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148C6187-AA14-414E-859A-8E3523295814}" xr6:coauthVersionLast="37" xr6:coauthVersionMax="37" xr10:uidLastSave="{00000000-0000-0000-0000-000000000000}"/>
  <bookViews>
    <workbookView xWindow="-12" yWindow="12" windowWidth="20520" windowHeight="4536" tabRatio="807"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iterate="1" iterateCount="1" iterateDelta="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AM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c r="AM35" i="9" s="1"/>
  <c r="BE34" i="9" l="1"/>
  <c r="BE35" i="9" l="1"/>
  <c r="BE36" i="9" s="1"/>
  <c r="BE37" i="9" s="1"/>
  <c r="BW34" i="9" s="1"/>
  <c r="BW35" i="9" s="1"/>
  <c r="BW36" i="9" s="1"/>
  <c r="BW37" i="9" s="1"/>
  <c r="BW38" i="9" s="1"/>
  <c r="BW39" i="9" s="1"/>
  <c r="BW40" i="9" s="1"/>
  <c r="CO34" i="9" l="1"/>
  <c r="CO35" i="9" s="1"/>
  <c r="CO36" i="9" s="1"/>
  <c r="CO37" i="9" s="1"/>
</calcChain>
</file>

<file path=xl/sharedStrings.xml><?xml version="1.0" encoding="utf-8"?>
<sst xmlns="http://schemas.openxmlformats.org/spreadsheetml/2006/main" count="1080" uniqueCount="583">
  <si>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</si>
  <si>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</si>
  <si>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</si>
  <si>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</si>
  <si>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</si>
  <si>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</si>
  <si>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</si>
  <si>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</si>
  <si>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</si>
  <si>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</si>
  <si>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</si>
  <si>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</si>
  <si>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</si>
  <si>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</si>
  <si>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</si>
  <si>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</si>
  <si>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</si>
  <si>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</si>
  <si>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</si>
  <si>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</si>
  <si>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</si>
  <si>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</si>
  <si>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</si>
  <si>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</si>
  <si>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</si>
  <si>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</si>
  <si>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</si>
  <si>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</si>
  <si>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</si>
  <si>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</si>
  <si>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</si>
  <si>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</si>
  <si>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</si>
  <si>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</si>
  <si>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</si>
  <si>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</si>
  <si>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</si>
  <si>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</si>
  <si>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</si>
  <si>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</si>
  <si>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</si>
  <si>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</si>
  <si>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</si>
  <si>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</si>
  <si>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</si>
  <si>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</si>
  <si>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</si>
  <si>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</si>
  <si>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</si>
  <si>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</si>
  <si>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</si>
  <si>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</si>
  <si>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</si>
  <si>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</si>
  <si>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</si>
  <si>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</si>
  <si>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</si>
  <si>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</si>
  <si>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</si>
  <si>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</si>
  <si>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</si>
  <si>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</si>
  <si>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</si>
  <si>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</si>
  <si>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</si>
  <si>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</si>
  <si>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</si>
  <si>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</si>
  <si>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</si>
  <si>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</si>
  <si>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</si>
  <si>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</si>
  <si>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</si>
  <si>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</si>
  <si>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</si>
  <si>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</si>
  <si>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</si>
  <si>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</si>
  <si>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</si>
  <si>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</si>
  <si>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</si>
  <si>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</si>
  <si>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</si>
  <si>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</si>
  <si>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</si>
  <si>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</si>
  <si>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</si>
  <si>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</si>
  <si>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</si>
  <si>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</si>
  <si>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</si>
  <si>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</si>
  <si>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</si>
  <si>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</si>
  <si>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</si>
  <si>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</si>
  <si>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</si>
  <si>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</si>
  <si>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</si>
  <si>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</si>
  <si>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</si>
  <si>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</si>
  <si>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</si>
  <si>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</si>
  <si>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</si>
  <si>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</si>
  <si>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</si>
  <si>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</si>
  <si>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</si>
  <si>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</si>
  <si>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</si>
  <si>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</si>
  <si>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</si>
  <si>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</si>
  <si>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</si>
  <si>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</si>
  <si>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</si>
  <si>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</si>
  <si>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</si>
  <si>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</si>
  <si>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</si>
  <si>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</si>
  <si>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</si>
  <si>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</si>
  <si>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</si>
  <si>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</si>
  <si>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</si>
  <si>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</si>
  <si>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</si>
  <si>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</si>
  <si>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</si>
  <si>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</si>
  <si>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</si>
  <si>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</si>
  <si>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</si>
  <si>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</si>
  <si>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</si>
  <si>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</si>
  <si>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</si>
  <si>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</si>
  <si>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</si>
  <si>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</si>
  <si>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</si>
  <si>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</si>
  <si>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</si>
  <si>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</si>
  <si>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</si>
  <si>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</si>
  <si>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</si>
  <si>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</si>
  <si>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</si>
  <si>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</si>
  <si>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</si>
  <si>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</si>
  <si>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</si>
  <si>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</si>
  <si>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</si>
  <si>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</si>
  <si>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</si>
  <si>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</si>
  <si>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</si>
  <si>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</si>
  <si>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</si>
  <si>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</si>
  <si>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</si>
  <si>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</si>
  <si>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</si>
  <si>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</si>
  <si>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</si>
  <si>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</si>
  <si>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</si>
  <si>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</si>
  <si>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</si>
  <si>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</si>
  <si>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</si>
  <si>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</si>
  <si>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</si>
  <si>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</si>
  <si>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</si>
  <si>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</si>
  <si>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</si>
  <si>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</si>
  <si>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</si>
  <si>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</si>
  <si>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</si>
  <si>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</si>
  <si>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</si>
  <si>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</si>
  <si>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</si>
  <si>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</si>
  <si>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</si>
  <si>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</si>
  <si>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</si>
  <si>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</si>
  <si>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</si>
  <si>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</si>
  <si>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</si>
  <si>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宮崎県小林市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</si>
  <si>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</si>
  <si>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</si>
  <si>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</si>
  <si>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</si>
  <si>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</si>
  <si>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</si>
  <si>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</si>
  <si>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</si>
  <si>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</si>
  <si>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</si>
  <si>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</si>
  <si>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</si>
  <si>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</si>
  <si>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</si>
  <si>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</si>
  <si>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</si>
  <si>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</si>
  <si>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</si>
  <si>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</si>
  <si>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</si>
  <si>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</si>
  <si>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</si>
  <si>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</si>
  <si>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</si>
  <si>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</si>
  <si>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</si>
  <si>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</si>
  <si>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</si>
  <si>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</si>
  <si>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</si>
  <si>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</si>
  <si>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</si>
  <si>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</si>
  <si>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</si>
  <si>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</si>
  <si>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</si>
  <si>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</si>
  <si>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</si>
  <si>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</si>
  <si>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</si>
  <si>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</si>
  <si>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</si>
  <si>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</si>
  <si>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</si>
  <si>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</si>
  <si>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</si>
  <si>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</si>
  <si>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</si>
  <si>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</si>
  <si>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</si>
  <si>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</si>
  <si>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</si>
  <si>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</si>
  <si>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</si>
  <si>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</si>
  <si>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</si>
  <si>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</si>
  <si>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</si>
  <si>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</si>
  <si>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</si>
  <si>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</si>
  <si>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</si>
  <si>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</si>
  <si>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</si>
  <si>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</si>
  <si>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</si>
  <si>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</si>
  <si>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</si>
  <si>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</si>
  <si>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</si>
  <si>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</si>
  <si>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</si>
  <si>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</si>
  <si>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</si>
  <si>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</si>
  <si>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</si>
  <si>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</si>
  <si>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</si>
  <si>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</si>
  <si>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</si>
  <si>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</si>
  <si>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</si>
  <si>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</si>
  <si>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</si>
  <si>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</si>
  <si>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</si>
  <si>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</si>
  <si>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</si>
  <si>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</si>
  <si>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</si>
  <si>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</si>
  <si>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</si>
  <si>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</si>
  <si>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</si>
  <si>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</si>
  <si>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</si>
  <si>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</si>
  <si>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</si>
  <si>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</si>
  <si>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</si>
  <si>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</si>
  <si>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</si>
  <si>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</si>
  <si>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</si>
  <si>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</si>
  <si>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</si>
  <si>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</si>
  <si>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</si>
  <si>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</si>
  <si>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</si>
  <si>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</si>
  <si>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</si>
  <si>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</si>
  <si>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</si>
  <si>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</si>
  <si>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</si>
  <si>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</si>
  <si>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</si>
  <si>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</si>
  <si>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</si>
  <si>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</si>
  <si>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</si>
  <si>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</si>
  <si>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</si>
  <si>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</si>
  <si>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</si>
  <si>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</si>
  <si>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</si>
  <si>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</si>
  <si>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</si>
  <si>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</si>
  <si>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</si>
  <si>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</si>
  <si>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</si>
  <si>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</si>
  <si>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</si>
  <si>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</si>
  <si>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</si>
  <si>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</si>
  <si>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</si>
  <si>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</si>
  <si>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</si>
  <si>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</si>
  <si>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</si>
  <si>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</si>
  <si>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</si>
  <si>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</si>
  <si>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</si>
  <si>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宮崎県小林市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</si>
  <si>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</si>
  <si>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</si>
  <si>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</si>
  <si>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</si>
  <si>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</si>
  <si>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</si>
  <si>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</si>
  <si>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</si>
  <si>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</si>
  <si>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</si>
  <si>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</si>
  <si>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</si>
  <si>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</si>
  <si>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</si>
  <si>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</si>
  <si>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</si>
  <si>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</si>
  <si>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</si>
  <si>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</si>
  <si>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</si>
  <si>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小林市物品購入特別会計</t>
    <phoneticPr fontId="5"/>
  </si>
  <si>
    <t>西諸地区いじめ問題対策専門家委員会特別会計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</si>
  <si>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</si>
  <si>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</si>
  <si>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</si>
  <si>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</si>
  <si>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</si>
  <si>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</si>
  <si>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</si>
  <si>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</si>
  <si>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</si>
  <si>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</si>
  <si>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</si>
  <si>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</si>
  <si>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</si>
  <si>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小林市国民健康保険事業特別会計</t>
    <phoneticPr fontId="5"/>
  </si>
  <si>
    <t>小林市介護保険事業特別会計</t>
    <phoneticPr fontId="5"/>
  </si>
  <si>
    <t>西諸地域介護認定審査事業特別会計</t>
    <phoneticPr fontId="5"/>
  </si>
  <si>
    <t>小林市後期高齢者医療事業特別会計</t>
    <phoneticPr fontId="5"/>
  </si>
  <si>
    <t>小林市水道事業会計</t>
    <phoneticPr fontId="5"/>
  </si>
  <si>
    <t>法適用企業</t>
    <phoneticPr fontId="5"/>
  </si>
  <si>
    <t>小林市病院事業会計</t>
    <phoneticPr fontId="5"/>
  </si>
  <si>
    <t>小林市簡易水道事業特別会計</t>
    <phoneticPr fontId="5"/>
  </si>
  <si>
    <t>法非適用企業</t>
    <phoneticPr fontId="5"/>
  </si>
  <si>
    <t>小林市食肉センター事業特別会計</t>
    <phoneticPr fontId="5"/>
  </si>
  <si>
    <t>小林市農業集落排水事業特別会計</t>
    <phoneticPr fontId="5"/>
  </si>
  <si>
    <t>小林市下水道事業特別会計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</si>
  <si>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</si>
  <si>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</si>
  <si>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</si>
  <si>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</si>
  <si>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</si>
  <si>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</si>
  <si>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</si>
  <si>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</si>
  <si>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</si>
  <si>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</si>
  <si>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</si>
  <si>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</si>
  <si>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</si>
  <si>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</si>
  <si>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</si>
  <si>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</si>
  <si>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</si>
  <si>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</si>
  <si>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</si>
  <si>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</si>
  <si>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</si>
  <si>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</si>
  <si>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</si>
  <si>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</si>
  <si>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</si>
  <si>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</si>
  <si>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</si>
  <si>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</si>
  <si>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</si>
  <si>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</si>
  <si>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</si>
  <si>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</si>
  <si>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</si>
  <si>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</si>
  <si>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</si>
  <si>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</si>
  <si>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</si>
  <si>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</si>
  <si>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</si>
  <si>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</si>
  <si>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</si>
  <si>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</si>
  <si>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</si>
  <si>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</si>
  <si>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</si>
  <si>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</si>
  <si>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</si>
  <si>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</si>
  <si>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</si>
  <si>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</si>
  <si>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</si>
  <si>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</si>
  <si>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</si>
  <si>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</si>
  <si>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</si>
  <si>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</si>
  <si>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</si>
  <si>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</si>
  <si>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</si>
  <si>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</si>
  <si>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</si>
  <si>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</si>
  <si>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</si>
  <si>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</si>
  <si>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</si>
  <si>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</si>
  <si>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</si>
  <si>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</si>
  <si>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</si>
  <si>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</si>
  <si>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</si>
  <si>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</si>
  <si>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</si>
  <si>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</si>
  <si>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</si>
  <si>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</si>
  <si>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</si>
  <si>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</si>
  <si>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</si>
  <si>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</si>
  <si>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</si>
  <si>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</si>
  <si>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</si>
  <si>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</si>
  <si>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</si>
  <si>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</si>
  <si>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</si>
  <si>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</si>
  <si>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</si>
  <si>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</si>
  <si>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</si>
  <si>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</si>
  <si>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</si>
  <si>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</si>
  <si>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</si>
  <si>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</si>
  <si>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</si>
  <si>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</si>
  <si>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</si>
  <si>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</si>
  <si>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</si>
  <si>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</si>
  <si>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</si>
  <si>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</si>
  <si>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</si>
  <si>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</si>
  <si>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</si>
  <si>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</si>
  <si>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</si>
  <si>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</si>
  <si>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</si>
  <si>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</si>
  <si>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</si>
  <si>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</si>
  <si>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</si>
  <si>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</si>
  <si>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</si>
  <si>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</si>
  <si>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</si>
  <si>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</si>
  <si>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</si>
  <si>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</si>
  <si>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</si>
  <si>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</si>
  <si>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</si>
  <si>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</si>
  <si>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</si>
  <si>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</si>
  <si>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</si>
  <si>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</si>
  <si>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</si>
  <si>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</si>
  <si>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</si>
  <si>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</si>
  <si>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</si>
  <si>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</si>
  <si>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</si>
  <si>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</si>
  <si>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</si>
  <si>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</si>
  <si>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</si>
  <si>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</si>
  <si>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1.04</t>
  </si>
  <si>
    <t>▲ 2.25</t>
  </si>
  <si>
    <t>▲ 2.17</t>
  </si>
  <si>
    <t>一般会計</t>
  </si>
  <si>
    <t>小林市水道事業会計</t>
  </si>
  <si>
    <t>小林市病院事業会計</t>
  </si>
  <si>
    <t>小林市国民健康保険事業特別会計</t>
  </si>
  <si>
    <t>小林市食肉センター事業特別会計</t>
  </si>
  <si>
    <t>小林市介護保険事業特別会計</t>
  </si>
  <si>
    <t>小林市簡易水道事業特別会計</t>
  </si>
  <si>
    <t>小林市下水道事業特別会計</t>
  </si>
  <si>
    <t>その他会計（赤字）</t>
  </si>
  <si>
    <t>その他会計（黒字）</t>
  </si>
  <si>
    <t>西諸広域行政事務組合　一般会計</t>
  </si>
  <si>
    <t>霧島美化センター</t>
  </si>
  <si>
    <t>宮崎県後期高齢者医療広域連合　一般会計</t>
  </si>
  <si>
    <t>宮崎県後期高齢者医療広域連合　後期高齢者医療特別会計</t>
  </si>
  <si>
    <t>宮崎県自治会館管理組合</t>
  </si>
  <si>
    <t>のじり農産加工センター</t>
    <rPh sb="3" eb="5">
      <t>ノウサン</t>
    </rPh>
    <rPh sb="5" eb="7">
      <t>カコウ</t>
    </rPh>
    <phoneticPr fontId="5"/>
  </si>
  <si>
    <t>-</t>
    <phoneticPr fontId="2"/>
  </si>
  <si>
    <t>-</t>
    <phoneticPr fontId="2"/>
  </si>
  <si>
    <t>-</t>
    <phoneticPr fontId="2"/>
  </si>
  <si>
    <t>宮崎県市町村総合事務組合</t>
    <phoneticPr fontId="5"/>
  </si>
  <si>
    <t>-</t>
    <phoneticPr fontId="2"/>
  </si>
  <si>
    <t>-</t>
    <phoneticPr fontId="2"/>
  </si>
  <si>
    <t>-</t>
    <phoneticPr fontId="2"/>
  </si>
  <si>
    <t>-</t>
    <phoneticPr fontId="2"/>
  </si>
  <si>
    <t>-</t>
    <phoneticPr fontId="2"/>
  </si>
  <si>
    <t>-</t>
    <phoneticPr fontId="2"/>
  </si>
  <si>
    <t>ハーメックのじり</t>
    <phoneticPr fontId="2"/>
  </si>
  <si>
    <t>のじりアグリサービス</t>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</si>
  <si>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</si>
  <si>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t>
    <phoneticPr fontId="2"/>
  </si>
  <si>
    <t>小林まちづくり</t>
    <rPh sb="0" eb="2">
      <t>コバヤシ</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</si>
  <si>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</si>
  <si>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</si>
  <si>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</si>
  <si>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</si>
  <si>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</si>
  <si>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</si>
  <si>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</si>
  <si>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</si>
  <si>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</si>
  <si>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</si>
  <si>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</si>
  <si>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</si>
  <si>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平成24年度から25年度の減少要因は、地方債現在高の減少と交付税の合併算定替等により充当可能基金が増加したことによるものである。なお、平成26年度は、財政調整基金の取崩しや年度末時点での繰替運用の増加に伴い一転増加した。また、平成27年度は標準税収入額等の増加、平成28年度は充当可能基金の増加を理由にそれぞれ減少した。今後は、合併算定替の終了に伴い標準財政規模が縮小し、新庁舎建設事業等による地方債現在高の増加により比率の上昇が見込まれる。
実質公債費比率について、平成23年度以降は減少の一途を辿っていたが、平成28年度は普通交付税減少を主な理由に増加へ転じた。地方債についてはこれまでと同様に交付税措置の有利なものを優先的に活用し、比率の上昇を抑え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</si>
</sst>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1204-4CC2-BFE3-A0885EF3BC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58397</c:v>
                </c:pt>
                <c:pt idx="1">
                  <c:v>61587</c:v>
                </c:pt>
                <c:pt idx="2">
                  <c:v>107086</c:v>
                </c:pt>
                <c:pt idx="3">
                  <c:v>82000</c:v>
                </c:pt>
                <c:pt idx="4">
                  <c:v>91419</c:v>
                </c:pt>
              </c:numCache>
            </c:numRef>
          </c:val>
          <c:smooth val="0"/>
          <c:extLst>
            <c:ext xmlns:c16="http://schemas.microsoft.com/office/drawing/2014/chart" uri="{C3380CC4-5D6E-409C-BE32-E72D297353CC}">
              <c16:uniqueId val="{00000001-1204-4CC2-BFE3-A0885EF3BC8D}"/>
            </c:ext>
          </c:extLst>
        </c:ser>
        <c:dLbls>
          <c:showLegendKey val="0"/>
          <c:showVal val="0"/>
          <c:showCatName val="0"/>
          <c:showSerName val="0"/>
          <c:showPercent val="0"/>
          <c:showBubbleSize val="0"/>
        </c:dLbls>
        <c:marker val="1"/>
        <c:smooth val="0"/>
        <c:axId val="2754400"/>
        <c:axId val="442115896"/>
      </c:lineChart>
      <c:catAx>
        <c:axId val="275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2115896"/>
        <c:crosses val="autoZero"/>
        <c:auto val="1"/>
        <c:lblAlgn val="ctr"/>
        <c:lblOffset val="100"/>
        <c:tickLblSkip val="1"/>
        <c:tickMarkSkip val="1"/>
        <c:noMultiLvlLbl val="0"/>
      </c:catAx>
      <c:valAx>
        <c:axId val="442115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5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4.4800000000000004</c:v>
                </c:pt>
                <c:pt idx="1">
                  <c:v>5.31</c:v>
                </c:pt>
                <c:pt idx="2">
                  <c:v>5.29</c:v>
                </c:pt>
                <c:pt idx="3">
                  <c:v>6.07</c:v>
                </c:pt>
                <c:pt idx="4">
                  <c:v>3.68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13.59</c:v>
                </c:pt>
                <c:pt idx="1">
                  <c:v>14.19</c:v>
                </c:pt>
                <c:pt idx="2">
                  <c:v>12.29</c:v>
                </c:pt>
                <c:pt idx="3">
                  <c:v>12.94</c:v>
                </c:pt>
                <c:pt idx="4">
                  <c:v>13.41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4795672"/>
        <c:axId val="45045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c:v>
                </c:pt>
                <c:pt idx="1">
                  <c:v>1.55</c:v>
                </c:pt>
                <c:pt idx="2">
                  <c:v>-2.25</c:v>
                </c:pt>
                <c:pt idx="3">
                  <c:v>1.5</c:v>
                </c:pt>
                <c:pt idx="4">
                  <c:v>-2.17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4795672"/>
        <c:axId val="450456760"/>
      </c:lineChart>
      <c:catAx>
        <c:axId val="25479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0456760"/>
        <c:crosses val="autoZero"/>
        <c:auto val="1"/>
        <c:lblAlgn val="ctr"/>
        <c:lblOffset val="100"/>
        <c:tickLblSkip val="1"/>
        <c:tickMarkSkip val="1"/>
        <c:noMultiLvlLbl val="0"/>
      </c:catAx>
      <c:valAx>
        <c:axId val="45045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9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7.0000000000000007E-2</c:v>
                </c:pt>
                <c:pt idx="4">
                  <c:v>#N/A</c:v>
                </c:pt>
                <c:pt idx="5">
                  <c:v>0.08</c:v>
                </c:pt>
                <c:pt idx="6">
                  <c:v>#N/A</c:v>
                </c:pt>
                <c:pt idx="7">
                  <c:v>7.0000000000000007E-2</c:v>
                </c:pt>
                <c:pt idx="8">
                  <c:v>#N/A</c:v>
                </c:pt>
                <c:pt idx="9">
                  <c:v>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小林市下水道事業特別会計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0.04</c:v>
                </c:pt>
                <c:pt idx="6">
                  <c:v>#N/A</c:v>
                </c:pt>
                <c:pt idx="7">
                  <c:v>0.1</c:v>
                </c:pt>
                <c:pt idx="8">
                  <c:v>#N/A</c:v>
                </c:pt>
                <c:pt idx="9">
                  <c:v>0.25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小林市簡易水道事業特別会計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0.17</c:v>
                </c:pt>
                <c:pt idx="2">
                  <c:v>#N/A</c:v>
                </c:pt>
                <c:pt idx="3">
                  <c:v>0.14000000000000001</c:v>
                </c:pt>
                <c:pt idx="4">
                  <c:v>#N/A</c:v>
                </c:pt>
                <c:pt idx="5">
                  <c:v>0.15</c:v>
                </c:pt>
                <c:pt idx="6">
                  <c:v>#N/A</c:v>
                </c:pt>
                <c:pt idx="7">
                  <c:v>0.19</c:v>
                </c:pt>
                <c:pt idx="8">
                  <c:v>#N/A</c:v>
                </c:pt>
                <c:pt idx="9">
                  <c:v>0.31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小林市介護保険事業特別会計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0.62</c:v>
                </c:pt>
                <c:pt idx="2">
                  <c:v>#N/A</c:v>
                </c:pt>
                <c:pt idx="3">
                  <c:v>0.46</c:v>
                </c:pt>
                <c:pt idx="4">
                  <c:v>#N/A</c:v>
                </c:pt>
                <c:pt idx="5">
                  <c:v>0.16</c:v>
                </c:pt>
                <c:pt idx="6">
                  <c:v>#N/A</c:v>
                </c:pt>
                <c:pt idx="7">
                  <c:v>0.22</c:v>
                </c:pt>
                <c:pt idx="8">
                  <c:v>#N/A</c:v>
                </c:pt>
                <c:pt idx="9">
                  <c:v>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小林市食肉センター事業特別会計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1.2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小林市国民健康保険事業特別会計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2.34</c:v>
                </c:pt>
                <c:pt idx="2">
                  <c:v>#N/A</c:v>
                </c:pt>
                <c:pt idx="3">
                  <c:v>2.13</c:v>
                </c:pt>
                <c:pt idx="4">
                  <c:v>#N/A</c:v>
                </c:pt>
                <c:pt idx="5">
                  <c:v>1.34</c:v>
                </c:pt>
                <c:pt idx="6">
                  <c:v>#N/A</c:v>
                </c:pt>
                <c:pt idx="7">
                  <c:v>0.43</c:v>
                </c:pt>
                <c:pt idx="8">
                  <c:v>#N/A</c:v>
                </c:pt>
                <c:pt idx="9">
                  <c:v>1.68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小林市病院事業会計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2.0099999999999998</c:v>
                </c:pt>
                <c:pt idx="2">
                  <c:v>#N/A</c:v>
                </c:pt>
                <c:pt idx="3">
                  <c:v>2.97</c:v>
                </c:pt>
                <c:pt idx="4">
                  <c:v>#N/A</c:v>
                </c:pt>
                <c:pt idx="5">
                  <c:v>2.78</c:v>
                </c:pt>
                <c:pt idx="6">
                  <c:v>#N/A</c:v>
                </c:pt>
                <c:pt idx="7">
                  <c:v>2.42</c:v>
                </c:pt>
                <c:pt idx="8">
                  <c:v>#N/A</c:v>
                </c:pt>
                <c:pt idx="9">
                  <c:v>2.15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小林市水道事業会計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2.81</c:v>
                </c:pt>
                <c:pt idx="2">
                  <c:v>#N/A</c:v>
                </c:pt>
                <c:pt idx="3">
                  <c:v>3.11</c:v>
                </c:pt>
                <c:pt idx="4">
                  <c:v>#N/A</c:v>
                </c:pt>
                <c:pt idx="5">
                  <c:v>3.34</c:v>
                </c:pt>
                <c:pt idx="6">
                  <c:v>#N/A</c:v>
                </c:pt>
                <c:pt idx="7">
                  <c:v>3.38</c:v>
                </c:pt>
                <c:pt idx="8">
                  <c:v>#N/A</c:v>
                </c:pt>
                <c:pt idx="9">
                  <c:v>2.31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4.4800000000000004</c:v>
                </c:pt>
                <c:pt idx="2">
                  <c:v>#N/A</c:v>
                </c:pt>
                <c:pt idx="3">
                  <c:v>5.31</c:v>
                </c:pt>
                <c:pt idx="4">
                  <c:v>#N/A</c:v>
                </c:pt>
                <c:pt idx="5">
                  <c:v>5.29</c:v>
                </c:pt>
                <c:pt idx="6">
                  <c:v>#N/A</c:v>
                </c:pt>
                <c:pt idx="7">
                  <c:v>6.06</c:v>
                </c:pt>
                <c:pt idx="8">
                  <c:v>#N/A</c:v>
                </c:pt>
                <c:pt idx="9">
                  <c:v>3.68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4601904"/>
        <c:axId val="443796888"/>
      </c:barChart>
      <c:catAx>
        <c:axId val="25460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3796888"/>
        <c:crosses val="autoZero"/>
        <c:auto val="1"/>
        <c:lblAlgn val="ctr"/>
        <c:lblOffset val="100"/>
        <c:tickLblSkip val="1"/>
        <c:tickMarkSkip val="1"/>
        <c:noMultiLvlLbl val="0"/>
      </c:catAx>
      <c:valAx>
        <c:axId val="443796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601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2499</c:v>
                </c:pt>
                <c:pt idx="5">
                  <c:v>2535</c:v>
                </c:pt>
                <c:pt idx="8">
                  <c:v>2602</c:v>
                </c:pt>
                <c:pt idx="11">
                  <c:v>2655</c:v>
                </c:pt>
                <c:pt idx="14">
                  <c:v>2600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16</c:v>
                </c:pt>
                <c:pt idx="6">
                  <c:v>15</c:v>
                </c:pt>
                <c:pt idx="9">
                  <c:v>13</c:v>
                </c:pt>
                <c:pt idx="12">
                  <c:v>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196</c:v>
                </c:pt>
                <c:pt idx="3">
                  <c:v>92</c:v>
                </c:pt>
                <c:pt idx="6">
                  <c:v>83</c:v>
                </c:pt>
                <c:pt idx="9">
                  <c:v>85</c:v>
                </c:pt>
                <c:pt idx="12">
                  <c:v>73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543</c:v>
                </c:pt>
                <c:pt idx="3">
                  <c:v>574</c:v>
                </c:pt>
                <c:pt idx="6">
                  <c:v>612</c:v>
                </c:pt>
                <c:pt idx="9">
                  <c:v>633</c:v>
                </c:pt>
                <c:pt idx="12">
                  <c:v>673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3217</c:v>
                </c:pt>
                <c:pt idx="3">
                  <c:v>3189</c:v>
                </c:pt>
                <c:pt idx="6">
                  <c:v>3177</c:v>
                </c:pt>
                <c:pt idx="9">
                  <c:v>3178</c:v>
                </c:pt>
                <c:pt idx="12">
                  <c:v>3145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6323040"/>
        <c:axId val="25567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1476</c:v>
                </c:pt>
                <c:pt idx="2">
                  <c:v>#N/A</c:v>
                </c:pt>
                <c:pt idx="3">
                  <c:v>#N/A</c:v>
                </c:pt>
                <c:pt idx="4">
                  <c:v>1336</c:v>
                </c:pt>
                <c:pt idx="5">
                  <c:v>#N/A</c:v>
                </c:pt>
                <c:pt idx="6">
                  <c:v>#N/A</c:v>
                </c:pt>
                <c:pt idx="7">
                  <c:v>1285</c:v>
                </c:pt>
                <c:pt idx="8">
                  <c:v>#N/A</c:v>
                </c:pt>
                <c:pt idx="9">
                  <c:v>#N/A</c:v>
                </c:pt>
                <c:pt idx="10">
                  <c:v>1254</c:v>
                </c:pt>
                <c:pt idx="11">
                  <c:v>#N/A</c:v>
                </c:pt>
                <c:pt idx="12">
                  <c:v>#N/A</c:v>
                </c:pt>
                <c:pt idx="13">
                  <c:v>1299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6323040"/>
        <c:axId val="255679696"/>
      </c:lineChart>
      <c:catAx>
        <c:axId val="4463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679696"/>
        <c:crosses val="autoZero"/>
        <c:auto val="1"/>
        <c:lblAlgn val="ctr"/>
        <c:lblOffset val="100"/>
        <c:tickLblSkip val="1"/>
        <c:tickMarkSkip val="1"/>
        <c:noMultiLvlLbl val="0"/>
      </c:catAx>
      <c:valAx>
        <c:axId val="25567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3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22908</c:v>
                </c:pt>
                <c:pt idx="5">
                  <c:v>22908</c:v>
                </c:pt>
                <c:pt idx="8">
                  <c:v>23032</c:v>
                </c:pt>
                <c:pt idx="11">
                  <c:v>23357</c:v>
                </c:pt>
                <c:pt idx="14">
                  <c:v>23013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1500</c:v>
                </c:pt>
                <c:pt idx="5">
                  <c:v>1570</c:v>
                </c:pt>
                <c:pt idx="8">
                  <c:v>1443</c:v>
                </c:pt>
                <c:pt idx="11">
                  <c:v>1541</c:v>
                </c:pt>
                <c:pt idx="14">
                  <c:v>1755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5406</c:v>
                </c:pt>
                <c:pt idx="5">
                  <c:v>5845</c:v>
                </c:pt>
                <c:pt idx="8">
                  <c:v>4579</c:v>
                </c:pt>
                <c:pt idx="11">
                  <c:v>5104</c:v>
                </c:pt>
                <c:pt idx="14">
                  <c:v>6142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3925</c:v>
                </c:pt>
                <c:pt idx="3">
                  <c:v>3627</c:v>
                </c:pt>
                <c:pt idx="6">
                  <c:v>3691</c:v>
                </c:pt>
                <c:pt idx="9">
                  <c:v>3539</c:v>
                </c:pt>
                <c:pt idx="12">
                  <c:v>3562</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460</c:v>
                </c:pt>
                <c:pt idx="3">
                  <c:v>522</c:v>
                </c:pt>
                <c:pt idx="6">
                  <c:v>440</c:v>
                </c:pt>
                <c:pt idx="9">
                  <c:v>356</c:v>
                </c:pt>
                <c:pt idx="12">
                  <c:v>284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9105</c:v>
                </c:pt>
                <c:pt idx="3">
                  <c:v>9070</c:v>
                </c:pt>
                <c:pt idx="6">
                  <c:v>9114</c:v>
                </c:pt>
                <c:pt idx="9">
                  <c:v>9071</c:v>
                </c:pt>
                <c:pt idx="12">
                  <c:v>9207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27849</c:v>
                </c:pt>
                <c:pt idx="3">
                  <c:v>27150</c:v>
                </c:pt>
                <c:pt idx="6">
                  <c:v>27763</c:v>
                </c:pt>
                <c:pt idx="9">
                  <c:v>28891</c:v>
                </c:pt>
                <c:pt idx="12">
                  <c:v>29258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4600392"/>
        <c:axId val="442505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11525</c:v>
                </c:pt>
                <c:pt idx="2">
                  <c:v>#N/A</c:v>
                </c:pt>
                <c:pt idx="3">
                  <c:v>#N/A</c:v>
                </c:pt>
                <c:pt idx="4">
                  <c:v>10048</c:v>
                </c:pt>
                <c:pt idx="5">
                  <c:v>#N/A</c:v>
                </c:pt>
                <c:pt idx="6">
                  <c:v>#N/A</c:v>
                </c:pt>
                <c:pt idx="7">
                  <c:v>11953</c:v>
                </c:pt>
                <c:pt idx="8">
                  <c:v>#N/A</c:v>
                </c:pt>
                <c:pt idx="9">
                  <c:v>#N/A</c:v>
                </c:pt>
                <c:pt idx="10">
                  <c:v>11854</c:v>
                </c:pt>
                <c:pt idx="11">
                  <c:v>#N/A</c:v>
                </c:pt>
                <c:pt idx="12">
                  <c:v>#N/A</c:v>
                </c:pt>
                <c:pt idx="13">
                  <c:v>11401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4600392"/>
        <c:axId val="442505976"/>
      </c:lineChart>
      <c:catAx>
        <c:axId val="25460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2505976"/>
        <c:crosses val="autoZero"/>
        <c:auto val="1"/>
        <c:lblAlgn val="ctr"/>
        <c:lblOffset val="100"/>
        <c:tickLblSkip val="1"/>
        <c:tickMarkSkip val="1"/>
        <c:noMultiLvlLbl val="0"/>
      </c:catAx>
      <c:valAx>
        <c:axId val="442505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60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{CFB4455A-286E-43F0-8841-3B7051A23022}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{432511FD-814B-423B-B82B-689EDDA1764F}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{C75FA84C-5E87-4A6E-893A-32EAB4836CE6}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{8593C3B1-EF22-427A-B5E8-20450768171E}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{8D2045B4-000F-4014-AEBF-E9118D13A1DA}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{CCC6A40A-1861-4DA1-BFF3-DDA6C9144858}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{34F3F2FA-36C4-42FE-AFFB-E3565088F168}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{A4FB8891-791C-4E6C-83EE-279D1CCC767D}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{04D036D0-6F07-46BD-8B56-D719354F41ED}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{9A1B27EE-B8E0-4E1B-B986-AB53448011A8}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9269248"/>
        <c:axId val="459269640"/>
      </c:scatterChart>
      <c:valAx>
        <c:axId val="459269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269640"/>
        <c:crosses val="autoZero"/>
        <c:crossBetween val="midCat"/>
      </c:valAx>
      <c:valAx>
        <c:axId val="459269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269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{037A1A48-9045-4305-ADFC-0E8EADC19E69}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{2990C64B-B4A7-452E-813C-A91EAAF43540}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{51AA9083-71D3-40F8-8D34-00338256A4E2}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23371069724355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{E2F35FF1-0022-4C45-9F1C-5BAB6AF9861D}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07381755119190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{EA3B7FC2-74C1-41AA-AFD7-C5566B05A45A}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11.4</c:v>
                </c:pt>
                <c:pt idx="2">
                  <c:v>10.9</c:v>
                </c:pt>
                <c:pt idx="3">
                  <c:v>10.3</c:v>
                </c:pt>
                <c:pt idx="4">
                  <c:v>10.4</c:v>
                </c:pt>
              </c:numCache>
            </c:numRef>
          </c:xVal>
          <c:yVal>
            <c:numRef>
              <c:f>公会計指標分析・財政指標組合せ分析表!$K$73:$O$73</c:f>
              <c:numCache>
                <c:formatCode>#,##0.0;"▲ "#,##0.0</c:formatCode>
                <c:ptCount val="5"/>
                <c:pt idx="0">
                  <c:v>91.6</c:v>
                </c:pt>
                <c:pt idx="1">
                  <c:v>79.400000000000006</c:v>
                </c:pt>
                <c:pt idx="2">
                  <c:v>97.2</c:v>
                </c:pt>
                <c:pt idx="3">
                  <c:v>96</c:v>
                </c:pt>
                <c:pt idx="4">
                  <c:v>93.5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{761CE340-80B8-4F69-80AD-AFA21F03995C}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{931ECFDB-1876-4650-89ED-86C5FD5DBA8C}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{103DC992-FE2F-40B4-B38E-BF987498E3BE}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{59209A2B-DD58-4E33-BC71-8F9F937E0C92}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{EE4706C1-841E-4D2C-8FB0-D9896015E93D}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59270424"/>
        <c:axId val="459270816"/>
      </c:scatterChart>
      <c:valAx>
        <c:axId val="459270424"/>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9270816"/>
        <c:crosses val="autoZero"/>
        <c:crossBetween val="midCat"/>
      </c:valAx>
      <c:valAx>
        <c:axId val="459270816"/>
        <c:scaling>
          <c:orientation val="minMax"/>
          <c:max val="105"/>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270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effectLst/>
            </a:rPr>
            <a:t>　借入利率の減少等により元利償還金が減少したものの、公営企業債の元利償還金に対する繰入金や算入公債費の増加などにより、実質公債費比率の分子は増加した。</a:t>
          </a:r>
          <a:endParaRPr lang="en-US" altLang="ja-JP" sz="1400">
            <a:effectLst/>
          </a:endParaRPr>
        </a:p>
        <a:p>
          <a:pPr rtl="0"/>
          <a:r>
            <a:rPr lang="ja-JP" altLang="en-US" sz="1400">
              <a:effectLst/>
            </a:rPr>
            <a:t>　今後も交付税措置の有利な地方債を優先的に活用する等、実質公債費比率の抑制に努める。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effectLst/>
            </a:rPr>
            <a:t>　新庁舎建設事業等により地方債の現在高は前年度より</a:t>
          </a:r>
          <a:r>
            <a:rPr lang="en-US" altLang="ja-JP" sz="1400">
              <a:effectLst/>
            </a:rPr>
            <a:t>367</a:t>
          </a:r>
          <a:r>
            <a:rPr lang="ja-JP" altLang="en-US" sz="1400">
              <a:effectLst/>
            </a:rPr>
            <a:t>百万円増加したものの、充当可能財源はふるさと寄附金を財源とする基金の積み増しや繰替運用額の減少により、前年度より増加した。</a:t>
          </a:r>
          <a:endParaRPr lang="en-US" altLang="ja-JP" sz="1400">
            <a:effectLst/>
          </a:endParaRPr>
        </a:p>
        <a:p>
          <a:pPr rtl="0"/>
          <a:r>
            <a:rPr lang="ja-JP" altLang="en-US" sz="1400">
              <a:effectLst/>
            </a:rPr>
            <a:t>　平成</a:t>
          </a:r>
          <a:r>
            <a:rPr lang="en-US" altLang="ja-JP" sz="1400">
              <a:effectLst/>
            </a:rPr>
            <a:t>29</a:t>
          </a:r>
          <a:r>
            <a:rPr lang="ja-JP" altLang="en-US" sz="1400">
              <a:effectLst/>
            </a:rPr>
            <a:t>年度には新庁舎建設事業が完了予定であるため、平成</a:t>
          </a:r>
          <a:r>
            <a:rPr lang="en-US" altLang="ja-JP" sz="1400">
              <a:effectLst/>
            </a:rPr>
            <a:t>30</a:t>
          </a:r>
          <a:r>
            <a:rPr lang="ja-JP" altLang="en-US" sz="1400">
              <a:effectLst/>
            </a:rPr>
            <a:t>年度以降は地方債の発行額を同年度の元金償還額以内に抑えるなど、地方債残高の減少を図る。</a:t>
          </a:r>
          <a:endParaRPr lang="en-US"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C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人口の減少や全国平均を上回る高齢化率（平成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年国勢調査</a:t>
          </a:r>
          <a:r>
            <a:rPr lang="en-US" altLang="ja-JP" sz="1100" b="0" i="0" baseline="0">
              <a:solidFill>
                <a:schemeClr val="dk1"/>
              </a:solidFill>
              <a:effectLst/>
              <a:latin typeface="+mn-lt"/>
              <a:ea typeface="+mn-ea"/>
              <a:cs typeface="+mn-cs"/>
            </a:rPr>
            <a:t>33.7</a:t>
          </a:r>
          <a:r>
            <a:rPr lang="ja-JP" altLang="ja-JP" sz="1100" b="0" i="0" baseline="0">
              <a:solidFill>
                <a:schemeClr val="dk1"/>
              </a:solidFill>
              <a:effectLst/>
              <a:latin typeface="+mn-lt"/>
              <a:ea typeface="+mn-ea"/>
              <a:cs typeface="+mn-cs"/>
            </a:rPr>
            <a:t>％）等により税収が少ないため、財政基盤が弱く、類似団体平均を下回っている。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定員管理適正化による人件費の削減など、歳出の徹底的な見直しを実施するとともに、税収の徴収率向上対策を中心とする自主財源の確保に努め、財政の健全化を図る。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扶助費及び公債費の水準が高く、類似団体平均を上回っている。</a:t>
          </a:r>
          <a:r>
            <a:rPr lang="ja-JP" altLang="en-US" sz="1100" b="0" i="0" baseline="0">
              <a:solidFill>
                <a:schemeClr val="dk1"/>
              </a:solidFill>
              <a:effectLst/>
              <a:latin typeface="+mn-lt"/>
              <a:ea typeface="+mn-ea"/>
              <a:cs typeface="+mn-cs"/>
            </a:rPr>
            <a:t>歳出は前年度と比べ減少しているが、それを超える額の地方交付税減少により、全体として</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ポイントの増となった。</a:t>
          </a:r>
          <a:endParaRPr lang="ja-JP" altLang="ja-JP" sz="1400">
            <a:effectLst/>
          </a:endParaRPr>
        </a:p>
        <a:p>
          <a:pPr rtl="0"/>
          <a:r>
            <a:rPr lang="ja-JP" altLang="ja-JP" sz="1100" b="0" i="0" baseline="0">
              <a:solidFill>
                <a:schemeClr val="dk1"/>
              </a:solidFill>
              <a:effectLst/>
              <a:latin typeface="+mn-lt"/>
              <a:ea typeface="+mn-ea"/>
              <a:cs typeface="+mn-cs"/>
            </a:rPr>
            <a:t>　新行政改革大綱に則った「健全で効率的・効果的な行財政運営の推進」により、その他の経常経費を含めた</a:t>
          </a:r>
          <a:r>
            <a:rPr lang="ja-JP" altLang="en-US" sz="1100" b="0" i="0" baseline="0">
              <a:solidFill>
                <a:schemeClr val="dk1"/>
              </a:solidFill>
              <a:effectLst/>
              <a:latin typeface="+mn-lt"/>
              <a:ea typeface="+mn-ea"/>
              <a:cs typeface="+mn-cs"/>
            </a:rPr>
            <a:t>歳出の</a:t>
          </a:r>
          <a:r>
            <a:rPr lang="ja-JP" altLang="ja-JP" sz="1100" b="0" i="0" baseline="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28847</xdr:rowOff>
    </xdr:from>
    <xdr:to>
      <xdr:col>7</xdr:col>
      <xdr:colOff>152400</xdr:colOff>
      <xdr:row>60</xdr:row>
      <xdr:rowOff>94343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31584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21953</xdr:rowOff>
    </xdr:from>
    <xdr:to>
      <xdr:col>6</xdr:col>
      <xdr:colOff>0</xdr:colOff>
      <xdr:row>60</xdr:row>
      <xdr:rowOff>28847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0895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89988</xdr:rowOff>
    </xdr:from>
    <xdr:to>
      <xdr:col>4</xdr:col>
      <xdr:colOff>482600</xdr:colOff>
      <xdr:row>60</xdr:row>
      <xdr:rowOff>21953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0553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89988</xdr:rowOff>
    </xdr:from>
    <xdr:to>
      <xdr:col>3</xdr:col>
      <xdr:colOff>279400</xdr:colOff>
      <xdr:row>59</xdr:row>
      <xdr:rowOff>155484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205538"/>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43543</xdr:rowOff>
    </xdr:from>
    <xdr:to>
      <xdr:col>7</xdr:col>
      <xdr:colOff>203200</xdr:colOff>
      <xdr:row>60</xdr:row>
      <xdr:rowOff>145143</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15620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149497</xdr:rowOff>
    </xdr:from>
    <xdr:to>
      <xdr:col>6</xdr:col>
      <xdr:colOff>50800</xdr:colOff>
      <xdr:row>60</xdr:row>
      <xdr:rowOff>79647</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64424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5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142603</xdr:rowOff>
    </xdr:from>
    <xdr:to>
      <xdr:col>4</xdr:col>
      <xdr:colOff>533400</xdr:colOff>
      <xdr:row>60</xdr:row>
      <xdr:rowOff>72753</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57530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39188</xdr:rowOff>
    </xdr:from>
    <xdr:to>
      <xdr:col>3</xdr:col>
      <xdr:colOff>330200</xdr:colOff>
      <xdr:row>59</xdr:row>
      <xdr:rowOff>140788</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150965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104684</xdr:rowOff>
    </xdr:from>
    <xdr:to>
      <xdr:col>2</xdr:col>
      <xdr:colOff>127000</xdr:colOff>
      <xdr:row>60</xdr:row>
      <xdr:rowOff>34834</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19611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[141,467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人口千人当たりの</a:t>
          </a:r>
          <a:r>
            <a:rPr lang="ja-JP" altLang="ja-JP" sz="1100" b="0" i="0" baseline="0">
              <a:solidFill>
                <a:schemeClr val="dk1"/>
              </a:solidFill>
              <a:effectLst/>
              <a:latin typeface="+mn-lt"/>
              <a:ea typeface="+mn-ea"/>
              <a:cs typeface="+mn-cs"/>
            </a:rPr>
            <a:t>職員数や基本給・諸手当の水準</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類似団体と比較して低く、また消防業務などを一部事務組合で行っているなど、人件費は類似団体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平均を下回っている。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について、今後も</a:t>
          </a:r>
          <a:r>
            <a:rPr lang="ja-JP" altLang="ja-JP" sz="1100" b="0" i="0" baseline="0">
              <a:solidFill>
                <a:schemeClr val="dk1"/>
              </a:solidFill>
              <a:effectLst/>
              <a:latin typeface="+mn-lt"/>
              <a:ea typeface="+mn-ea"/>
              <a:cs typeface="+mn-cs"/>
            </a:rPr>
            <a:t>抑制に努めていく必要がある。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75299</xdr:rowOff>
    </xdr:from>
    <xdr:to>
      <xdr:col>7</xdr:col>
      <xdr:colOff>152400</xdr:colOff>
      <xdr:row>82</xdr:row>
      <xdr:rowOff>90398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134199"/>
          <a:ext cx="838200" cy="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164531</xdr:rowOff>
    </xdr:from>
    <xdr:to>
      <xdr:col>6</xdr:col>
      <xdr:colOff>0</xdr:colOff>
      <xdr:row>82</xdr:row>
      <xdr:rowOff>90398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51981"/>
          <a:ext cx="889000" cy="9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94635</xdr:rowOff>
    </xdr:from>
    <xdr:to>
      <xdr:col>4</xdr:col>
      <xdr:colOff>482600</xdr:colOff>
      <xdr:row>81</xdr:row>
      <xdr:rowOff>164531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82085"/>
          <a:ext cx="889000" cy="6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74574</xdr:rowOff>
    </xdr:from>
    <xdr:to>
      <xdr:col>3</xdr:col>
      <xdr:colOff>279400</xdr:colOff>
      <xdr:row>81</xdr:row>
      <xdr:rowOff>94635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62024"/>
          <a:ext cx="889000" cy="2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24499</xdr:rowOff>
    </xdr:from>
    <xdr:to>
      <xdr:col>7</xdr:col>
      <xdr:colOff>203200</xdr:colOff>
      <xdr:row>82</xdr:row>
      <xdr:rowOff>126099</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0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41026</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141,467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39598</xdr:rowOff>
    </xdr:from>
    <xdr:to>
      <xdr:col>6</xdr:col>
      <xdr:colOff>50800</xdr:colOff>
      <xdr:row>82</xdr:row>
      <xdr:rowOff>141198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0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151375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6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113731</xdr:rowOff>
    </xdr:from>
    <xdr:to>
      <xdr:col>4</xdr:col>
      <xdr:colOff>533400</xdr:colOff>
      <xdr:row>82</xdr:row>
      <xdr:rowOff>43881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0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54058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7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43835</xdr:rowOff>
    </xdr:from>
    <xdr:to>
      <xdr:col>3</xdr:col>
      <xdr:colOff>330200</xdr:colOff>
      <xdr:row>81</xdr:row>
      <xdr:rowOff>145435</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39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155612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0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122,555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23774</xdr:rowOff>
    </xdr:from>
    <xdr:to>
      <xdr:col>2</xdr:col>
      <xdr:colOff>127000</xdr:colOff>
      <xdr:row>81</xdr:row>
      <xdr:rowOff>125374</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391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135551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8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昨年度より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ポイント上昇したものの、類似団体平均は下回っ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合併を行った平成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年度以降、新規職員採用数を退職予定者の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程度に抑制するなどの定員管理を行っており、今後も</a:t>
          </a:r>
          <a:r>
            <a:rPr lang="ja-JP" altLang="en-US" sz="1100" b="0" i="0" baseline="0">
              <a:solidFill>
                <a:schemeClr val="dk1"/>
              </a:solidFill>
              <a:effectLst/>
              <a:latin typeface="+mn-lt"/>
              <a:ea typeface="+mn-ea"/>
              <a:cs typeface="+mn-cs"/>
            </a:rPr>
            <a:t>他市町村の給与水準均衡に考慮しつつ、</a:t>
          </a:r>
          <a:r>
            <a:rPr lang="ja-JP" altLang="ja-JP" sz="1100" b="0" i="0" baseline="0">
              <a:solidFill>
                <a:schemeClr val="dk1"/>
              </a:solidFill>
              <a:effectLst/>
              <a:latin typeface="+mn-lt"/>
              <a:ea typeface="+mn-ea"/>
              <a:cs typeface="+mn-cs"/>
            </a:rPr>
            <a:t>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69427</xdr:rowOff>
    </xdr:from>
    <xdr:to>
      <xdr:col>24</xdr:col>
      <xdr:colOff>558800</xdr:colOff>
      <xdr:row>86</xdr:row>
      <xdr:rowOff>77470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1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69427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336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53339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336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150284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98039"/>
          <a:ext cx="889000" cy="61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18627</xdr:rowOff>
    </xdr:from>
    <xdr:to>
      <xdr:col>23</xdr:col>
      <xdr:colOff>457200</xdr:colOff>
      <xdr:row>86</xdr:row>
      <xdr:rowOff>120227</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130404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3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49970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定員管理の適正化を推進するため、指定管理者制度の導入や新規採用職員を退職予定者の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程度に抑えるなど職員数の削減に取り組んでおり、比率はほぼ横ばいで推移しており、類似団体平均も下回っている。</a:t>
          </a:r>
          <a:endParaRPr lang="ja-JP" altLang="ja-JP" sz="1400">
            <a:effectLst/>
          </a:endParaRPr>
        </a:p>
        <a:p>
          <a:pPr rtl="0"/>
          <a:r>
            <a:rPr lang="ja-JP" altLang="ja-JP" sz="1100" b="0" i="0" baseline="0">
              <a:solidFill>
                <a:schemeClr val="dk1"/>
              </a:solidFill>
              <a:effectLst/>
              <a:latin typeface="+mn-lt"/>
              <a:ea typeface="+mn-ea"/>
              <a:cs typeface="+mn-cs"/>
            </a:rPr>
            <a:t>　今後も健全で効率的・効果的な行財政運営のため、適正な定員管理に努める。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100995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53700"/>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86058</xdr:rowOff>
    </xdr:from>
    <xdr:to>
      <xdr:col>23</xdr:col>
      <xdr:colOff>406400</xdr:colOff>
      <xdr:row>61</xdr:row>
      <xdr:rowOff>95250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4450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86058</xdr:rowOff>
    </xdr:from>
    <xdr:to>
      <xdr:col>22</xdr:col>
      <xdr:colOff>203200</xdr:colOff>
      <xdr:row>61</xdr:row>
      <xdr:rowOff>89505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54450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89505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4565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a:extLst>
            <a:ext uri="{FF2B5EF4-FFF2-40B4-BE49-F238E27FC236}">
              <a16:creationId xmlns:a16="http://schemas.microsoft.com/office/drawing/2014/main" id="{00000000-0008-0000-0300-00004F010000}"/>
            </a:ext>
          </a:extLst>
        </xdr:cNvPr>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50195</xdr:rowOff>
    </xdr:from>
    <xdr:to>
      <xdr:col>24</xdr:col>
      <xdr:colOff>609600</xdr:colOff>
      <xdr:row>61</xdr:row>
      <xdr:rowOff>151795</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9672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66722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5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35258</xdr:rowOff>
    </xdr:from>
    <xdr:to>
      <xdr:col>22</xdr:col>
      <xdr:colOff>254000</xdr:colOff>
      <xdr:row>61</xdr:row>
      <xdr:rowOff>136858</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5240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147035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38705</xdr:rowOff>
    </xdr:from>
    <xdr:to>
      <xdr:col>21</xdr:col>
      <xdr:colOff>50800</xdr:colOff>
      <xdr:row>61</xdr:row>
      <xdr:rowOff>140305</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43510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150482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6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36406</xdr:rowOff>
    </xdr:from>
    <xdr:to>
      <xdr:col>19</xdr:col>
      <xdr:colOff>533400</xdr:colOff>
      <xdr:row>61</xdr:row>
      <xdr:rowOff>138006</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148183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普通交付税の減少や</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庁舎建設等の大型事業実施の影響で、実質公債費比率は</a:t>
          </a:r>
          <a:r>
            <a:rPr lang="ja-JP" altLang="en-US"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ポイント上昇した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合併算定替の段階的縮減により普通交付税は減少する見込みだが、</a:t>
          </a:r>
          <a:r>
            <a:rPr lang="ja-JP" altLang="ja-JP" sz="1100" b="0" i="0" baseline="0">
              <a:solidFill>
                <a:schemeClr val="dk1"/>
              </a:solidFill>
              <a:effectLst/>
              <a:latin typeface="+mn-lt"/>
              <a:ea typeface="+mn-ea"/>
              <a:cs typeface="+mn-cs"/>
            </a:rPr>
            <a:t>地方債についてはこれまでと同様に交付税措置の有利なものを</a:t>
          </a:r>
          <a:r>
            <a:rPr lang="ja-JP" altLang="en-US" sz="1100" b="0" i="0" baseline="0">
              <a:solidFill>
                <a:schemeClr val="dk1"/>
              </a:solidFill>
              <a:effectLst/>
              <a:latin typeface="+mn-lt"/>
              <a:ea typeface="+mn-ea"/>
              <a:cs typeface="+mn-cs"/>
            </a:rPr>
            <a:t>活用するなど、実質公債比率の抑制に努める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44133</xdr:rowOff>
    </xdr:from>
    <xdr:to>
      <xdr:col>24</xdr:col>
      <xdr:colOff>558800</xdr:colOff>
      <xdr:row>37</xdr:row>
      <xdr:rowOff>46143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8778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44133</xdr:rowOff>
    </xdr:from>
    <xdr:to>
      <xdr:col>23</xdr:col>
      <xdr:colOff>406400</xdr:colOff>
      <xdr:row>37</xdr:row>
      <xdr:rowOff>56197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8778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56197</xdr:rowOff>
    </xdr:from>
    <xdr:to>
      <xdr:col>22</xdr:col>
      <xdr:colOff>203200</xdr:colOff>
      <xdr:row>37</xdr:row>
      <xdr:rowOff>66252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9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66252</xdr:rowOff>
    </xdr:from>
    <xdr:to>
      <xdr:col>21</xdr:col>
      <xdr:colOff>0</xdr:colOff>
      <xdr:row>37</xdr:row>
      <xdr:rowOff>80328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0990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166793</xdr:rowOff>
    </xdr:from>
    <xdr:to>
      <xdr:col>24</xdr:col>
      <xdr:colOff>609600</xdr:colOff>
      <xdr:row>37</xdr:row>
      <xdr:rowOff>96943</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967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138870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1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164783</xdr:rowOff>
    </xdr:from>
    <xdr:to>
      <xdr:col>23</xdr:col>
      <xdr:colOff>457200</xdr:colOff>
      <xdr:row>37</xdr:row>
      <xdr:rowOff>94933</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105110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5397</xdr:rowOff>
    </xdr:from>
    <xdr:to>
      <xdr:col>22</xdr:col>
      <xdr:colOff>254000</xdr:colOff>
      <xdr:row>37</xdr:row>
      <xdr:rowOff>106997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117174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15452</xdr:rowOff>
    </xdr:from>
    <xdr:to>
      <xdr:col>21</xdr:col>
      <xdr:colOff>50800</xdr:colOff>
      <xdr:row>37</xdr:row>
      <xdr:rowOff>117052</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127229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12" name="円/楕円 411">
          <a:extLst>
            <a:ext uri="{FF2B5EF4-FFF2-40B4-BE49-F238E27FC236}">
              <a16:creationId xmlns:a16="http://schemas.microsoft.com/office/drawing/2014/main" id="{00000000-0008-0000-0300-00009C010000}"/>
            </a:ext>
          </a:extLst>
        </xdr:cNvPr>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普通交付税の減少等により標準財政規模は減少したものの、ふるさと寄附金を原資とした基金の増加等により、将来負担比率は前年度よりも</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ポイント減少したが、</a:t>
          </a:r>
          <a:r>
            <a:rPr lang="ja-JP" altLang="ja-JP" sz="1100" b="0" i="0" baseline="0">
              <a:solidFill>
                <a:schemeClr val="dk1"/>
              </a:solidFill>
              <a:effectLst/>
              <a:latin typeface="+mn-lt"/>
              <a:ea typeface="+mn-ea"/>
              <a:cs typeface="+mn-cs"/>
            </a:rPr>
            <a:t>類似団体平均との比較では高い水準にある。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新</a:t>
          </a:r>
          <a:r>
            <a:rPr lang="ja-JP" altLang="ja-JP" sz="1100" b="0" i="0" baseline="0">
              <a:solidFill>
                <a:schemeClr val="dk1"/>
              </a:solidFill>
              <a:effectLst/>
              <a:latin typeface="+mn-lt"/>
              <a:ea typeface="+mn-ea"/>
              <a:cs typeface="+mn-cs"/>
            </a:rPr>
            <a:t>庁舎建設等の大型事業</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地方債残高が増加することが見込まれ</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、地方債についてはこれまでと同様に交付税措置の有利なものを中心に活用</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将来負担比率の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を図る必要がある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104965</xdr:rowOff>
    </xdr:from>
    <xdr:to>
      <xdr:col>24</xdr:col>
      <xdr:colOff>558800</xdr:colOff>
      <xdr:row>15</xdr:row>
      <xdr:rowOff>110998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7671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110998</xdr:rowOff>
    </xdr:from>
    <xdr:to>
      <xdr:col>23</xdr:col>
      <xdr:colOff>406400</xdr:colOff>
      <xdr:row>15</xdr:row>
      <xdr:rowOff>113894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8274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70942</xdr:rowOff>
    </xdr:from>
    <xdr:to>
      <xdr:col>22</xdr:col>
      <xdr:colOff>203200</xdr:colOff>
      <xdr:row>15</xdr:row>
      <xdr:rowOff>113894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642692"/>
          <a:ext cx="889000" cy="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70942</xdr:rowOff>
    </xdr:from>
    <xdr:to>
      <xdr:col>21</xdr:col>
      <xdr:colOff>0</xdr:colOff>
      <xdr:row>15</xdr:row>
      <xdr:rowOff>100381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426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54165</xdr:rowOff>
    </xdr:from>
    <xdr:to>
      <xdr:col>24</xdr:col>
      <xdr:colOff>609600</xdr:colOff>
      <xdr:row>15</xdr:row>
      <xdr:rowOff>155765</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26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26242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9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60198</xdr:rowOff>
    </xdr:from>
    <xdr:to>
      <xdr:col>23</xdr:col>
      <xdr:colOff>457200</xdr:colOff>
      <xdr:row>15</xdr:row>
      <xdr:rowOff>161798</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146575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1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63094</xdr:rowOff>
    </xdr:from>
    <xdr:to>
      <xdr:col>22</xdr:col>
      <xdr:colOff>254000</xdr:colOff>
      <xdr:row>15</xdr:row>
      <xdr:rowOff>164694</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26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149471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20142</xdr:rowOff>
    </xdr:from>
    <xdr:to>
      <xdr:col>21</xdr:col>
      <xdr:colOff>50800</xdr:colOff>
      <xdr:row>15</xdr:row>
      <xdr:rowOff>121742</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25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106519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67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49581</xdr:rowOff>
    </xdr:from>
    <xdr:to>
      <xdr:col>19</xdr:col>
      <xdr:colOff>533400</xdr:colOff>
      <xdr:row>15</xdr:row>
      <xdr:rowOff>151181</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26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135958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職員数や基本給・諸手当の水準が類似団体と比較して低いため、経常収支比率の人件費分は類似団体平均を下回っている。しかし、</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から任期付短時間勤務職員分が増となっており、今後はそ</a:t>
          </a:r>
          <a:r>
            <a:rPr lang="ja-JP" altLang="en-US" sz="1100" b="0" i="0" baseline="0">
              <a:solidFill>
                <a:schemeClr val="dk1"/>
              </a:solidFill>
              <a:effectLst/>
              <a:latin typeface="+mn-lt"/>
              <a:ea typeface="+mn-ea"/>
              <a:cs typeface="+mn-cs"/>
            </a:rPr>
            <a:t>れ</a:t>
          </a:r>
          <a:r>
            <a:rPr lang="ja-JP" altLang="ja-JP" sz="1100" b="0" i="0" baseline="0">
              <a:solidFill>
                <a:schemeClr val="dk1"/>
              </a:solidFill>
              <a:effectLst/>
              <a:latin typeface="+mn-lt"/>
              <a:ea typeface="+mn-ea"/>
              <a:cs typeface="+mn-cs"/>
            </a:rPr>
            <a:t>も含めて人件費全体の適正化を図っていく必要がある。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125730</xdr:rowOff>
    </xdr:from>
    <xdr:to>
      <xdr:col>5</xdr:col>
      <xdr:colOff>600075</xdr:colOff>
      <xdr:row>36</xdr:row>
      <xdr:rowOff>55880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87630</xdr:rowOff>
    </xdr:from>
    <xdr:to>
      <xdr:col>4</xdr:col>
      <xdr:colOff>396875</xdr:colOff>
      <xdr:row>36</xdr:row>
      <xdr:rowOff>17780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臨時職員賃金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等により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前年度よりも</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行政評価によ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事務事業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見直し</a:t>
          </a:r>
          <a:r>
            <a:rPr lang="ja-JP" altLang="en-US" sz="1100" b="0" i="0" baseline="0">
              <a:solidFill>
                <a:schemeClr val="dk1"/>
              </a:solidFill>
              <a:effectLst/>
              <a:latin typeface="+mn-lt"/>
              <a:ea typeface="+mn-ea"/>
              <a:cs typeface="+mn-cs"/>
            </a:rPr>
            <a:t>等により</a:t>
          </a:r>
          <a:r>
            <a:rPr lang="ja-JP" altLang="ja-JP" sz="1100" b="0" i="0" baseline="0">
              <a:solidFill>
                <a:schemeClr val="dk1"/>
              </a:solidFill>
              <a:effectLst/>
              <a:latin typeface="+mn-lt"/>
              <a:ea typeface="+mn-ea"/>
              <a:cs typeface="+mn-cs"/>
            </a:rPr>
            <a:t>、物件費全体の圧縮に取り組んでいく必要がある。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18</xdr:row>
      <xdr:rowOff>7257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51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99786</xdr:rowOff>
    </xdr:from>
    <xdr:to>
      <xdr:col>20</xdr:col>
      <xdr:colOff>158750</xdr:colOff>
      <xdr:row>16</xdr:row>
      <xdr:rowOff>143329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扶助費に係る経常収支比率は類似団体平均を上回っており、障がい者支援事業費や</a:t>
          </a:r>
          <a:r>
            <a:rPr lang="ja-JP" altLang="en-US" sz="1100" b="0" i="0" baseline="0">
              <a:solidFill>
                <a:schemeClr val="dk1"/>
              </a:solidFill>
              <a:effectLst/>
              <a:latin typeface="+mn-lt"/>
              <a:ea typeface="+mn-ea"/>
              <a:cs typeface="+mn-cs"/>
            </a:rPr>
            <a:t>認定こども園運営負担金の増加等により</a:t>
          </a:r>
          <a:r>
            <a:rPr lang="ja-JP" altLang="ja-JP" sz="1100" b="0" i="0" baseline="0">
              <a:solidFill>
                <a:schemeClr val="dk1"/>
              </a:solidFill>
              <a:effectLst/>
              <a:latin typeface="+mn-lt"/>
              <a:ea typeface="+mn-ea"/>
              <a:cs typeface="+mn-cs"/>
            </a:rPr>
            <a:t>上昇傾向にある。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各種単独事業の見直しを進めるなど、比率上昇の抑制を図っていく必要がある。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80735</xdr:rowOff>
    </xdr:from>
    <xdr:to>
      <xdr:col>5</xdr:col>
      <xdr:colOff>549275</xdr:colOff>
      <xdr:row>57</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58965</xdr:rowOff>
    </xdr:from>
    <xdr:to>
      <xdr:col>4</xdr:col>
      <xdr:colOff>346075</xdr:colOff>
      <xdr:row>57</xdr:row>
      <xdr:rowOff>80735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58965</xdr:rowOff>
    </xdr:from>
    <xdr:to>
      <xdr:col>3</xdr:col>
      <xdr:colOff>142875</xdr:colOff>
      <xdr:row>57</xdr:row>
      <xdr:rowOff>58965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31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29935</xdr:rowOff>
    </xdr:from>
    <xdr:to>
      <xdr:col>4</xdr:col>
      <xdr:colOff>396875</xdr:colOff>
      <xdr:row>57</xdr:row>
      <xdr:rowOff>131535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116312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8165</xdr:rowOff>
    </xdr:from>
    <xdr:to>
      <xdr:col>3</xdr:col>
      <xdr:colOff>193675</xdr:colOff>
      <xdr:row>57</xdr:row>
      <xdr:rowOff>109765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94542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類似団体平均を上回っている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今後も繰出基準に沿った繰出を行うなど、歳出の抑制を図る必要がある。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31750</xdr:rowOff>
    </xdr:from>
    <xdr:to>
      <xdr:col>22</xdr:col>
      <xdr:colOff>565150</xdr:colOff>
      <xdr:row>55</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54610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85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96520</xdr:rowOff>
    </xdr:from>
    <xdr:to>
      <xdr:col>20</xdr:col>
      <xdr:colOff>158750</xdr:colOff>
      <xdr:row>54</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3810</xdr:rowOff>
    </xdr:from>
    <xdr:to>
      <xdr:col>21</xdr:col>
      <xdr:colOff>412750</xdr:colOff>
      <xdr:row>55</xdr:row>
      <xdr:rowOff>105410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90187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45720</xdr:rowOff>
    </xdr:from>
    <xdr:to>
      <xdr:col>19</xdr:col>
      <xdr:colOff>6350</xdr:colOff>
      <xdr:row>54</xdr:row>
      <xdr:rowOff>147320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157497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　補助費等に係る経常収支比率は類似団体を下回っているものの、</a:t>
          </a:r>
          <a:r>
            <a:rPr lang="ja-JP" altLang="ja-JP" sz="1100" b="0" i="0" baseline="0">
              <a:solidFill>
                <a:schemeClr val="dk1"/>
              </a:solidFill>
              <a:effectLst/>
              <a:latin typeface="+mn-lt"/>
              <a:ea typeface="+mn-ea"/>
              <a:cs typeface="+mn-cs"/>
            </a:rPr>
            <a:t>今後一部事務組合発行債の償還額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に伴う一部事務組合への負担金の増加等により増加する見込みである。</a:t>
          </a:r>
          <a:endParaRPr lang="ja-JP" altLang="ja-JP" sz="1400">
            <a:effectLst/>
          </a:endParaRPr>
        </a:p>
        <a:p>
          <a:pPr rtl="0"/>
          <a:r>
            <a:rPr lang="ja-JP" altLang="ja-JP" sz="1100" b="0" i="0" baseline="0">
              <a:solidFill>
                <a:schemeClr val="dk1"/>
              </a:solidFill>
              <a:effectLst/>
              <a:latin typeface="+mn-lt"/>
              <a:ea typeface="+mn-ea"/>
              <a:cs typeface="+mn-cs"/>
            </a:rPr>
            <a:t>　市の単独事業で行っている、各団体や個人に対する補助金については、基準や評価方法を見直すなどし、適正化を図る必要がある。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93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934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35</xdr:row>
      <xdr:rowOff>152146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35560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528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51054</xdr:rowOff>
    </xdr:from>
    <xdr:to>
      <xdr:col>24</xdr:col>
      <xdr:colOff>82550</xdr:colOff>
      <xdr:row>35</xdr:row>
      <xdr:rowOff>152654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67581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156210</xdr:rowOff>
    </xdr:from>
    <xdr:to>
      <xdr:col>19</xdr:col>
      <xdr:colOff>6350</xdr:colOff>
      <xdr:row>36</xdr:row>
      <xdr:rowOff>86360</xdr:rowOff>
    </xdr:to>
    <xdr:sp macro="" textlink="">
      <xdr:nvSpPr>
        <xdr:cNvPr id="338" name="円/楕円 337">
          <a:extLst>
            <a:ext uri="{FF2B5EF4-FFF2-40B4-BE49-F238E27FC236}">
              <a16:creationId xmlns:a16="http://schemas.microsoft.com/office/drawing/2014/main" id="{00000000-0008-0000-0400-000052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96537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経常収支比率は類似団体平均を</a:t>
          </a:r>
          <a:r>
            <a:rPr lang="en-US" altLang="ja-JP" sz="1100" b="0" i="0" baseline="0">
              <a:solidFill>
                <a:schemeClr val="dk1"/>
              </a:solidFill>
              <a:effectLst/>
              <a:latin typeface="+mn-lt"/>
              <a:ea typeface="+mn-ea"/>
              <a:cs typeface="+mn-cs"/>
            </a:rPr>
            <a:t>1.9</a:t>
          </a:r>
          <a:r>
            <a:rPr lang="ja-JP" altLang="en-US" sz="1100" b="0" i="0" baseline="0">
              <a:solidFill>
                <a:schemeClr val="dk1"/>
              </a:solidFill>
              <a:effectLst/>
              <a:latin typeface="+mn-lt"/>
              <a:ea typeface="+mn-ea"/>
              <a:cs typeface="+mn-cs"/>
            </a:rPr>
            <a:t>ポイント、平成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年度を</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学校給食センター整備や小学校校舎</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改築</a:t>
          </a:r>
          <a:r>
            <a:rPr lang="ja-JP" altLang="en-US" sz="1100" b="0" i="0" baseline="0">
              <a:solidFill>
                <a:schemeClr val="dk1"/>
              </a:solidFill>
              <a:effectLst/>
              <a:latin typeface="+mn-lt"/>
              <a:ea typeface="+mn-ea"/>
              <a:cs typeface="+mn-cs"/>
            </a:rPr>
            <a:t>、新</a:t>
          </a:r>
          <a:r>
            <a:rPr lang="ja-JP" altLang="ja-JP" sz="1100" b="0" i="0" baseline="0">
              <a:solidFill>
                <a:schemeClr val="dk1"/>
              </a:solidFill>
              <a:effectLst/>
              <a:latin typeface="+mn-lt"/>
              <a:ea typeface="+mn-ea"/>
              <a:cs typeface="+mn-cs"/>
            </a:rPr>
            <a:t>庁舎建設等、</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大型</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事業が集中し</a:t>
          </a:r>
          <a:r>
            <a:rPr lang="ja-JP" altLang="en-US" sz="1100" b="0" i="0" baseline="0">
              <a:solidFill>
                <a:schemeClr val="dk1"/>
              </a:solidFill>
              <a:effectLst/>
              <a:latin typeface="+mn-lt"/>
              <a:ea typeface="+mn-ea"/>
              <a:cs typeface="+mn-cs"/>
            </a:rPr>
            <a:t>ていることで、今後も公債費の増加が見込まれる。地方債発行額を元金償還額以内に抑えるなどの取組により、</a:t>
          </a:r>
          <a:r>
            <a:rPr lang="ja-JP" altLang="ja-JP" sz="1100" b="0" i="0" baseline="0">
              <a:solidFill>
                <a:schemeClr val="dk1"/>
              </a:solidFill>
              <a:effectLst/>
              <a:latin typeface="+mn-lt"/>
              <a:ea typeface="+mn-ea"/>
              <a:cs typeface="+mn-cs"/>
            </a:rPr>
            <a:t>公債費の伸びを抑制していく必要がある。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48895</xdr:rowOff>
    </xdr:from>
    <xdr:to>
      <xdr:col>7</xdr:col>
      <xdr:colOff>15875</xdr:colOff>
      <xdr:row>75</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9076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48895</xdr:rowOff>
    </xdr:from>
    <xdr:to>
      <xdr:col>5</xdr:col>
      <xdr:colOff>549275</xdr:colOff>
      <xdr:row>75</xdr:row>
      <xdr:rowOff>56515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076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50800</xdr:rowOff>
    </xdr:from>
    <xdr:to>
      <xdr:col>4</xdr:col>
      <xdr:colOff>346075</xdr:colOff>
      <xdr:row>75</xdr:row>
      <xdr:rowOff>56515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909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50800</xdr:rowOff>
    </xdr:from>
    <xdr:to>
      <xdr:col>3</xdr:col>
      <xdr:colOff>142875</xdr:colOff>
      <xdr:row>75</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909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a:extLst>
            <a:ext uri="{FF2B5EF4-FFF2-40B4-BE49-F238E27FC236}">
              <a16:creationId xmlns:a16="http://schemas.microsoft.com/office/drawing/2014/main" id="{00000000-0008-0000-0400-00007F010000}"/>
            </a:ext>
          </a:extLst>
        </xdr:cNvPr>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7620</xdr:rowOff>
    </xdr:from>
    <xdr:to>
      <xdr:col>7</xdr:col>
      <xdr:colOff>66675</xdr:colOff>
      <xdr:row>75</xdr:row>
      <xdr:rowOff>109220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151147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3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169545</xdr:rowOff>
    </xdr:from>
    <xdr:to>
      <xdr:col>5</xdr:col>
      <xdr:colOff>600075</xdr:colOff>
      <xdr:row>75</xdr:row>
      <xdr:rowOff>99695</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3937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84472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4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xdr:rowOff>
    </xdr:from>
    <xdr:to>
      <xdr:col>4</xdr:col>
      <xdr:colOff>396875</xdr:colOff>
      <xdr:row>75</xdr:row>
      <xdr:rowOff>107315</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92091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0</xdr:rowOff>
    </xdr:from>
    <xdr:to>
      <xdr:col>3</xdr:col>
      <xdr:colOff>193675</xdr:colOff>
      <xdr:row>75</xdr:row>
      <xdr:rowOff>101600</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2159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86377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7620</xdr:rowOff>
    </xdr:from>
    <xdr:to>
      <xdr:col>1</xdr:col>
      <xdr:colOff>676275</xdr:colOff>
      <xdr:row>75</xdr:row>
      <xdr:rowOff>109220</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1270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補助費等はわずか</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減少傾向にあるが、他は</a:t>
          </a:r>
          <a:r>
            <a:rPr lang="ja-JP" altLang="en-US" sz="1100" b="0" i="0" baseline="0">
              <a:solidFill>
                <a:schemeClr val="dk1"/>
              </a:solidFill>
              <a:effectLst/>
              <a:latin typeface="+mn-lt"/>
              <a:ea typeface="+mn-ea"/>
              <a:cs typeface="+mn-cs"/>
            </a:rPr>
            <a:t>横ばい又は</a:t>
          </a:r>
          <a:r>
            <a:rPr lang="ja-JP" altLang="ja-JP" sz="1100" b="0" i="0" baseline="0">
              <a:solidFill>
                <a:schemeClr val="dk1"/>
              </a:solidFill>
              <a:effectLst/>
              <a:latin typeface="+mn-lt"/>
              <a:ea typeface="+mn-ea"/>
              <a:cs typeface="+mn-cs"/>
            </a:rPr>
            <a:t>上昇傾向</a:t>
          </a:r>
          <a:r>
            <a:rPr lang="ja-JP" altLang="en-US" sz="1100" b="0" i="0" baseline="0">
              <a:solidFill>
                <a:schemeClr val="dk1"/>
              </a:solidFill>
              <a:effectLst/>
              <a:latin typeface="+mn-lt"/>
              <a:ea typeface="+mn-ea"/>
              <a:cs typeface="+mn-cs"/>
            </a:rPr>
            <a:t>にあり</a:t>
          </a:r>
          <a:r>
            <a:rPr lang="ja-JP" altLang="ja-JP" sz="1100" b="0" i="0" baseline="0">
              <a:solidFill>
                <a:schemeClr val="dk1"/>
              </a:solidFill>
              <a:effectLst/>
              <a:latin typeface="+mn-lt"/>
              <a:ea typeface="+mn-ea"/>
              <a:cs typeface="+mn-cs"/>
            </a:rPr>
            <a:t>、特に扶助費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類似団体平均を上回って</a:t>
          </a:r>
          <a:r>
            <a:rPr lang="ja-JP" altLang="en-US" sz="1100" b="0" i="0" baseline="0">
              <a:solidFill>
                <a:schemeClr val="dk1"/>
              </a:solidFill>
              <a:effectLst/>
              <a:latin typeface="+mn-lt"/>
              <a:ea typeface="+mn-ea"/>
              <a:cs typeface="+mn-cs"/>
            </a:rPr>
            <a:t>いることなどから、類似団体平均を</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ポイント上回っている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住民サービスの低下を招かないよう配慮しつつ、各種単独事業の見直しを進めるなど、縮減</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努力を行っていく。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77470</xdr:rowOff>
    </xdr:from>
    <xdr:to>
      <xdr:col>24</xdr:col>
      <xdr:colOff>31750</xdr:colOff>
      <xdr:row>77</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79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77</xdr:row>
      <xdr:rowOff>54611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533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77</xdr:row>
      <xdr:rowOff>8889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533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3811</xdr:rowOff>
    </xdr:from>
    <xdr:to>
      <xdr:col>21</xdr:col>
      <xdr:colOff>412750</xdr:colOff>
      <xdr:row>77</xdr:row>
      <xdr:rowOff>105411</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115588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72389</xdr:rowOff>
    </xdr:from>
    <xdr:to>
      <xdr:col>20</xdr:col>
      <xdr:colOff>209550</xdr:colOff>
      <xdr:row>77</xdr:row>
      <xdr:rowOff>2539</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宮崎県小林市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35623</xdr:rowOff>
    </xdr:from>
    <xdr:to>
      <xdr:col>4</xdr:col>
      <xdr:colOff>1117600</xdr:colOff>
      <xdr:row>18</xdr:row>
      <xdr:rowOff>109512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69348"/>
          <a:ext cx="647700" cy="7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35623</xdr:rowOff>
    </xdr:from>
    <xdr:to>
      <xdr:col>4</xdr:col>
      <xdr:colOff>469900</xdr:colOff>
      <xdr:row>18</xdr:row>
      <xdr:rowOff>45530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9348"/>
          <a:ext cx="698500" cy="9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45530</xdr:rowOff>
    </xdr:from>
    <xdr:to>
      <xdr:col>3</xdr:col>
      <xdr:colOff>904875</xdr:colOff>
      <xdr:row>18</xdr:row>
      <xdr:rowOff>126606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9255"/>
          <a:ext cx="698500" cy="81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108725</xdr:rowOff>
    </xdr:from>
    <xdr:to>
      <xdr:col>3</xdr:col>
      <xdr:colOff>206375</xdr:colOff>
      <xdr:row>18</xdr:row>
      <xdr:rowOff>126606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2450"/>
          <a:ext cx="698500" cy="17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58712</xdr:rowOff>
    </xdr:from>
    <xdr:to>
      <xdr:col>5</xdr:col>
      <xdr:colOff>34925</xdr:colOff>
      <xdr:row>18</xdr:row>
      <xdr:rowOff>160312</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31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30789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156273</xdr:rowOff>
    </xdr:from>
    <xdr:to>
      <xdr:col>4</xdr:col>
      <xdr:colOff>520700</xdr:colOff>
      <xdr:row>18</xdr:row>
      <xdr:rowOff>86423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311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71200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166180</xdr:rowOff>
    </xdr:from>
    <xdr:to>
      <xdr:col>3</xdr:col>
      <xdr:colOff>955675</xdr:colOff>
      <xdr:row>18</xdr:row>
      <xdr:rowOff>96330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312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81106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75806</xdr:rowOff>
    </xdr:from>
    <xdr:to>
      <xdr:col>3</xdr:col>
      <xdr:colOff>257175</xdr:colOff>
      <xdr:row>19</xdr:row>
      <xdr:rowOff>5956</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320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162183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57925</xdr:rowOff>
    </xdr:from>
    <xdr:to>
      <xdr:col>2</xdr:col>
      <xdr:colOff>692150</xdr:colOff>
      <xdr:row>18</xdr:row>
      <xdr:rowOff>159525</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319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144302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326667</xdr:rowOff>
    </xdr:from>
    <xdr:to>
      <xdr:col>4</xdr:col>
      <xdr:colOff>1117600</xdr:colOff>
      <xdr:row>37</xdr:row>
      <xdr:rowOff>331456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1367"/>
          <a:ext cx="647700" cy="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329955</xdr:rowOff>
    </xdr:from>
    <xdr:to>
      <xdr:col>4</xdr:col>
      <xdr:colOff>469900</xdr:colOff>
      <xdr:row>37</xdr:row>
      <xdr:rowOff>331456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54655"/>
          <a:ext cx="698500" cy="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326762</xdr:rowOff>
    </xdr:from>
    <xdr:to>
      <xdr:col>3</xdr:col>
      <xdr:colOff>904875</xdr:colOff>
      <xdr:row>37</xdr:row>
      <xdr:rowOff>329955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1462"/>
          <a:ext cx="698500" cy="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316181</xdr:rowOff>
    </xdr:from>
    <xdr:to>
      <xdr:col>3</xdr:col>
      <xdr:colOff>206375</xdr:colOff>
      <xdr:row>37</xdr:row>
      <xdr:rowOff>326762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40881"/>
          <a:ext cx="698500" cy="10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275867</xdr:rowOff>
    </xdr:from>
    <xdr:to>
      <xdr:col>5</xdr:col>
      <xdr:colOff>34925</xdr:colOff>
      <xdr:row>38</xdr:row>
      <xdr:rowOff>34567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40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57444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280656</xdr:rowOff>
    </xdr:from>
    <xdr:to>
      <xdr:col>4</xdr:col>
      <xdr:colOff>520700</xdr:colOff>
      <xdr:row>38</xdr:row>
      <xdr:rowOff>39356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405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24133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279155</xdr:rowOff>
    </xdr:from>
    <xdr:to>
      <xdr:col>3</xdr:col>
      <xdr:colOff>955675</xdr:colOff>
      <xdr:row>38</xdr:row>
      <xdr:rowOff>37855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403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48032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26,731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275962</xdr:rowOff>
    </xdr:from>
    <xdr:to>
      <xdr:col>3</xdr:col>
      <xdr:colOff>257175</xdr:colOff>
      <xdr:row>38</xdr:row>
      <xdr:rowOff>34662</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740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19439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8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265381</xdr:rowOff>
    </xdr:from>
    <xdr:to>
      <xdr:col>2</xdr:col>
      <xdr:colOff>692150</xdr:colOff>
      <xdr:row>38</xdr:row>
      <xdr:rowOff>24081</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739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8858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7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129032</xdr:rowOff>
    </xdr:from>
    <xdr:to>
      <xdr:col>6</xdr:col>
      <xdr:colOff>511175</xdr:colOff>
      <xdr:row>35</xdr:row>
      <xdr:rowOff>162065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29782"/>
          <a:ext cx="8382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129032</xdr:rowOff>
    </xdr:from>
    <xdr:to>
      <xdr:col>5</xdr:col>
      <xdr:colOff>358775</xdr:colOff>
      <xdr:row>35</xdr:row>
      <xdr:rowOff>152781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978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152781</xdr:rowOff>
    </xdr:from>
    <xdr:to>
      <xdr:col>4</xdr:col>
      <xdr:colOff>155575</xdr:colOff>
      <xdr:row>36</xdr:row>
      <xdr:rowOff>30455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3531"/>
          <a:ext cx="889000" cy="4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170218</xdr:rowOff>
    </xdr:from>
    <xdr:to>
      <xdr:col>2</xdr:col>
      <xdr:colOff>638175</xdr:colOff>
      <xdr:row>36</xdr:row>
      <xdr:rowOff>30455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0968"/>
          <a:ext cx="889000" cy="3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111265</xdr:rowOff>
    </xdr:from>
    <xdr:to>
      <xdr:col>6</xdr:col>
      <xdr:colOff>561975</xdr:colOff>
      <xdr:row>36</xdr:row>
      <xdr:rowOff>41415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11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89692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78232</xdr:rowOff>
    </xdr:from>
    <xdr:to>
      <xdr:col>5</xdr:col>
      <xdr:colOff>409575</xdr:colOff>
      <xdr:row>36</xdr:row>
      <xdr:rowOff>8382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170959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101981</xdr:rowOff>
    </xdr:from>
    <xdr:to>
      <xdr:col>4</xdr:col>
      <xdr:colOff>206375</xdr:colOff>
      <xdr:row>36</xdr:row>
      <xdr:rowOff>32131</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1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23258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151105</xdr:rowOff>
    </xdr:from>
    <xdr:to>
      <xdr:col>3</xdr:col>
      <xdr:colOff>3175</xdr:colOff>
      <xdr:row>36</xdr:row>
      <xdr:rowOff>81255</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1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72382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119418</xdr:rowOff>
    </xdr:from>
    <xdr:to>
      <xdr:col>1</xdr:col>
      <xdr:colOff>485775</xdr:colOff>
      <xdr:row>36</xdr:row>
      <xdr:rowOff>49568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1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40695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60109</xdr:rowOff>
    </xdr:from>
    <xdr:to>
      <xdr:col>6</xdr:col>
      <xdr:colOff>511175</xdr:colOff>
      <xdr:row>56</xdr:row>
      <xdr:rowOff>63792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61309"/>
          <a:ext cx="8382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60109</xdr:rowOff>
    </xdr:from>
    <xdr:to>
      <xdr:col>5</xdr:col>
      <xdr:colOff>358775</xdr:colOff>
      <xdr:row>57</xdr:row>
      <xdr:rowOff>34823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61309"/>
          <a:ext cx="889000" cy="14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34823</xdr:rowOff>
    </xdr:from>
    <xdr:to>
      <xdr:col>4</xdr:col>
      <xdr:colOff>155575</xdr:colOff>
      <xdr:row>57</xdr:row>
      <xdr:rowOff>54890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7473"/>
          <a:ext cx="8890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54890</xdr:rowOff>
    </xdr:from>
    <xdr:to>
      <xdr:col>2</xdr:col>
      <xdr:colOff>638175</xdr:colOff>
      <xdr:row>57</xdr:row>
      <xdr:rowOff>96482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27540"/>
          <a:ext cx="889000" cy="4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12992</xdr:rowOff>
    </xdr:from>
    <xdr:to>
      <xdr:col>6</xdr:col>
      <xdr:colOff>561975</xdr:colOff>
      <xdr:row>56</xdr:row>
      <xdr:rowOff>114592</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6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162869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9309</xdr:rowOff>
    </xdr:from>
    <xdr:to>
      <xdr:col>5</xdr:col>
      <xdr:colOff>409575</xdr:colOff>
      <xdr:row>56</xdr:row>
      <xdr:rowOff>110909</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102036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0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155473</xdr:rowOff>
    </xdr:from>
    <xdr:to>
      <xdr:col>4</xdr:col>
      <xdr:colOff>206375</xdr:colOff>
      <xdr:row>57</xdr:row>
      <xdr:rowOff>85623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75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76750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4090</xdr:rowOff>
    </xdr:from>
    <xdr:to>
      <xdr:col>3</xdr:col>
      <xdr:colOff>3175</xdr:colOff>
      <xdr:row>57</xdr:row>
      <xdr:rowOff>105690</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7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96817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45682</xdr:rowOff>
    </xdr:from>
    <xdr:to>
      <xdr:col>1</xdr:col>
      <xdr:colOff>485775</xdr:colOff>
      <xdr:row>57</xdr:row>
      <xdr:rowOff>147282</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8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138409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45974</xdr:rowOff>
    </xdr:from>
    <xdr:to>
      <xdr:col>6</xdr:col>
      <xdr:colOff>511175</xdr:colOff>
      <xdr:row>79</xdr:row>
      <xdr:rowOff>53093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90524"/>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40683</xdr:rowOff>
    </xdr:from>
    <xdr:to>
      <xdr:col>5</xdr:col>
      <xdr:colOff>358775</xdr:colOff>
      <xdr:row>79</xdr:row>
      <xdr:rowOff>53093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8523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40683</xdr:rowOff>
    </xdr:from>
    <xdr:to>
      <xdr:col>4</xdr:col>
      <xdr:colOff>155575</xdr:colOff>
      <xdr:row>79</xdr:row>
      <xdr:rowOff>54530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85233"/>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43132</xdr:rowOff>
    </xdr:from>
    <xdr:to>
      <xdr:col>2</xdr:col>
      <xdr:colOff>638175</xdr:colOff>
      <xdr:row>79</xdr:row>
      <xdr:rowOff>54530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87682"/>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166624</xdr:rowOff>
    </xdr:from>
    <xdr:to>
      <xdr:col>6</xdr:col>
      <xdr:colOff>561975</xdr:colOff>
      <xdr:row>79</xdr:row>
      <xdr:rowOff>96774</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5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81551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2293</xdr:rowOff>
    </xdr:from>
    <xdr:to>
      <xdr:col>5</xdr:col>
      <xdr:colOff>409575</xdr:colOff>
      <xdr:row>79</xdr:row>
      <xdr:rowOff>103893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5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95020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63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161333</xdr:rowOff>
    </xdr:from>
    <xdr:to>
      <xdr:col>4</xdr:col>
      <xdr:colOff>206375</xdr:colOff>
      <xdr:row>79</xdr:row>
      <xdr:rowOff>91483</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5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82610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62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3730</xdr:rowOff>
    </xdr:from>
    <xdr:to>
      <xdr:col>3</xdr:col>
      <xdr:colOff>3175</xdr:colOff>
      <xdr:row>79</xdr:row>
      <xdr:rowOff>105330</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5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96457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64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163782</xdr:rowOff>
    </xdr:from>
    <xdr:to>
      <xdr:col>1</xdr:col>
      <xdr:colOff>485775</xdr:colOff>
      <xdr:row>79</xdr:row>
      <xdr:rowOff>93932</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5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85059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62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95758</xdr:rowOff>
    </xdr:from>
    <xdr:to>
      <xdr:col>6</xdr:col>
      <xdr:colOff>511175</xdr:colOff>
      <xdr:row>95</xdr:row>
      <xdr:rowOff>93993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12058"/>
          <a:ext cx="838200" cy="1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93993</xdr:rowOff>
    </xdr:from>
    <xdr:to>
      <xdr:col>5</xdr:col>
      <xdr:colOff>358775</xdr:colOff>
      <xdr:row>95</xdr:row>
      <xdr:rowOff>121692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81743"/>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121692</xdr:rowOff>
    </xdr:from>
    <xdr:to>
      <xdr:col>4</xdr:col>
      <xdr:colOff>155575</xdr:colOff>
      <xdr:row>96</xdr:row>
      <xdr:rowOff>16878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09442"/>
          <a:ext cx="889000" cy="6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16878</xdr:rowOff>
    </xdr:from>
    <xdr:to>
      <xdr:col>2</xdr:col>
      <xdr:colOff>638175</xdr:colOff>
      <xdr:row>96</xdr:row>
      <xdr:rowOff>38976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76078"/>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44958</xdr:rowOff>
    </xdr:from>
    <xdr:to>
      <xdr:col>6</xdr:col>
      <xdr:colOff>561975</xdr:colOff>
      <xdr:row>94</xdr:row>
      <xdr:rowOff>146558</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1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67835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1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123,460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43193</xdr:rowOff>
    </xdr:from>
    <xdr:to>
      <xdr:col>5</xdr:col>
      <xdr:colOff>409575</xdr:colOff>
      <xdr:row>95</xdr:row>
      <xdr:rowOff>144793</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3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161320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4" y="161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70892</xdr:rowOff>
    </xdr:from>
    <xdr:to>
      <xdr:col>4</xdr:col>
      <xdr:colOff>206375</xdr:colOff>
      <xdr:row>96</xdr:row>
      <xdr:rowOff>1042</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3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17569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4" y="1613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107,918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137528</xdr:rowOff>
    </xdr:from>
    <xdr:to>
      <xdr:col>3</xdr:col>
      <xdr:colOff>3175</xdr:colOff>
      <xdr:row>96</xdr:row>
      <xdr:rowOff>67678</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42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84205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4" y="162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159626</xdr:rowOff>
    </xdr:from>
    <xdr:to>
      <xdr:col>1</xdr:col>
      <xdr:colOff>485775</xdr:colOff>
      <xdr:row>96</xdr:row>
      <xdr:rowOff>89776</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4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106303</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4" y="1622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118240</xdr:rowOff>
    </xdr:from>
    <xdr:to>
      <xdr:col>15</xdr:col>
      <xdr:colOff>180975</xdr:colOff>
      <xdr:row>36</xdr:row>
      <xdr:rowOff>136147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290440"/>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118240</xdr:rowOff>
    </xdr:from>
    <xdr:to>
      <xdr:col>14</xdr:col>
      <xdr:colOff>28575</xdr:colOff>
      <xdr:row>36</xdr:row>
      <xdr:rowOff>139529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290440"/>
          <a:ext cx="889000" cy="2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139529</xdr:rowOff>
    </xdr:from>
    <xdr:to>
      <xdr:col>12</xdr:col>
      <xdr:colOff>511175</xdr:colOff>
      <xdr:row>37</xdr:row>
      <xdr:rowOff>39535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11729"/>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39535</xdr:rowOff>
    </xdr:from>
    <xdr:to>
      <xdr:col>11</xdr:col>
      <xdr:colOff>307975</xdr:colOff>
      <xdr:row>37</xdr:row>
      <xdr:rowOff>57566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83185"/>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85347</xdr:rowOff>
    </xdr:from>
    <xdr:to>
      <xdr:col>15</xdr:col>
      <xdr:colOff>231775</xdr:colOff>
      <xdr:row>37</xdr:row>
      <xdr:rowOff>15497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625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63774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3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67440</xdr:rowOff>
    </xdr:from>
    <xdr:to>
      <xdr:col>14</xdr:col>
      <xdr:colOff>79375</xdr:colOff>
      <xdr:row>36</xdr:row>
      <xdr:rowOff>169040</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2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160167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88729</xdr:rowOff>
    </xdr:from>
    <xdr:to>
      <xdr:col>12</xdr:col>
      <xdr:colOff>561975</xdr:colOff>
      <xdr:row>37</xdr:row>
      <xdr:rowOff>18879</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2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10006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160185</xdr:rowOff>
    </xdr:from>
    <xdr:to>
      <xdr:col>11</xdr:col>
      <xdr:colOff>358775</xdr:colOff>
      <xdr:row>37</xdr:row>
      <xdr:rowOff>90335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3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81462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6766</xdr:rowOff>
    </xdr:from>
    <xdr:to>
      <xdr:col>10</xdr:col>
      <xdr:colOff>155575</xdr:colOff>
      <xdr:row>37</xdr:row>
      <xdr:rowOff>108366</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35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99493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4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64632</xdr:rowOff>
    </xdr:from>
    <xdr:to>
      <xdr:col>15</xdr:col>
      <xdr:colOff>180975</xdr:colOff>
      <xdr:row>56</xdr:row>
      <xdr:rowOff>107696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65832"/>
          <a:ext cx="8382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164453</xdr:rowOff>
    </xdr:from>
    <xdr:to>
      <xdr:col>14</xdr:col>
      <xdr:colOff>28575</xdr:colOff>
      <xdr:row>56</xdr:row>
      <xdr:rowOff>107696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94203"/>
          <a:ext cx="889000" cy="1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164453</xdr:rowOff>
    </xdr:from>
    <xdr:to>
      <xdr:col>12</xdr:col>
      <xdr:colOff>511175</xdr:colOff>
      <xdr:row>57</xdr:row>
      <xdr:rowOff>29574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94203"/>
          <a:ext cx="889000" cy="20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29574</xdr:rowOff>
    </xdr:from>
    <xdr:to>
      <xdr:col>11</xdr:col>
      <xdr:colOff>307975</xdr:colOff>
      <xdr:row>57</xdr:row>
      <xdr:rowOff>44159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0222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13832</xdr:rowOff>
    </xdr:from>
    <xdr:to>
      <xdr:col>15</xdr:col>
      <xdr:colOff>231775</xdr:colOff>
      <xdr:row>56</xdr:row>
      <xdr:rowOff>115432</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6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36709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91,419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56896</xdr:rowOff>
    </xdr:from>
    <xdr:to>
      <xdr:col>14</xdr:col>
      <xdr:colOff>79375</xdr:colOff>
      <xdr:row>56</xdr:row>
      <xdr:rowOff>158496</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6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149623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113653</xdr:rowOff>
    </xdr:from>
    <xdr:to>
      <xdr:col>12</xdr:col>
      <xdr:colOff>561975</xdr:colOff>
      <xdr:row>56</xdr:row>
      <xdr:rowOff>43803</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5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60330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4" y="931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150224</xdr:rowOff>
    </xdr:from>
    <xdr:to>
      <xdr:col>11</xdr:col>
      <xdr:colOff>358775</xdr:colOff>
      <xdr:row>57</xdr:row>
      <xdr:rowOff>80374</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7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71501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4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164809</xdr:rowOff>
    </xdr:from>
    <xdr:to>
      <xdr:col>10</xdr:col>
      <xdr:colOff>155575</xdr:colOff>
      <xdr:row>57</xdr:row>
      <xdr:rowOff>94959</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86086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5466</xdr:rowOff>
    </xdr:from>
    <xdr:to>
      <xdr:col>15</xdr:col>
      <xdr:colOff>180975</xdr:colOff>
      <xdr:row>78</xdr:row>
      <xdr:rowOff>39649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78566"/>
          <a:ext cx="838200" cy="3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73436</xdr:rowOff>
    </xdr:from>
    <xdr:to>
      <xdr:col>14</xdr:col>
      <xdr:colOff>28575</xdr:colOff>
      <xdr:row>78</xdr:row>
      <xdr:rowOff>5466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103636"/>
          <a:ext cx="889000" cy="2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a:extLst>
            <a:ext uri="{FF2B5EF4-FFF2-40B4-BE49-F238E27FC236}">
              <a16:creationId xmlns:a16="http://schemas.microsoft.com/office/drawing/2014/main" id="{00000000-0008-0000-0600-00009F010000}"/>
            </a:ext>
          </a:extLst>
        </xdr:cNvPr>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160299</xdr:rowOff>
    </xdr:from>
    <xdr:to>
      <xdr:col>15</xdr:col>
      <xdr:colOff>231775</xdr:colOff>
      <xdr:row>78</xdr:row>
      <xdr:rowOff>90449</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10426700" y="133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138726</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126116</xdr:rowOff>
    </xdr:from>
    <xdr:to>
      <xdr:col>14</xdr:col>
      <xdr:colOff>79375</xdr:colOff>
      <xdr:row>78</xdr:row>
      <xdr:rowOff>56266</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9588500" y="1332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47393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4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22636</xdr:rowOff>
    </xdr:from>
    <xdr:to>
      <xdr:col>12</xdr:col>
      <xdr:colOff>561975</xdr:colOff>
      <xdr:row>76</xdr:row>
      <xdr:rowOff>124236</xdr:rowOff>
    </xdr:to>
    <xdr:sp macro="" textlink="">
      <xdr:nvSpPr>
        <xdr:cNvPr id="426" name="円/楕円 425">
          <a:extLst>
            <a:ext uri="{FF2B5EF4-FFF2-40B4-BE49-F238E27FC236}">
              <a16:creationId xmlns:a16="http://schemas.microsoft.com/office/drawing/2014/main" id="{00000000-0008-0000-0600-0000AA010000}"/>
            </a:ext>
          </a:extLst>
        </xdr:cNvPr>
        <xdr:cNvSpPr/>
      </xdr:nvSpPr>
      <xdr:spPr>
        <a:xfrm>
          <a:off x="8699500" y="130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140764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31955</xdr:rowOff>
    </xdr:from>
    <xdr:to>
      <xdr:col>15</xdr:col>
      <xdr:colOff>180975</xdr:colOff>
      <xdr:row>96</xdr:row>
      <xdr:rowOff>116622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491155"/>
          <a:ext cx="8382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116622</xdr:rowOff>
    </xdr:from>
    <xdr:to>
      <xdr:col>14</xdr:col>
      <xdr:colOff>28575</xdr:colOff>
      <xdr:row>97</xdr:row>
      <xdr:rowOff>30429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75822"/>
          <a:ext cx="889000" cy="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152605</xdr:rowOff>
    </xdr:from>
    <xdr:to>
      <xdr:col>15</xdr:col>
      <xdr:colOff>231775</xdr:colOff>
      <xdr:row>96</xdr:row>
      <xdr:rowOff>82755</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10426700" y="1644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4032</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2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65822</xdr:rowOff>
    </xdr:from>
    <xdr:to>
      <xdr:col>14</xdr:col>
      <xdr:colOff>79375</xdr:colOff>
      <xdr:row>96</xdr:row>
      <xdr:rowOff>167422</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9588500" y="165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12499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0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151079</xdr:rowOff>
    </xdr:from>
    <xdr:to>
      <xdr:col>12</xdr:col>
      <xdr:colOff>561975</xdr:colOff>
      <xdr:row>97</xdr:row>
      <xdr:rowOff>81229</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86995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72356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40739</xdr:rowOff>
    </xdr:from>
    <xdr:to>
      <xdr:col>23</xdr:col>
      <xdr:colOff>517525</xdr:colOff>
      <xdr:row>38</xdr:row>
      <xdr:rowOff>113754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555839"/>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101547</xdr:rowOff>
    </xdr:from>
    <xdr:to>
      <xdr:col>22</xdr:col>
      <xdr:colOff>365125</xdr:colOff>
      <xdr:row>38</xdr:row>
      <xdr:rowOff>113754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616647"/>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101547</xdr:rowOff>
    </xdr:from>
    <xdr:to>
      <xdr:col>21</xdr:col>
      <xdr:colOff>161925</xdr:colOff>
      <xdr:row>38</xdr:row>
      <xdr:rowOff>120909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16647"/>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47917</xdr:rowOff>
    </xdr:from>
    <xdr:to>
      <xdr:col>19</xdr:col>
      <xdr:colOff>644525</xdr:colOff>
      <xdr:row>38</xdr:row>
      <xdr:rowOff>120909</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563017"/>
          <a:ext cx="889000" cy="7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161389</xdr:rowOff>
    </xdr:from>
    <xdr:to>
      <xdr:col>23</xdr:col>
      <xdr:colOff>568325</xdr:colOff>
      <xdr:row>38</xdr:row>
      <xdr:rowOff>91539</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5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120766</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29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62954</xdr:rowOff>
    </xdr:from>
    <xdr:to>
      <xdr:col>22</xdr:col>
      <xdr:colOff>415925</xdr:colOff>
      <xdr:row>38</xdr:row>
      <xdr:rowOff>164554</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155681</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6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50747</xdr:rowOff>
    </xdr:from>
    <xdr:to>
      <xdr:col>21</xdr:col>
      <xdr:colOff>212725</xdr:colOff>
      <xdr:row>38</xdr:row>
      <xdr:rowOff>152347</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5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143474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65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70109</xdr:rowOff>
    </xdr:from>
    <xdr:to>
      <xdr:col>20</xdr:col>
      <xdr:colOff>9525</xdr:colOff>
      <xdr:row>39</xdr:row>
      <xdr:rowOff>259</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162836</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67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168567</xdr:rowOff>
    </xdr:from>
    <xdr:to>
      <xdr:col>18</xdr:col>
      <xdr:colOff>492125</xdr:colOff>
      <xdr:row>38</xdr:row>
      <xdr:rowOff>98717</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89844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60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132933</xdr:rowOff>
    </xdr:from>
    <xdr:to>
      <xdr:col>23</xdr:col>
      <xdr:colOff>517525</xdr:colOff>
      <xdr:row>77</xdr:row>
      <xdr:rowOff>133212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334583"/>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133212</xdr:rowOff>
    </xdr:from>
    <xdr:to>
      <xdr:col>22</xdr:col>
      <xdr:colOff>365125</xdr:colOff>
      <xdr:row>77</xdr:row>
      <xdr:rowOff>135623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592300" y="13334862"/>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135623</xdr:rowOff>
    </xdr:from>
    <xdr:to>
      <xdr:col>21</xdr:col>
      <xdr:colOff>161925</xdr:colOff>
      <xdr:row>77</xdr:row>
      <xdr:rowOff>136747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3703300" y="1333727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a:extLst>
            <a:ext uri="{FF2B5EF4-FFF2-40B4-BE49-F238E27FC236}">
              <a16:creationId xmlns:a16="http://schemas.microsoft.com/office/drawing/2014/main" id="{00000000-0008-0000-0600-00006A020000}"/>
            </a:ext>
          </a:extLst>
        </xdr:cNvPr>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135348</xdr:rowOff>
    </xdr:from>
    <xdr:to>
      <xdr:col>19</xdr:col>
      <xdr:colOff>644525</xdr:colOff>
      <xdr:row>77</xdr:row>
      <xdr:rowOff>136747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336998"/>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82133</xdr:rowOff>
    </xdr:from>
    <xdr:to>
      <xdr:col>23</xdr:col>
      <xdr:colOff>568325</xdr:colOff>
      <xdr:row>78</xdr:row>
      <xdr:rowOff>12283</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6268700" y="132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60560</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2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82412</xdr:rowOff>
    </xdr:from>
    <xdr:to>
      <xdr:col>22</xdr:col>
      <xdr:colOff>415925</xdr:colOff>
      <xdr:row>78</xdr:row>
      <xdr:rowOff>12562</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5430500" y="13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3689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84823</xdr:rowOff>
    </xdr:from>
    <xdr:to>
      <xdr:col>21</xdr:col>
      <xdr:colOff>212725</xdr:colOff>
      <xdr:row>78</xdr:row>
      <xdr:rowOff>14973</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4541500" y="132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6100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3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85947</xdr:rowOff>
    </xdr:from>
    <xdr:to>
      <xdr:col>20</xdr:col>
      <xdr:colOff>9525</xdr:colOff>
      <xdr:row>78</xdr:row>
      <xdr:rowOff>16097</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3652500" y="132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7224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84548</xdr:rowOff>
    </xdr:from>
    <xdr:to>
      <xdr:col>18</xdr:col>
      <xdr:colOff>492125</xdr:colOff>
      <xdr:row>78</xdr:row>
      <xdr:rowOff>14698</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2763500" y="132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5825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a:extLst>
            <a:ext uri="{FF2B5EF4-FFF2-40B4-BE49-F238E27FC236}">
              <a16:creationId xmlns:a16="http://schemas.microsoft.com/office/drawing/2014/main" id="{00000000-0008-0000-0600-000098020000}"/>
            </a:ext>
          </a:extLst>
        </xdr:cNvPr>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a:extLst>
            <a:ext uri="{FF2B5EF4-FFF2-40B4-BE49-F238E27FC236}">
              <a16:creationId xmlns:a16="http://schemas.microsoft.com/office/drawing/2014/main" id="{00000000-0008-0000-0600-00009A020000}"/>
            </a:ext>
          </a:extLst>
        </xdr:cNvPr>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99771</xdr:rowOff>
    </xdr:from>
    <xdr:to>
      <xdr:col>23</xdr:col>
      <xdr:colOff>517525</xdr:colOff>
      <xdr:row>97</xdr:row>
      <xdr:rowOff>133283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5481300" y="16730421"/>
          <a:ext cx="8382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a:extLst>
            <a:ext uri="{FF2B5EF4-FFF2-40B4-BE49-F238E27FC236}">
              <a16:creationId xmlns:a16="http://schemas.microsoft.com/office/drawing/2014/main" id="{00000000-0008-0000-0600-00009D020000}"/>
            </a:ext>
          </a:extLst>
        </xdr:cNvPr>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99771</xdr:rowOff>
    </xdr:from>
    <xdr:to>
      <xdr:col>22</xdr:col>
      <xdr:colOff>365125</xdr:colOff>
      <xdr:row>98</xdr:row>
      <xdr:rowOff>88967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592300" y="16730421"/>
          <a:ext cx="889000" cy="16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168664</xdr:rowOff>
    </xdr:from>
    <xdr:to>
      <xdr:col>21</xdr:col>
      <xdr:colOff>161925</xdr:colOff>
      <xdr:row>98</xdr:row>
      <xdr:rowOff>88967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3703300" y="16799314"/>
          <a:ext cx="889000" cy="9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168664</xdr:rowOff>
    </xdr:from>
    <xdr:to>
      <xdr:col>19</xdr:col>
      <xdr:colOff>644525</xdr:colOff>
      <xdr:row>98</xdr:row>
      <xdr:rowOff>83716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2814300" y="16799314"/>
          <a:ext cx="889000" cy="8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82483</xdr:rowOff>
    </xdr:from>
    <xdr:to>
      <xdr:col>23</xdr:col>
      <xdr:colOff>568325</xdr:colOff>
      <xdr:row>98</xdr:row>
      <xdr:rowOff>12633</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6268700" y="167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105360</xdr:rowOff>
    </xdr:from>
    <xdr:ext cx="534377" cy="259045"/>
    <xdr:sp macro="" textlink="">
      <xdr:nvSpPr>
        <xdr:cNvPr id="688" name="積立金該当値テキスト">
          <a:extLst>
            <a:ext uri="{FF2B5EF4-FFF2-40B4-BE49-F238E27FC236}">
              <a16:creationId xmlns:a16="http://schemas.microsoft.com/office/drawing/2014/main" id="{00000000-0008-0000-0600-0000B0020000}"/>
            </a:ext>
          </a:extLst>
        </xdr:cNvPr>
        <xdr:cNvSpPr txBox="1"/>
      </xdr:nvSpPr>
      <xdr:spPr>
        <a:xfrm>
          <a:off x="16370300" y="1656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48971</xdr:rowOff>
    </xdr:from>
    <xdr:to>
      <xdr:col>22</xdr:col>
      <xdr:colOff>415925</xdr:colOff>
      <xdr:row>97</xdr:row>
      <xdr:rowOff>150571</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5430500" y="166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167098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38167</xdr:rowOff>
    </xdr:from>
    <xdr:to>
      <xdr:col>21</xdr:col>
      <xdr:colOff>212725</xdr:colOff>
      <xdr:row>98</xdr:row>
      <xdr:rowOff>139767</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4541500" y="168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130894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3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117864</xdr:rowOff>
    </xdr:from>
    <xdr:to>
      <xdr:col>20</xdr:col>
      <xdr:colOff>9525</xdr:colOff>
      <xdr:row>98</xdr:row>
      <xdr:rowOff>48014</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3652500" y="167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64541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2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32916</xdr:rowOff>
    </xdr:from>
    <xdr:to>
      <xdr:col>18</xdr:col>
      <xdr:colOff>492125</xdr:colOff>
      <xdr:row>98</xdr:row>
      <xdr:rowOff>134516</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2763500" y="168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125643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24962</xdr:rowOff>
    </xdr:from>
    <xdr:to>
      <xdr:col>32</xdr:col>
      <xdr:colOff>187325</xdr:colOff>
      <xdr:row>39</xdr:row>
      <xdr:rowOff>35172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711512"/>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a:extLst>
            <a:ext uri="{FF2B5EF4-FFF2-40B4-BE49-F238E27FC236}">
              <a16:creationId xmlns:a16="http://schemas.microsoft.com/office/drawing/2014/main" id="{00000000-0008-0000-0600-0000D7020000}"/>
            </a:ext>
          </a:extLst>
        </xdr:cNvPr>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24962</xdr:rowOff>
    </xdr:from>
    <xdr:to>
      <xdr:col>31</xdr:col>
      <xdr:colOff>34925</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0434300" y="6711512"/>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a:extLst>
            <a:ext uri="{FF2B5EF4-FFF2-40B4-BE49-F238E27FC236}">
              <a16:creationId xmlns:a16="http://schemas.microsoft.com/office/drawing/2014/main" id="{00000000-0008-0000-0600-0000DF020000}"/>
            </a:ext>
          </a:extLst>
        </xdr:cNvPr>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155822</xdr:rowOff>
    </xdr:from>
    <xdr:to>
      <xdr:col>32</xdr:col>
      <xdr:colOff>238125</xdr:colOff>
      <xdr:row>39</xdr:row>
      <xdr:rowOff>85972</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2110700" y="66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106417</xdr:rowOff>
    </xdr:from>
    <xdr:ext cx="378565"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145612</xdr:rowOff>
    </xdr:from>
    <xdr:to>
      <xdr:col>31</xdr:col>
      <xdr:colOff>85725</xdr:colOff>
      <xdr:row>39</xdr:row>
      <xdr:rowOff>75762</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1272500" y="66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66889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7" y="675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67430</xdr:rowOff>
    </xdr:from>
    <xdr:to>
      <xdr:col>32</xdr:col>
      <xdr:colOff>187325</xdr:colOff>
      <xdr:row>55</xdr:row>
      <xdr:rowOff>140190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1323300" y="9497180"/>
          <a:ext cx="8382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140190</xdr:rowOff>
    </xdr:from>
    <xdr:to>
      <xdr:col>31</xdr:col>
      <xdr:colOff>34925</xdr:colOff>
      <xdr:row>55</xdr:row>
      <xdr:rowOff>162887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569940"/>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155342</xdr:rowOff>
    </xdr:from>
    <xdr:to>
      <xdr:col>29</xdr:col>
      <xdr:colOff>517525</xdr:colOff>
      <xdr:row>55</xdr:row>
      <xdr:rowOff>162887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585092"/>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a:extLst>
            <a:ext uri="{FF2B5EF4-FFF2-40B4-BE49-F238E27FC236}">
              <a16:creationId xmlns:a16="http://schemas.microsoft.com/office/drawing/2014/main" id="{00000000-0008-0000-0600-000017030000}"/>
            </a:ext>
          </a:extLst>
        </xdr:cNvPr>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87117</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7"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150902</xdr:rowOff>
    </xdr:from>
    <xdr:to>
      <xdr:col>28</xdr:col>
      <xdr:colOff>314325</xdr:colOff>
      <xdr:row>55</xdr:row>
      <xdr:rowOff>155342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580652"/>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a:extLst>
            <a:ext uri="{FF2B5EF4-FFF2-40B4-BE49-F238E27FC236}">
              <a16:creationId xmlns:a16="http://schemas.microsoft.com/office/drawing/2014/main" id="{00000000-0008-0000-0600-00001C030000}"/>
            </a:ext>
          </a:extLst>
        </xdr:cNvPr>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73172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7" y="1001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16630</xdr:rowOff>
    </xdr:from>
    <xdr:to>
      <xdr:col>32</xdr:col>
      <xdr:colOff>238125</xdr:colOff>
      <xdr:row>55</xdr:row>
      <xdr:rowOff>118230</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2110700" y="9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39507</xdr:rowOff>
    </xdr:from>
    <xdr:ext cx="534377"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2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89390</xdr:rowOff>
    </xdr:from>
    <xdr:to>
      <xdr:col>31</xdr:col>
      <xdr:colOff>85725</xdr:colOff>
      <xdr:row>56</xdr:row>
      <xdr:rowOff>19540</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1272500" y="9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36067</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56111" y="929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112087</xdr:rowOff>
    </xdr:from>
    <xdr:to>
      <xdr:col>29</xdr:col>
      <xdr:colOff>568325</xdr:colOff>
      <xdr:row>56</xdr:row>
      <xdr:rowOff>42237</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20383500" y="95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58764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31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104542</xdr:rowOff>
    </xdr:from>
    <xdr:to>
      <xdr:col>28</xdr:col>
      <xdr:colOff>365125</xdr:colOff>
      <xdr:row>56</xdr:row>
      <xdr:rowOff>34692</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9494500" y="95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51219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278111" y="93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100102</xdr:rowOff>
    </xdr:from>
    <xdr:to>
      <xdr:col>27</xdr:col>
      <xdr:colOff>161925</xdr:colOff>
      <xdr:row>56</xdr:row>
      <xdr:rowOff>30252</xdr:rowOff>
    </xdr:to>
    <xdr:sp macro="" textlink="">
      <xdr:nvSpPr>
        <xdr:cNvPr id="811" name="円/楕円 810">
          <a:extLst>
            <a:ext uri="{FF2B5EF4-FFF2-40B4-BE49-F238E27FC236}">
              <a16:creationId xmlns:a16="http://schemas.microsoft.com/office/drawing/2014/main" id="{00000000-0008-0000-0600-00002B030000}"/>
            </a:ext>
          </a:extLst>
        </xdr:cNvPr>
        <xdr:cNvSpPr/>
      </xdr:nvSpPr>
      <xdr:spPr>
        <a:xfrm>
          <a:off x="18605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46779</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389111" y="93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12990</xdr:rowOff>
    </xdr:from>
    <xdr:to>
      <xdr:col>32</xdr:col>
      <xdr:colOff>187325</xdr:colOff>
      <xdr:row>75</xdr:row>
      <xdr:rowOff>84967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871740"/>
          <a:ext cx="8382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84967</xdr:rowOff>
    </xdr:from>
    <xdr:to>
      <xdr:col>31</xdr:col>
      <xdr:colOff>34925</xdr:colOff>
      <xdr:row>75</xdr:row>
      <xdr:rowOff>143701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43717"/>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a:extLst>
            <a:ext uri="{FF2B5EF4-FFF2-40B4-BE49-F238E27FC236}">
              <a16:creationId xmlns:a16="http://schemas.microsoft.com/office/drawing/2014/main" id="{00000000-0008-0000-0600-000050030000}"/>
            </a:ext>
          </a:extLst>
        </xdr:cNvPr>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143701</xdr:rowOff>
    </xdr:from>
    <xdr:to>
      <xdr:col>29</xdr:col>
      <xdr:colOff>517525</xdr:colOff>
      <xdr:row>75</xdr:row>
      <xdr:rowOff>147064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002451"/>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a:extLst>
            <a:ext uri="{FF2B5EF4-FFF2-40B4-BE49-F238E27FC236}">
              <a16:creationId xmlns:a16="http://schemas.microsoft.com/office/drawing/2014/main" id="{00000000-0008-0000-0600-000053030000}"/>
            </a:ext>
          </a:extLst>
        </xdr:cNvPr>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78076</xdr:rowOff>
    </xdr:from>
    <xdr:to>
      <xdr:col>28</xdr:col>
      <xdr:colOff>314325</xdr:colOff>
      <xdr:row>75</xdr:row>
      <xdr:rowOff>147064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936826"/>
          <a:ext cx="889000" cy="6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a:extLst>
            <a:ext uri="{FF2B5EF4-FFF2-40B4-BE49-F238E27FC236}">
              <a16:creationId xmlns:a16="http://schemas.microsoft.com/office/drawing/2014/main" id="{00000000-0008-0000-0600-000058030000}"/>
            </a:ext>
          </a:extLst>
        </xdr:cNvPr>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133640</xdr:rowOff>
    </xdr:from>
    <xdr:to>
      <xdr:col>32</xdr:col>
      <xdr:colOff>238125</xdr:colOff>
      <xdr:row>75</xdr:row>
      <xdr:rowOff>63790</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2110700" y="1282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156517</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67,260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34167</xdr:rowOff>
    </xdr:from>
    <xdr:to>
      <xdr:col>31</xdr:col>
      <xdr:colOff>85725</xdr:colOff>
      <xdr:row>75</xdr:row>
      <xdr:rowOff>135767</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1272500" y="128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152294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92901</xdr:rowOff>
    </xdr:from>
    <xdr:to>
      <xdr:col>29</xdr:col>
      <xdr:colOff>568325</xdr:colOff>
      <xdr:row>76</xdr:row>
      <xdr:rowOff>23050</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20383500" y="129516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39578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2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96264</xdr:rowOff>
    </xdr:from>
    <xdr:to>
      <xdr:col>28</xdr:col>
      <xdr:colOff>365125</xdr:colOff>
      <xdr:row>76</xdr:row>
      <xdr:rowOff>26414</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9494500" y="129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42941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27276</xdr:rowOff>
    </xdr:from>
    <xdr:to>
      <xdr:col>27</xdr:col>
      <xdr:colOff>161925</xdr:colOff>
      <xdr:row>75</xdr:row>
      <xdr:rowOff>128876</xdr:rowOff>
    </xdr:to>
    <xdr:sp macro="" textlink="">
      <xdr:nvSpPr>
        <xdr:cNvPr id="871" name="円/楕円 870">
          <a:extLst>
            <a:ext uri="{FF2B5EF4-FFF2-40B4-BE49-F238E27FC236}">
              <a16:creationId xmlns:a16="http://schemas.microsoft.com/office/drawing/2014/main" id="{00000000-0008-0000-0600-000067030000}"/>
            </a:ext>
          </a:extLst>
        </xdr:cNvPr>
        <xdr:cNvSpPr/>
      </xdr:nvSpPr>
      <xdr:spPr>
        <a:xfrm>
          <a:off x="18605500" y="1288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145403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a:extLst>
            <a:ext uri="{FF2B5EF4-FFF2-40B4-BE49-F238E27FC236}">
              <a16:creationId xmlns:a16="http://schemas.microsoft.com/office/drawing/2014/main" id="{00000000-0008-0000-0600-000089030000}"/>
            </a:ext>
          </a:extLst>
        </xdr:cNvPr>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a:extLst>
            <a:ext uri="{FF2B5EF4-FFF2-40B4-BE49-F238E27FC236}">
              <a16:creationId xmlns:a16="http://schemas.microsoft.com/office/drawing/2014/main" id="{00000000-0008-0000-0600-00008C030000}"/>
            </a:ext>
          </a:extLst>
        </xdr:cNvPr>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a:extLst>
            <a:ext uri="{FF2B5EF4-FFF2-40B4-BE49-F238E27FC236}">
              <a16:creationId xmlns:a16="http://schemas.microsoft.com/office/drawing/2014/main" id="{00000000-0008-0000-0600-00008F030000}"/>
            </a:ext>
          </a:extLst>
        </xdr:cNvPr>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a:extLst>
            <a:ext uri="{FF2B5EF4-FFF2-40B4-BE49-F238E27FC236}">
              <a16:creationId xmlns:a16="http://schemas.microsoft.com/office/drawing/2014/main" id="{00000000-0008-0000-0600-000091030000}"/>
            </a:ext>
          </a:extLst>
        </xdr:cNvPr>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a:extLst>
            <a:ext uri="{FF2B5EF4-FFF2-40B4-BE49-F238E27FC236}">
              <a16:creationId xmlns:a16="http://schemas.microsoft.com/office/drawing/2014/main" id="{00000000-0008-0000-0600-00009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a:extLst>
            <a:ext uri="{FF2B5EF4-FFF2-40B4-BE49-F238E27FC236}">
              <a16:creationId xmlns:a16="http://schemas.microsoft.com/office/drawing/2014/main" id="{00000000-0008-0000-0600-00009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a:extLst>
            <a:ext uri="{FF2B5EF4-FFF2-40B4-BE49-F238E27FC236}">
              <a16:creationId xmlns:a16="http://schemas.microsoft.com/office/drawing/2014/main" id="{00000000-0008-0000-0600-00009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a:extLst>
            <a:ext uri="{FF2B5EF4-FFF2-40B4-BE49-F238E27FC236}">
              <a16:creationId xmlns:a16="http://schemas.microsoft.com/office/drawing/2014/main" id="{00000000-0008-0000-0600-00009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a:extLst>
            <a:ext uri="{FF2B5EF4-FFF2-40B4-BE49-F238E27FC236}">
              <a16:creationId xmlns:a16="http://schemas.microsoft.com/office/drawing/2014/main" id="{00000000-0008-0000-0600-0000A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扶助費は、住民一人当たり</a:t>
          </a:r>
          <a:r>
            <a:rPr lang="en-US" altLang="ja-JP" sz="1100" b="0" i="0" baseline="0">
              <a:solidFill>
                <a:schemeClr val="dk1"/>
              </a:solidFill>
              <a:effectLst/>
              <a:latin typeface="+mn-lt"/>
              <a:ea typeface="+mn-ea"/>
              <a:cs typeface="+mn-cs"/>
            </a:rPr>
            <a:t>123,460</a:t>
          </a:r>
          <a:r>
            <a:rPr lang="ja-JP" altLang="ja-JP" sz="1100" b="0" i="0" baseline="0">
              <a:solidFill>
                <a:schemeClr val="dk1"/>
              </a:solidFill>
              <a:effectLst/>
              <a:latin typeface="+mn-lt"/>
              <a:ea typeface="+mn-ea"/>
              <a:cs typeface="+mn-cs"/>
            </a:rPr>
            <a:t>円となっており、類似団体と比較して一人当たりコストが高い状況となっている。障がい者支援事業費や</a:t>
          </a:r>
          <a:r>
            <a:rPr lang="ja-JP" altLang="en-US" sz="1100" b="0" i="0" baseline="0">
              <a:solidFill>
                <a:schemeClr val="dk1"/>
              </a:solidFill>
              <a:effectLst/>
              <a:latin typeface="+mn-lt"/>
              <a:ea typeface="+mn-ea"/>
              <a:cs typeface="+mn-cs"/>
            </a:rPr>
            <a:t>認定こども園の運営負担金が増加しており、</a:t>
          </a:r>
          <a:r>
            <a:rPr lang="ja-JP" altLang="ja-JP" sz="1100" b="0" i="0" baseline="0">
              <a:solidFill>
                <a:schemeClr val="dk1"/>
              </a:solidFill>
              <a:effectLst/>
              <a:latin typeface="+mn-lt"/>
              <a:ea typeface="+mn-ea"/>
              <a:cs typeface="+mn-cs"/>
            </a:rPr>
            <a:t>扶助費全体</a:t>
          </a:r>
          <a:r>
            <a:rPr lang="ja-JP" altLang="en-US" sz="1100" b="0" i="0" baseline="0">
              <a:solidFill>
                <a:schemeClr val="dk1"/>
              </a:solidFill>
              <a:effectLst/>
              <a:latin typeface="+mn-lt"/>
              <a:ea typeface="+mn-ea"/>
              <a:cs typeface="+mn-cs"/>
            </a:rPr>
            <a:t>として増加傾向である。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普通建設事業のうち更新整備は、市営住宅の建て替え等により住民一人当たり</a:t>
          </a:r>
          <a:r>
            <a:rPr lang="en-US" altLang="ja-JP" sz="1100" b="0" i="0" baseline="0">
              <a:solidFill>
                <a:schemeClr val="dk1"/>
              </a:solidFill>
              <a:effectLst/>
              <a:latin typeface="+mn-lt"/>
              <a:ea typeface="+mn-ea"/>
              <a:cs typeface="+mn-cs"/>
            </a:rPr>
            <a:t>58,853</a:t>
          </a:r>
          <a:r>
            <a:rPr lang="ja-JP" altLang="en-US" sz="1100" b="0" i="0" baseline="0">
              <a:solidFill>
                <a:schemeClr val="dk1"/>
              </a:solidFill>
              <a:effectLst/>
              <a:latin typeface="+mn-lt"/>
              <a:ea typeface="+mn-ea"/>
              <a:cs typeface="+mn-cs"/>
            </a:rPr>
            <a:t>円と増加しており、類似団体平均値より高い値となった。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宮崎県小林市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47,090
46,678
562.95
29,379,569
28,665,806
538,155
14,619,712
29,258,354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93.5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80264</xdr:rowOff>
    </xdr:from>
    <xdr:to>
      <xdr:col>6</xdr:col>
      <xdr:colOff>511175</xdr:colOff>
      <xdr:row>36</xdr:row>
      <xdr:rowOff>157035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52464"/>
          <a:ext cx="838200" cy="7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51308</xdr:rowOff>
    </xdr:from>
    <xdr:to>
      <xdr:col>5</xdr:col>
      <xdr:colOff>358775</xdr:colOff>
      <xdr:row>36</xdr:row>
      <xdr:rowOff>80264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35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51308</xdr:rowOff>
    </xdr:from>
    <xdr:to>
      <xdr:col>4</xdr:col>
      <xdr:colOff>155575</xdr:colOff>
      <xdr:row>36</xdr:row>
      <xdr:rowOff>118364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3508"/>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69977</xdr:rowOff>
    </xdr:from>
    <xdr:to>
      <xdr:col>2</xdr:col>
      <xdr:colOff>638175</xdr:colOff>
      <xdr:row>36</xdr:row>
      <xdr:rowOff>118364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42177"/>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106235</xdr:rowOff>
    </xdr:from>
    <xdr:to>
      <xdr:col>6</xdr:col>
      <xdr:colOff>561975</xdr:colOff>
      <xdr:row>37</xdr:row>
      <xdr:rowOff>36385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84662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29464</xdr:rowOff>
    </xdr:from>
    <xdr:to>
      <xdr:col>5</xdr:col>
      <xdr:colOff>409575</xdr:colOff>
      <xdr:row>36</xdr:row>
      <xdr:rowOff>131064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122191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508</xdr:rowOff>
    </xdr:from>
    <xdr:to>
      <xdr:col>4</xdr:col>
      <xdr:colOff>206375</xdr:colOff>
      <xdr:row>36</xdr:row>
      <xdr:rowOff>102108</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93235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67564</xdr:rowOff>
    </xdr:from>
    <xdr:to>
      <xdr:col>3</xdr:col>
      <xdr:colOff>3175</xdr:colOff>
      <xdr:row>36</xdr:row>
      <xdr:rowOff>169164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160291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19177</xdr:rowOff>
    </xdr:from>
    <xdr:to>
      <xdr:col>1</xdr:col>
      <xdr:colOff>485775</xdr:colOff>
      <xdr:row>36</xdr:row>
      <xdr:rowOff>120777</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111904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156772</xdr:rowOff>
    </xdr:from>
    <xdr:to>
      <xdr:col>6</xdr:col>
      <xdr:colOff>511175</xdr:colOff>
      <xdr:row>56</xdr:row>
      <xdr:rowOff>1077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86522"/>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156772</xdr:rowOff>
    </xdr:from>
    <xdr:to>
      <xdr:col>5</xdr:col>
      <xdr:colOff>358775</xdr:colOff>
      <xdr:row>56</xdr:row>
      <xdr:rowOff>168152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86522"/>
          <a:ext cx="889000" cy="1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161755</xdr:rowOff>
    </xdr:from>
    <xdr:to>
      <xdr:col>4</xdr:col>
      <xdr:colOff>155575</xdr:colOff>
      <xdr:row>56</xdr:row>
      <xdr:rowOff>168152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62955"/>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161755</xdr:rowOff>
    </xdr:from>
    <xdr:to>
      <xdr:col>2</xdr:col>
      <xdr:colOff>638175</xdr:colOff>
      <xdr:row>57</xdr:row>
      <xdr:rowOff>40748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62955"/>
          <a:ext cx="889000" cy="5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121727</xdr:rowOff>
    </xdr:from>
    <xdr:to>
      <xdr:col>6</xdr:col>
      <xdr:colOff>561975</xdr:colOff>
      <xdr:row>56</xdr:row>
      <xdr:rowOff>51877</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5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144604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105,320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105972</xdr:rowOff>
    </xdr:from>
    <xdr:to>
      <xdr:col>5</xdr:col>
      <xdr:colOff>409575</xdr:colOff>
      <xdr:row>56</xdr:row>
      <xdr:rowOff>36122</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5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52649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4" y="931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117352</xdr:rowOff>
    </xdr:from>
    <xdr:to>
      <xdr:col>4</xdr:col>
      <xdr:colOff>206375</xdr:colOff>
      <xdr:row>57</xdr:row>
      <xdr:rowOff>47502</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7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38629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110955</xdr:rowOff>
    </xdr:from>
    <xdr:to>
      <xdr:col>3</xdr:col>
      <xdr:colOff>3175</xdr:colOff>
      <xdr:row>57</xdr:row>
      <xdr:rowOff>41105</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7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32232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161398</xdr:rowOff>
    </xdr:from>
    <xdr:to>
      <xdr:col>1</xdr:col>
      <xdr:colOff>485775</xdr:colOff>
      <xdr:row>57</xdr:row>
      <xdr:rowOff>91548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7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82675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42966</xdr:rowOff>
    </xdr:from>
    <xdr:to>
      <xdr:col>6</xdr:col>
      <xdr:colOff>511175</xdr:colOff>
      <xdr:row>76</xdr:row>
      <xdr:rowOff>96879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3166"/>
          <a:ext cx="838200" cy="5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96879</xdr:rowOff>
    </xdr:from>
    <xdr:to>
      <xdr:col>5</xdr:col>
      <xdr:colOff>358775</xdr:colOff>
      <xdr:row>76</xdr:row>
      <xdr:rowOff>111984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27079"/>
          <a:ext cx="889000" cy="1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111984</xdr:rowOff>
    </xdr:from>
    <xdr:to>
      <xdr:col>4</xdr:col>
      <xdr:colOff>155575</xdr:colOff>
      <xdr:row>76</xdr:row>
      <xdr:rowOff>146883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42184"/>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132325</xdr:rowOff>
    </xdr:from>
    <xdr:to>
      <xdr:col>2</xdr:col>
      <xdr:colOff>638175</xdr:colOff>
      <xdr:row>76</xdr:row>
      <xdr:rowOff>146883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62525"/>
          <a:ext cx="889000" cy="1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163616</xdr:rowOff>
    </xdr:from>
    <xdr:to>
      <xdr:col>6</xdr:col>
      <xdr:colOff>561975</xdr:colOff>
      <xdr:row>76</xdr:row>
      <xdr:rowOff>93766</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0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15043</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7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196,158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46079</xdr:rowOff>
    </xdr:from>
    <xdr:to>
      <xdr:col>5</xdr:col>
      <xdr:colOff>409575</xdr:colOff>
      <xdr:row>76</xdr:row>
      <xdr:rowOff>147679</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30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164206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85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61184</xdr:rowOff>
    </xdr:from>
    <xdr:to>
      <xdr:col>4</xdr:col>
      <xdr:colOff>206375</xdr:colOff>
      <xdr:row>76</xdr:row>
      <xdr:rowOff>162784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0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7862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286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96083</xdr:rowOff>
    </xdr:from>
    <xdr:to>
      <xdr:col>3</xdr:col>
      <xdr:colOff>3175</xdr:colOff>
      <xdr:row>77</xdr:row>
      <xdr:rowOff>26233</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12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42760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290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81525</xdr:rowOff>
    </xdr:from>
    <xdr:to>
      <xdr:col>1</xdr:col>
      <xdr:colOff>485775</xdr:colOff>
      <xdr:row>77</xdr:row>
      <xdr:rowOff>11675</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28202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288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142363</xdr:rowOff>
    </xdr:from>
    <xdr:to>
      <xdr:col>6</xdr:col>
      <xdr:colOff>511175</xdr:colOff>
      <xdr:row>96</xdr:row>
      <xdr:rowOff>152541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601563"/>
          <a:ext cx="8382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a:extLst>
            <a:ext uri="{FF2B5EF4-FFF2-40B4-BE49-F238E27FC236}">
              <a16:creationId xmlns:a16="http://schemas.microsoft.com/office/drawing/2014/main" id="{00000000-0008-0000-0700-0000E3000000}"/>
            </a:ext>
          </a:extLst>
        </xdr:cNvPr>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129156</xdr:rowOff>
    </xdr:from>
    <xdr:to>
      <xdr:col>5</xdr:col>
      <xdr:colOff>358775</xdr:colOff>
      <xdr:row>96</xdr:row>
      <xdr:rowOff>152541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588356"/>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a:extLst>
            <a:ext uri="{FF2B5EF4-FFF2-40B4-BE49-F238E27FC236}">
              <a16:creationId xmlns:a16="http://schemas.microsoft.com/office/drawing/2014/main" id="{00000000-0008-0000-0700-0000E5000000}"/>
            </a:ext>
          </a:extLst>
        </xdr:cNvPr>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129156</xdr:rowOff>
    </xdr:from>
    <xdr:to>
      <xdr:col>4</xdr:col>
      <xdr:colOff>155575</xdr:colOff>
      <xdr:row>96</xdr:row>
      <xdr:rowOff>166394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88356"/>
          <a:ext cx="8890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a:extLst>
            <a:ext uri="{FF2B5EF4-FFF2-40B4-BE49-F238E27FC236}">
              <a16:creationId xmlns:a16="http://schemas.microsoft.com/office/drawing/2014/main" id="{00000000-0008-0000-0700-0000E8000000}"/>
            </a:ext>
          </a:extLst>
        </xdr:cNvPr>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161697</xdr:rowOff>
    </xdr:from>
    <xdr:to>
      <xdr:col>2</xdr:col>
      <xdr:colOff>638175</xdr:colOff>
      <xdr:row>96</xdr:row>
      <xdr:rowOff>166394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20897"/>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91563</xdr:rowOff>
    </xdr:from>
    <xdr:to>
      <xdr:col>6</xdr:col>
      <xdr:colOff>561975</xdr:colOff>
      <xdr:row>97</xdr:row>
      <xdr:rowOff>21713</xdr:rowOff>
    </xdr:to>
    <xdr:sp macro="" textlink="">
      <xdr:nvSpPr>
        <xdr:cNvPr id="244" name="円/楕円 243">
          <a:extLst>
            <a:ext uri="{FF2B5EF4-FFF2-40B4-BE49-F238E27FC236}">
              <a16:creationId xmlns:a16="http://schemas.microsoft.com/office/drawing/2014/main" id="{00000000-0008-0000-0700-0000F4000000}"/>
            </a:ext>
          </a:extLst>
        </xdr:cNvPr>
        <xdr:cNvSpPr/>
      </xdr:nvSpPr>
      <xdr:spPr>
        <a:xfrm>
          <a:off x="4584700" y="165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6490</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101741</xdr:rowOff>
    </xdr:from>
    <xdr:to>
      <xdr:col>5</xdr:col>
      <xdr:colOff>409575</xdr:colOff>
      <xdr:row>97</xdr:row>
      <xdr:rowOff>31891</xdr:rowOff>
    </xdr:to>
    <xdr:sp macro="" textlink="">
      <xdr:nvSpPr>
        <xdr:cNvPr id="246" name="円/楕円 245">
          <a:extLst>
            <a:ext uri="{FF2B5EF4-FFF2-40B4-BE49-F238E27FC236}">
              <a16:creationId xmlns:a16="http://schemas.microsoft.com/office/drawing/2014/main" id="{00000000-0008-0000-0700-0000F6000000}"/>
            </a:ext>
          </a:extLst>
        </xdr:cNvPr>
        <xdr:cNvSpPr/>
      </xdr:nvSpPr>
      <xdr:spPr>
        <a:xfrm>
          <a:off x="3746500" y="165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23018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6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78356</xdr:rowOff>
    </xdr:from>
    <xdr:to>
      <xdr:col>4</xdr:col>
      <xdr:colOff>206375</xdr:colOff>
      <xdr:row>97</xdr:row>
      <xdr:rowOff>8506</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2857500" y="165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171083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115594</xdr:rowOff>
    </xdr:from>
    <xdr:to>
      <xdr:col>3</xdr:col>
      <xdr:colOff>3175</xdr:colOff>
      <xdr:row>97</xdr:row>
      <xdr:rowOff>45744</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1968500" y="1657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36871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6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110897</xdr:rowOff>
    </xdr:from>
    <xdr:to>
      <xdr:col>1</xdr:col>
      <xdr:colOff>485775</xdr:colOff>
      <xdr:row>97</xdr:row>
      <xdr:rowOff>41047</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1079500" y="165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32174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6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a:extLst>
            <a:ext uri="{FF2B5EF4-FFF2-40B4-BE49-F238E27FC236}">
              <a16:creationId xmlns:a16="http://schemas.microsoft.com/office/drawing/2014/main" id="{00000000-0008-0000-0700-00001E010000}"/>
            </a:ext>
          </a:extLst>
        </xdr:cNvPr>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a:extLst>
            <a:ext uri="{FF2B5EF4-FFF2-40B4-BE49-F238E27FC236}">
              <a16:creationId xmlns:a16="http://schemas.microsoft.com/office/drawing/2014/main" id="{00000000-0008-0000-0700-00002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166688</xdr:rowOff>
    </xdr:from>
    <xdr:to>
      <xdr:col>15</xdr:col>
      <xdr:colOff>180975</xdr:colOff>
      <xdr:row>55</xdr:row>
      <xdr:rowOff>23609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424988"/>
          <a:ext cx="8382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a:extLst>
            <a:ext uri="{FF2B5EF4-FFF2-40B4-BE49-F238E27FC236}">
              <a16:creationId xmlns:a16="http://schemas.microsoft.com/office/drawing/2014/main" id="{00000000-0008-0000-0700-000057010000}"/>
            </a:ext>
          </a:extLst>
        </xdr:cNvPr>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166688</xdr:rowOff>
    </xdr:from>
    <xdr:to>
      <xdr:col>14</xdr:col>
      <xdr:colOff>28575</xdr:colOff>
      <xdr:row>55</xdr:row>
      <xdr:rowOff>109893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424988"/>
          <a:ext cx="889000" cy="1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57353</xdr:rowOff>
    </xdr:from>
    <xdr:to>
      <xdr:col>12</xdr:col>
      <xdr:colOff>511175</xdr:colOff>
      <xdr:row>55</xdr:row>
      <xdr:rowOff>109893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487103"/>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54546</xdr:rowOff>
    </xdr:from>
    <xdr:to>
      <xdr:col>11</xdr:col>
      <xdr:colOff>307975</xdr:colOff>
      <xdr:row>55</xdr:row>
      <xdr:rowOff>57353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48429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144259</xdr:rowOff>
    </xdr:from>
    <xdr:to>
      <xdr:col>15</xdr:col>
      <xdr:colOff>231775</xdr:colOff>
      <xdr:row>55</xdr:row>
      <xdr:rowOff>74409</xdr:rowOff>
    </xdr:to>
    <xdr:sp macro="" textlink="">
      <xdr:nvSpPr>
        <xdr:cNvPr id="360" name="円/楕円 359">
          <a:extLst>
            <a:ext uri="{FF2B5EF4-FFF2-40B4-BE49-F238E27FC236}">
              <a16:creationId xmlns:a16="http://schemas.microsoft.com/office/drawing/2014/main" id="{00000000-0008-0000-0700-000068010000}"/>
            </a:ext>
          </a:extLst>
        </xdr:cNvPr>
        <xdr:cNvSpPr/>
      </xdr:nvSpPr>
      <xdr:spPr>
        <a:xfrm>
          <a:off x="10426700" y="940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167136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2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55,641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115888</xdr:rowOff>
    </xdr:from>
    <xdr:to>
      <xdr:col>14</xdr:col>
      <xdr:colOff>79375</xdr:colOff>
      <xdr:row>55</xdr:row>
      <xdr:rowOff>46038</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9588500" y="9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62565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1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59093</xdr:rowOff>
    </xdr:from>
    <xdr:to>
      <xdr:col>12</xdr:col>
      <xdr:colOff>561975</xdr:colOff>
      <xdr:row>55</xdr:row>
      <xdr:rowOff>160693</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8699500" y="9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5770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6553</xdr:rowOff>
    </xdr:from>
    <xdr:to>
      <xdr:col>11</xdr:col>
      <xdr:colOff>358775</xdr:colOff>
      <xdr:row>55</xdr:row>
      <xdr:rowOff>108153</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7810500" y="94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124680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2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3746</xdr:rowOff>
    </xdr:from>
    <xdr:to>
      <xdr:col>10</xdr:col>
      <xdr:colOff>155575</xdr:colOff>
      <xdr:row>55</xdr:row>
      <xdr:rowOff>105346</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6921500" y="943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121873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20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28232</xdr:rowOff>
    </xdr:from>
    <xdr:to>
      <xdr:col>15</xdr:col>
      <xdr:colOff>180975</xdr:colOff>
      <xdr:row>78</xdr:row>
      <xdr:rowOff>30544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01332"/>
          <a:ext cx="8382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a:extLst>
            <a:ext uri="{FF2B5EF4-FFF2-40B4-BE49-F238E27FC236}">
              <a16:creationId xmlns:a16="http://schemas.microsoft.com/office/drawing/2014/main" id="{00000000-0008-0000-0700-000090010000}"/>
            </a:ext>
          </a:extLst>
        </xdr:cNvPr>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14593</xdr:rowOff>
    </xdr:from>
    <xdr:to>
      <xdr:col>14</xdr:col>
      <xdr:colOff>28575</xdr:colOff>
      <xdr:row>78</xdr:row>
      <xdr:rowOff>30544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87693"/>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14593</xdr:rowOff>
    </xdr:from>
    <xdr:to>
      <xdr:col>12</xdr:col>
      <xdr:colOff>511175</xdr:colOff>
      <xdr:row>78</xdr:row>
      <xdr:rowOff>44286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87693"/>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a:extLst>
            <a:ext uri="{FF2B5EF4-FFF2-40B4-BE49-F238E27FC236}">
              <a16:creationId xmlns:a16="http://schemas.microsoft.com/office/drawing/2014/main" id="{00000000-0008-0000-0700-000095010000}"/>
            </a:ext>
          </a:extLst>
        </xdr:cNvPr>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44286</xdr:rowOff>
    </xdr:from>
    <xdr:to>
      <xdr:col>11</xdr:col>
      <xdr:colOff>307975</xdr:colOff>
      <xdr:row>78</xdr:row>
      <xdr:rowOff>65088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17386"/>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148882</xdr:rowOff>
    </xdr:from>
    <xdr:to>
      <xdr:col>15</xdr:col>
      <xdr:colOff>231775</xdr:colOff>
      <xdr:row>78</xdr:row>
      <xdr:rowOff>79032</xdr:rowOff>
    </xdr:to>
    <xdr:sp macro="" textlink="">
      <xdr:nvSpPr>
        <xdr:cNvPr id="417" name="円/楕円 416">
          <a:extLst>
            <a:ext uri="{FF2B5EF4-FFF2-40B4-BE49-F238E27FC236}">
              <a16:creationId xmlns:a16="http://schemas.microsoft.com/office/drawing/2014/main" id="{00000000-0008-0000-0700-0000A1010000}"/>
            </a:ext>
          </a:extLst>
        </xdr:cNvPr>
        <xdr:cNvSpPr/>
      </xdr:nvSpPr>
      <xdr:spPr>
        <a:xfrm>
          <a:off x="10426700" y="133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127309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151194</xdr:rowOff>
    </xdr:from>
    <xdr:to>
      <xdr:col>14</xdr:col>
      <xdr:colOff>79375</xdr:colOff>
      <xdr:row>78</xdr:row>
      <xdr:rowOff>81344</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9588500" y="13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72471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135243</xdr:rowOff>
    </xdr:from>
    <xdr:to>
      <xdr:col>12</xdr:col>
      <xdr:colOff>561975</xdr:colOff>
      <xdr:row>78</xdr:row>
      <xdr:rowOff>65393</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8699500" y="133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81920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164936</xdr:rowOff>
    </xdr:from>
    <xdr:to>
      <xdr:col>11</xdr:col>
      <xdr:colOff>358775</xdr:colOff>
      <xdr:row>78</xdr:row>
      <xdr:rowOff>95086</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7810500" y="133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86213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5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14288</xdr:rowOff>
    </xdr:from>
    <xdr:to>
      <xdr:col>10</xdr:col>
      <xdr:colOff>155575</xdr:colOff>
      <xdr:row>78</xdr:row>
      <xdr:rowOff>115888</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6921500" y="133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107015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66224</xdr:rowOff>
    </xdr:from>
    <xdr:to>
      <xdr:col>15</xdr:col>
      <xdr:colOff>180975</xdr:colOff>
      <xdr:row>97</xdr:row>
      <xdr:rowOff>29011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25424"/>
          <a:ext cx="838200" cy="13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138928</xdr:rowOff>
    </xdr:from>
    <xdr:to>
      <xdr:col>14</xdr:col>
      <xdr:colOff>28575</xdr:colOff>
      <xdr:row>97</xdr:row>
      <xdr:rowOff>29011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98128"/>
          <a:ext cx="889000" cy="6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138928</xdr:rowOff>
    </xdr:from>
    <xdr:to>
      <xdr:col>12</xdr:col>
      <xdr:colOff>511175</xdr:colOff>
      <xdr:row>97</xdr:row>
      <xdr:rowOff>8759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8128"/>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8759</xdr:rowOff>
    </xdr:from>
    <xdr:to>
      <xdr:col>11</xdr:col>
      <xdr:colOff>307975</xdr:colOff>
      <xdr:row>97</xdr:row>
      <xdr:rowOff>89722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39409"/>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15424</xdr:rowOff>
    </xdr:from>
    <xdr:to>
      <xdr:col>15</xdr:col>
      <xdr:colOff>231775</xdr:colOff>
      <xdr:row>96</xdr:row>
      <xdr:rowOff>117024</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4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38301</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149661</xdr:rowOff>
    </xdr:from>
    <xdr:to>
      <xdr:col>14</xdr:col>
      <xdr:colOff>79375</xdr:colOff>
      <xdr:row>97</xdr:row>
      <xdr:rowOff>79811</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6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70938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0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88128</xdr:rowOff>
    </xdr:from>
    <xdr:to>
      <xdr:col>12</xdr:col>
      <xdr:colOff>561975</xdr:colOff>
      <xdr:row>97</xdr:row>
      <xdr:rowOff>18278</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54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9405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129409</xdr:rowOff>
    </xdr:from>
    <xdr:to>
      <xdr:col>11</xdr:col>
      <xdr:colOff>358775</xdr:colOff>
      <xdr:row>97</xdr:row>
      <xdr:rowOff>59559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5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50686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38922</xdr:rowOff>
    </xdr:from>
    <xdr:to>
      <xdr:col>10</xdr:col>
      <xdr:colOff>155575</xdr:colOff>
      <xdr:row>97</xdr:row>
      <xdr:rowOff>140522</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66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131649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82707</xdr:rowOff>
    </xdr:from>
    <xdr:to>
      <xdr:col>23</xdr:col>
      <xdr:colOff>517525</xdr:colOff>
      <xdr:row>38</xdr:row>
      <xdr:rowOff>84222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97807"/>
          <a:ext cx="8382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84222</xdr:rowOff>
    </xdr:from>
    <xdr:to>
      <xdr:col>22</xdr:col>
      <xdr:colOff>365125</xdr:colOff>
      <xdr:row>38</xdr:row>
      <xdr:rowOff>97524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99322"/>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97524</xdr:rowOff>
    </xdr:from>
    <xdr:to>
      <xdr:col>21</xdr:col>
      <xdr:colOff>161925</xdr:colOff>
      <xdr:row>38</xdr:row>
      <xdr:rowOff>101138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612624"/>
          <a:ext cx="8890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99223</xdr:rowOff>
    </xdr:from>
    <xdr:to>
      <xdr:col>19</xdr:col>
      <xdr:colOff>644525</xdr:colOff>
      <xdr:row>38</xdr:row>
      <xdr:rowOff>101138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614323"/>
          <a:ext cx="889000" cy="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a:extLst>
            <a:ext uri="{FF2B5EF4-FFF2-40B4-BE49-F238E27FC236}">
              <a16:creationId xmlns:a16="http://schemas.microsoft.com/office/drawing/2014/main" id="{00000000-0008-0000-0700-000012020000}"/>
            </a:ext>
          </a:extLst>
        </xdr:cNvPr>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31907</xdr:rowOff>
    </xdr:from>
    <xdr:to>
      <xdr:col>23</xdr:col>
      <xdr:colOff>568325</xdr:colOff>
      <xdr:row>38</xdr:row>
      <xdr:rowOff>133507</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6268700" y="6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118284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33422</xdr:rowOff>
    </xdr:from>
    <xdr:to>
      <xdr:col>22</xdr:col>
      <xdr:colOff>415925</xdr:colOff>
      <xdr:row>38</xdr:row>
      <xdr:rowOff>135022</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5430500" y="65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126149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4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46724</xdr:rowOff>
    </xdr:from>
    <xdr:to>
      <xdr:col>21</xdr:col>
      <xdr:colOff>212725</xdr:colOff>
      <xdr:row>38</xdr:row>
      <xdr:rowOff>148324</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4541500" y="6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139451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50338</xdr:rowOff>
    </xdr:from>
    <xdr:to>
      <xdr:col>20</xdr:col>
      <xdr:colOff>9525</xdr:colOff>
      <xdr:row>38</xdr:row>
      <xdr:rowOff>151938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3652500" y="65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143065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48423</xdr:rowOff>
    </xdr:from>
    <xdr:to>
      <xdr:col>18</xdr:col>
      <xdr:colOff>492125</xdr:colOff>
      <xdr:row>38</xdr:row>
      <xdr:rowOff>150023</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2763500" y="65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141150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37547</xdr:rowOff>
    </xdr:from>
    <xdr:to>
      <xdr:col>23</xdr:col>
      <xdr:colOff>517525</xdr:colOff>
      <xdr:row>57</xdr:row>
      <xdr:rowOff>52360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10197"/>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38956</xdr:rowOff>
    </xdr:from>
    <xdr:to>
      <xdr:col>22</xdr:col>
      <xdr:colOff>365125</xdr:colOff>
      <xdr:row>57</xdr:row>
      <xdr:rowOff>37547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40156"/>
          <a:ext cx="889000" cy="1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38956</xdr:rowOff>
    </xdr:from>
    <xdr:to>
      <xdr:col>21</xdr:col>
      <xdr:colOff>161925</xdr:colOff>
      <xdr:row>57</xdr:row>
      <xdr:rowOff>141049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40156"/>
          <a:ext cx="889000" cy="27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123461</xdr:rowOff>
    </xdr:from>
    <xdr:to>
      <xdr:col>19</xdr:col>
      <xdr:colOff>644525</xdr:colOff>
      <xdr:row>57</xdr:row>
      <xdr:rowOff>141049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96111"/>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1560</xdr:rowOff>
    </xdr:from>
    <xdr:to>
      <xdr:col>23</xdr:col>
      <xdr:colOff>568325</xdr:colOff>
      <xdr:row>57</xdr:row>
      <xdr:rowOff>103160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6268700" y="97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151437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158197</xdr:rowOff>
    </xdr:from>
    <xdr:to>
      <xdr:col>22</xdr:col>
      <xdr:colOff>415925</xdr:colOff>
      <xdr:row>57</xdr:row>
      <xdr:rowOff>88347</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5430500" y="97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79474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5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159606</xdr:rowOff>
    </xdr:from>
    <xdr:to>
      <xdr:col>21</xdr:col>
      <xdr:colOff>212725</xdr:colOff>
      <xdr:row>56</xdr:row>
      <xdr:rowOff>89756</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4541500" y="95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106283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90249</xdr:rowOff>
    </xdr:from>
    <xdr:to>
      <xdr:col>20</xdr:col>
      <xdr:colOff>9525</xdr:colOff>
      <xdr:row>58</xdr:row>
      <xdr:rowOff>20399</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3652500" y="986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11526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72661</xdr:rowOff>
    </xdr:from>
    <xdr:to>
      <xdr:col>18</xdr:col>
      <xdr:colOff>492125</xdr:colOff>
      <xdr:row>58</xdr:row>
      <xdr:rowOff>2811</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2763500" y="98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165388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40739</xdr:rowOff>
    </xdr:from>
    <xdr:to>
      <xdr:col>23</xdr:col>
      <xdr:colOff>517525</xdr:colOff>
      <xdr:row>78</xdr:row>
      <xdr:rowOff>113754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13839"/>
          <a:ext cx="8382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101547</xdr:rowOff>
    </xdr:from>
    <xdr:to>
      <xdr:col>22</xdr:col>
      <xdr:colOff>365125</xdr:colOff>
      <xdr:row>78</xdr:row>
      <xdr:rowOff>113754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74647"/>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101547</xdr:rowOff>
    </xdr:from>
    <xdr:to>
      <xdr:col>21</xdr:col>
      <xdr:colOff>161925</xdr:colOff>
      <xdr:row>78</xdr:row>
      <xdr:rowOff>120909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74647"/>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47916</xdr:rowOff>
    </xdr:from>
    <xdr:to>
      <xdr:col>19</xdr:col>
      <xdr:colOff>644525</xdr:colOff>
      <xdr:row>78</xdr:row>
      <xdr:rowOff>120909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21016"/>
          <a:ext cx="889000" cy="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161389</xdr:rowOff>
    </xdr:from>
    <xdr:to>
      <xdr:col>23</xdr:col>
      <xdr:colOff>568325</xdr:colOff>
      <xdr:row>78</xdr:row>
      <xdr:rowOff>91539</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6268700" y="13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120766</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62954</xdr:rowOff>
    </xdr:from>
    <xdr:to>
      <xdr:col>22</xdr:col>
      <xdr:colOff>415925</xdr:colOff>
      <xdr:row>78</xdr:row>
      <xdr:rowOff>164554</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5430500" y="134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155681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7" y="135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50747</xdr:rowOff>
    </xdr:from>
    <xdr:to>
      <xdr:col>21</xdr:col>
      <xdr:colOff>212725</xdr:colOff>
      <xdr:row>78</xdr:row>
      <xdr:rowOff>152347</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4541500" y="134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143474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7" y="135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70109</xdr:rowOff>
    </xdr:from>
    <xdr:to>
      <xdr:col>20</xdr:col>
      <xdr:colOff>9525</xdr:colOff>
      <xdr:row>79</xdr:row>
      <xdr:rowOff>259</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3652500" y="134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162836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35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168566</xdr:rowOff>
    </xdr:from>
    <xdr:to>
      <xdr:col>18</xdr:col>
      <xdr:colOff>492125</xdr:colOff>
      <xdr:row>78</xdr:row>
      <xdr:rowOff>98716</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2763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89843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7" y="134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132933</xdr:rowOff>
    </xdr:from>
    <xdr:to>
      <xdr:col>23</xdr:col>
      <xdr:colOff>517525</xdr:colOff>
      <xdr:row>97</xdr:row>
      <xdr:rowOff>133212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63583"/>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133212</xdr:rowOff>
    </xdr:from>
    <xdr:to>
      <xdr:col>22</xdr:col>
      <xdr:colOff>365125</xdr:colOff>
      <xdr:row>97</xdr:row>
      <xdr:rowOff>135623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63862"/>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135623</xdr:rowOff>
    </xdr:from>
    <xdr:to>
      <xdr:col>21</xdr:col>
      <xdr:colOff>161925</xdr:colOff>
      <xdr:row>97</xdr:row>
      <xdr:rowOff>136747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6627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135348</xdr:rowOff>
    </xdr:from>
    <xdr:to>
      <xdr:col>19</xdr:col>
      <xdr:colOff>644525</xdr:colOff>
      <xdr:row>97</xdr:row>
      <xdr:rowOff>136747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65998"/>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82133</xdr:rowOff>
    </xdr:from>
    <xdr:to>
      <xdr:col>23</xdr:col>
      <xdr:colOff>568325</xdr:colOff>
      <xdr:row>98</xdr:row>
      <xdr:rowOff>12283</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7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60560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82412</xdr:rowOff>
    </xdr:from>
    <xdr:to>
      <xdr:col>22</xdr:col>
      <xdr:colOff>415925</xdr:colOff>
      <xdr:row>98</xdr:row>
      <xdr:rowOff>12562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7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3689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84823</xdr:rowOff>
    </xdr:from>
    <xdr:to>
      <xdr:col>21</xdr:col>
      <xdr:colOff>212725</xdr:colOff>
      <xdr:row>98</xdr:row>
      <xdr:rowOff>14973</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6100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85947</xdr:rowOff>
    </xdr:from>
    <xdr:to>
      <xdr:col>20</xdr:col>
      <xdr:colOff>9525</xdr:colOff>
      <xdr:row>98</xdr:row>
      <xdr:rowOff>16097</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67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7224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0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84548</xdr:rowOff>
    </xdr:from>
    <xdr:to>
      <xdr:col>18</xdr:col>
      <xdr:colOff>492125</xdr:colOff>
      <xdr:row>98</xdr:row>
      <xdr:rowOff>14698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67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80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40259</xdr:rowOff>
    </xdr:from>
    <xdr:to>
      <xdr:col>32</xdr:col>
      <xdr:colOff>187325</xdr:colOff>
      <xdr:row>38</xdr:row>
      <xdr:rowOff>40487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55535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38523</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53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155016</xdr:rowOff>
    </xdr:from>
    <xdr:to>
      <xdr:col>31</xdr:col>
      <xdr:colOff>34925</xdr:colOff>
      <xdr:row>38</xdr:row>
      <xdr:rowOff>40487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498666"/>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149165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155016</xdr:rowOff>
    </xdr:from>
    <xdr:to>
      <xdr:col>29</xdr:col>
      <xdr:colOff>517525</xdr:colOff>
      <xdr:row>38</xdr:row>
      <xdr:rowOff>43688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498666"/>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126306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43002</xdr:rowOff>
    </xdr:from>
    <xdr:to>
      <xdr:col>28</xdr:col>
      <xdr:colOff>314325</xdr:colOff>
      <xdr:row>38</xdr:row>
      <xdr:rowOff>43688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55810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160909</xdr:rowOff>
    </xdr:from>
    <xdr:to>
      <xdr:col>32</xdr:col>
      <xdr:colOff>238125</xdr:colOff>
      <xdr:row>38</xdr:row>
      <xdr:rowOff>91059</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50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120286</xdr:rowOff>
    </xdr:from>
    <xdr:ext cx="378565"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292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161137</xdr:rowOff>
    </xdr:from>
    <xdr:to>
      <xdr:col>31</xdr:col>
      <xdr:colOff>85725</xdr:colOff>
      <xdr:row>38</xdr:row>
      <xdr:rowOff>91287</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5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107814</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4017" y="62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104216</xdr:rowOff>
    </xdr:from>
    <xdr:to>
      <xdr:col>29</xdr:col>
      <xdr:colOff>568325</xdr:colOff>
      <xdr:row>38</xdr:row>
      <xdr:rowOff>34366</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50893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23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164338</xdr:rowOff>
    </xdr:from>
    <xdr:to>
      <xdr:col>28</xdr:col>
      <xdr:colOff>365125</xdr:colOff>
      <xdr:row>38</xdr:row>
      <xdr:rowOff>94488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85615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6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163652</xdr:rowOff>
    </xdr:from>
    <xdr:to>
      <xdr:col>27</xdr:col>
      <xdr:colOff>161925</xdr:colOff>
      <xdr:row>38</xdr:row>
      <xdr:rowOff>93802</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84929</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7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農林水産業費は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55,641</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円となっており、類似団体と比較して一人当たりコストが高い状況となっている。これは、本市の基幹産業は農畜産業であり、農畜産関連事業に重点的に取り組んできたことによるものである。</a:t>
          </a:r>
          <a:endParaRPr lang="ja-JP" altLang="ja-JP" sz="1400">
            <a:effectLst/>
          </a:endParaRPr>
        </a:p>
        <a:p>
          <a:r>
            <a:rPr lang="ja-JP" altLang="ja-JP" sz="1100" b="0" i="0" baseline="0">
              <a:solidFill>
                <a:schemeClr val="dk1"/>
              </a:solidFill>
              <a:effectLst/>
              <a:latin typeface="+mn-lt"/>
              <a:ea typeface="+mn-ea"/>
              <a:cs typeface="+mn-cs"/>
            </a:rPr>
            <a:t>　また、民生費は、住民一人当たり</a:t>
          </a:r>
          <a:r>
            <a:rPr lang="en-US" altLang="ja-JP" sz="1100" b="0" i="0" baseline="0">
              <a:solidFill>
                <a:schemeClr val="dk1"/>
              </a:solidFill>
              <a:effectLst/>
              <a:latin typeface="+mn-lt"/>
              <a:ea typeface="+mn-ea"/>
              <a:cs typeface="+mn-cs"/>
            </a:rPr>
            <a:t>196,158</a:t>
          </a:r>
          <a:r>
            <a:rPr lang="ja-JP" altLang="ja-JP" sz="1100" b="0" i="0" baseline="0">
              <a:solidFill>
                <a:schemeClr val="dk1"/>
              </a:solidFill>
              <a:effectLst/>
              <a:latin typeface="+mn-lt"/>
              <a:ea typeface="+mn-ea"/>
              <a:cs typeface="+mn-cs"/>
            </a:rPr>
            <a:t>円となっており、類似団体と比較して一人当たりコストが高</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障がい者支援事業費や認定こども園</a:t>
          </a:r>
          <a:r>
            <a:rPr lang="ja-JP" altLang="en-US" sz="1100" b="0" i="0" baseline="0">
              <a:solidFill>
                <a:schemeClr val="dk1"/>
              </a:solidFill>
              <a:effectLst/>
              <a:latin typeface="+mn-lt"/>
              <a:ea typeface="+mn-ea"/>
              <a:cs typeface="+mn-cs"/>
            </a:rPr>
            <a:t>運営負担金の増加等により今後も増加していく見込みである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財政調整基金の残高は増加したものの、</a:t>
          </a:r>
          <a:r>
            <a:rPr lang="ja-JP" altLang="en-US" sz="1100" b="0" i="0" baseline="0">
              <a:solidFill>
                <a:schemeClr val="dk1"/>
              </a:solidFill>
              <a:effectLst/>
              <a:latin typeface="+mn-lt"/>
              <a:ea typeface="+mn-ea"/>
              <a:cs typeface="+mn-cs"/>
            </a:rPr>
            <a:t>翌</a:t>
          </a:r>
          <a:r>
            <a:rPr lang="ja-JP" altLang="ja-JP" sz="1100" b="0" i="0" baseline="0">
              <a:solidFill>
                <a:schemeClr val="dk1"/>
              </a:solidFill>
              <a:effectLst/>
              <a:latin typeface="+mn-lt"/>
              <a:ea typeface="+mn-ea"/>
              <a:cs typeface="+mn-cs"/>
            </a:rPr>
            <a:t>年度に繰り越すべき財源の増加等による実質収支額の減少により、標準財政規模に対する実質単年度収支の割合は</a:t>
          </a:r>
          <a:r>
            <a:rPr lang="en-US" altLang="ja-JP" sz="1100" b="0" i="0" baseline="0">
              <a:solidFill>
                <a:schemeClr val="dk1"/>
              </a:solidFill>
              <a:effectLst/>
              <a:latin typeface="+mn-lt"/>
              <a:ea typeface="+mn-ea"/>
              <a:cs typeface="+mn-cs"/>
            </a:rPr>
            <a:t>3.67</a:t>
          </a:r>
          <a:r>
            <a:rPr lang="ja-JP" altLang="ja-JP" sz="1100" b="0" i="0" baseline="0">
              <a:solidFill>
                <a:schemeClr val="dk1"/>
              </a:solidFill>
              <a:effectLst/>
              <a:latin typeface="+mn-lt"/>
              <a:ea typeface="+mn-ea"/>
              <a:cs typeface="+mn-cs"/>
            </a:rPr>
            <a:t>ポイント減少した。</a:t>
          </a:r>
          <a:endParaRPr lang="ja-JP" altLang="ja-JP" sz="1400">
            <a:effectLst/>
          </a:endParaRPr>
        </a:p>
        <a:p>
          <a:pPr rtl="0"/>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合併算定替の縮減による</a:t>
          </a:r>
          <a:r>
            <a:rPr lang="ja-JP" altLang="ja-JP" sz="1100" b="0" i="0" baseline="0">
              <a:solidFill>
                <a:schemeClr val="dk1"/>
              </a:solidFill>
              <a:effectLst/>
              <a:latin typeface="+mn-lt"/>
              <a:ea typeface="+mn-ea"/>
              <a:cs typeface="+mn-cs"/>
            </a:rPr>
            <a:t>普通交付税の</a:t>
          </a:r>
          <a:r>
            <a:rPr lang="ja-JP" altLang="en-US" sz="1100" b="0" i="0" baseline="0">
              <a:solidFill>
                <a:schemeClr val="dk1"/>
              </a:solidFill>
              <a:effectLst/>
              <a:latin typeface="+mn-lt"/>
              <a:ea typeface="+mn-ea"/>
              <a:cs typeface="+mn-cs"/>
            </a:rPr>
            <a:t>歳入</a:t>
          </a:r>
          <a:r>
            <a:rPr lang="ja-JP" altLang="ja-JP" sz="1100" b="0" i="0" baseline="0">
              <a:solidFill>
                <a:schemeClr val="dk1"/>
              </a:solidFill>
              <a:effectLst/>
              <a:latin typeface="+mn-lt"/>
              <a:ea typeface="+mn-ea"/>
              <a:cs typeface="+mn-cs"/>
            </a:rPr>
            <a:t>減が見込まれることから、歳入に見合った一層の歳出削減を行っていく必要がある。</a:t>
          </a:r>
          <a:endParaRPr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宮崎県小林市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年度に食肉センター事業特別会計で赤字が発生して以降、各会計で赤字額は発生して</a:t>
          </a:r>
          <a:r>
            <a:rPr lang="ja-JP" altLang="en-US" sz="1100" b="0" i="0" baseline="0">
              <a:solidFill>
                <a:schemeClr val="dk1"/>
              </a:solidFill>
              <a:effectLst/>
              <a:latin typeface="+mn-lt"/>
              <a:ea typeface="+mn-ea"/>
              <a:cs typeface="+mn-cs"/>
            </a:rPr>
            <a:t>いないが、歳出の縮減や受益者負担の適正化など、今後も健全な財政運営を図る必要がある。</a:t>
          </a:r>
          <a:endParaRPr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29379569</v>
      </c>
      <c r="BO4" s="411"/>
      <c r="BP4" s="411"/>
      <c r="BQ4" s="411"/>
      <c r="BR4" s="411"/>
      <c r="BS4" s="411"/>
      <c r="BT4" s="411"/>
      <c r="BU4" s="412"/>
      <c r="BV4" s="410">
        <v>28864284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6.1</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28665806</v>
      </c>
      <c r="BO5" s="416"/>
      <c r="BP5" s="416"/>
      <c r="BQ5" s="416"/>
      <c r="BR5" s="416"/>
      <c r="BS5" s="416"/>
      <c r="BT5" s="416"/>
      <c r="BU5" s="417"/>
      <c r="BV5" s="415">
        <v>27899094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v>
      </c>
      <c r="CU5" s="386"/>
      <c r="CV5" s="386"/>
      <c r="CW5" s="386"/>
      <c r="CX5" s="386"/>
      <c r="CY5" s="386"/>
      <c r="CZ5" s="386"/>
      <c r="DA5" s="387"/>
      <c r="DB5" s="385">
        <v>91.1</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713763</v>
      </c>
      <c r="BO6" s="416"/>
      <c r="BP6" s="416"/>
      <c r="BQ6" s="416"/>
      <c r="BR6" s="416"/>
      <c r="BS6" s="416"/>
      <c r="BT6" s="416"/>
      <c r="BU6" s="417"/>
      <c r="BV6" s="415">
        <v>965190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97.3</v>
      </c>
      <c r="CU6" s="562"/>
      <c r="CV6" s="562"/>
      <c r="CW6" s="562"/>
      <c r="CX6" s="562"/>
      <c r="CY6" s="562"/>
      <c r="CZ6" s="562"/>
      <c r="DA6" s="563"/>
      <c r="DB6" s="561">
        <v>96.4</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175608</v>
      </c>
      <c r="BO7" s="416"/>
      <c r="BP7" s="416"/>
      <c r="BQ7" s="416"/>
      <c r="BR7" s="416"/>
      <c r="BS7" s="416"/>
      <c r="BT7" s="416"/>
      <c r="BU7" s="417"/>
      <c r="BV7" s="415">
        <v>66018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14619712</v>
      </c>
      <c r="CU7" s="416"/>
      <c r="CV7" s="416"/>
      <c r="CW7" s="416"/>
      <c r="CX7" s="416"/>
      <c r="CY7" s="416"/>
      <c r="CZ7" s="416"/>
      <c r="DA7" s="417"/>
      <c r="DB7" s="415">
        <v>14815877</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538155</v>
      </c>
      <c r="BO8" s="416"/>
      <c r="BP8" s="416"/>
      <c r="BQ8" s="416"/>
      <c r="BR8" s="416"/>
      <c r="BS8" s="416"/>
      <c r="BT8" s="416"/>
      <c r="BU8" s="417"/>
      <c r="BV8" s="415">
        <v>899172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0.36</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46221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-361017</v>
      </c>
      <c r="BO9" s="416"/>
      <c r="BP9" s="416"/>
      <c r="BQ9" s="416"/>
      <c r="BR9" s="416"/>
      <c r="BS9" s="416"/>
      <c r="BT9" s="416"/>
      <c r="BU9" s="417"/>
      <c r="BV9" s="415">
        <v>118686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17.5</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48270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284478</v>
      </c>
      <c r="BO10" s="416"/>
      <c r="BP10" s="416"/>
      <c r="BQ10" s="416"/>
      <c r="BR10" s="416"/>
      <c r="BS10" s="416"/>
      <c r="BT10" s="416"/>
      <c r="BU10" s="417"/>
      <c r="BV10" s="415">
        <v>104080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2">
      <c r="A12" s="140"/>
      <c r="B12" s="527" t="s">
        <v>115</v>
      </c>
      <c r="C12" s="528"/>
      <c r="D12" s="528"/>
      <c r="E12" s="528"/>
      <c r="F12" s="528"/>
      <c r="G12" s="528"/>
      <c r="H12" s="528"/>
      <c r="I12" s="528"/>
      <c r="J12" s="528"/>
      <c r="K12" s="529"/>
      <c r="L12" s="536" t="s">
        <v>116</v>
      </c>
      <c r="M12" s="537"/>
      <c r="N12" s="537"/>
      <c r="O12" s="537"/>
      <c r="P12" s="537"/>
      <c r="Q12" s="538"/>
      <c r="R12" s="539">
        <v>47090</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241000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124</v>
      </c>
      <c r="N13" s="514"/>
      <c r="O13" s="514"/>
      <c r="P13" s="514"/>
      <c r="Q13" s="515"/>
      <c r="R13" s="516">
        <v>46678</v>
      </c>
      <c r="S13" s="517"/>
      <c r="T13" s="517"/>
      <c r="U13" s="517"/>
      <c r="V13" s="518"/>
      <c r="W13" s="504" t="s">
        <v>125</v>
      </c>
      <c r="X13" s="428"/>
      <c r="Y13" s="428"/>
      <c r="Z13" s="428"/>
      <c r="AA13" s="428"/>
      <c r="AB13" s="429"/>
      <c r="AC13" s="391">
        <v>4784</v>
      </c>
      <c r="AD13" s="392"/>
      <c r="AE13" s="392"/>
      <c r="AF13" s="392"/>
      <c r="AG13" s="393"/>
      <c r="AH13" s="391">
        <v>5248</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-317539</v>
      </c>
      <c r="BO13" s="416"/>
      <c r="BP13" s="416"/>
      <c r="BQ13" s="416"/>
      <c r="BR13" s="416"/>
      <c r="BS13" s="416"/>
      <c r="BT13" s="416"/>
      <c r="BU13" s="417"/>
      <c r="BV13" s="415">
        <v>222766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10.4</v>
      </c>
      <c r="CU13" s="386"/>
      <c r="CV13" s="386"/>
      <c r="CW13" s="386"/>
      <c r="CX13" s="386"/>
      <c r="CY13" s="386"/>
      <c r="CZ13" s="386"/>
      <c r="DA13" s="387"/>
      <c r="DB13" s="385">
        <v>10.3</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47646</v>
      </c>
      <c r="S14" s="517"/>
      <c r="T14" s="517"/>
      <c r="U14" s="517"/>
      <c r="V14" s="518"/>
      <c r="W14" s="519"/>
      <c r="X14" s="431"/>
      <c r="Y14" s="431"/>
      <c r="Z14" s="431"/>
      <c r="AA14" s="431"/>
      <c r="AB14" s="432"/>
      <c r="AC14" s="509">
        <v>21.4</v>
      </c>
      <c r="AD14" s="510"/>
      <c r="AE14" s="510"/>
      <c r="AF14" s="510"/>
      <c r="AG14" s="511"/>
      <c r="AH14" s="509">
        <v>22.8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93.5</v>
      </c>
      <c r="CU14" s="488"/>
      <c r="CV14" s="488"/>
      <c r="CW14" s="488"/>
      <c r="CX14" s="488"/>
      <c r="CY14" s="488"/>
      <c r="CZ14" s="488"/>
      <c r="DA14" s="489"/>
      <c r="DB14" s="520">
        <v>96</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124</v>
      </c>
      <c r="N15" s="514"/>
      <c r="O15" s="514"/>
      <c r="P15" s="514"/>
      <c r="Q15" s="515"/>
      <c r="R15" s="516">
        <v>47294</v>
      </c>
      <c r="S15" s="517"/>
      <c r="T15" s="517"/>
      <c r="U15" s="517"/>
      <c r="V15" s="518"/>
      <c r="W15" s="504" t="s">
        <v>131</v>
      </c>
      <c r="X15" s="428"/>
      <c r="Y15" s="428"/>
      <c r="Z15" s="428"/>
      <c r="AA15" s="428"/>
      <c r="AB15" s="429"/>
      <c r="AC15" s="391">
        <v>4320</v>
      </c>
      <c r="AD15" s="392"/>
      <c r="AE15" s="392"/>
      <c r="AF15" s="392"/>
      <c r="AG15" s="393"/>
      <c r="AH15" s="391">
        <v>4517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4645253</v>
      </c>
      <c r="BO15" s="411"/>
      <c r="BP15" s="411"/>
      <c r="BQ15" s="411"/>
      <c r="BR15" s="411"/>
      <c r="BS15" s="411"/>
      <c r="BT15" s="411"/>
      <c r="BU15" s="412"/>
      <c r="BV15" s="410">
        <v>4438223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19.3</v>
      </c>
      <c r="AD16" s="510"/>
      <c r="AE16" s="510"/>
      <c r="AF16" s="510"/>
      <c r="AG16" s="511"/>
      <c r="AH16" s="509">
        <v>19.600000000000001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12186736</v>
      </c>
      <c r="BO16" s="416"/>
      <c r="BP16" s="416"/>
      <c r="BQ16" s="416"/>
      <c r="BR16" s="416"/>
      <c r="BS16" s="416"/>
      <c r="BT16" s="416"/>
      <c r="BU16" s="417"/>
      <c r="BV16" s="415">
        <v>11915090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13240</v>
      </c>
      <c r="AD17" s="392"/>
      <c r="AE17" s="392"/>
      <c r="AF17" s="392"/>
      <c r="AG17" s="393"/>
      <c r="AH17" s="391">
        <v>13236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5884321</v>
      </c>
      <c r="BO17" s="416"/>
      <c r="BP17" s="416"/>
      <c r="BQ17" s="416"/>
      <c r="BR17" s="416"/>
      <c r="BS17" s="416"/>
      <c r="BT17" s="416"/>
      <c r="BU17" s="417"/>
      <c r="BV17" s="415">
        <v>5594093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562.95000000000005</v>
      </c>
      <c r="M18" s="480"/>
      <c r="N18" s="480"/>
      <c r="O18" s="480"/>
      <c r="P18" s="480"/>
      <c r="Q18" s="480"/>
      <c r="R18" s="481"/>
      <c r="S18" s="481"/>
      <c r="T18" s="481"/>
      <c r="U18" s="481"/>
      <c r="V18" s="482"/>
      <c r="W18" s="496"/>
      <c r="X18" s="497"/>
      <c r="Y18" s="497"/>
      <c r="Z18" s="497"/>
      <c r="AA18" s="497"/>
      <c r="AB18" s="505"/>
      <c r="AC18" s="379">
        <v>59.3</v>
      </c>
      <c r="AD18" s="380"/>
      <c r="AE18" s="380"/>
      <c r="AF18" s="380"/>
      <c r="AG18" s="483"/>
      <c r="AH18" s="379">
        <v>57.5</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13573908</v>
      </c>
      <c r="BO18" s="416"/>
      <c r="BP18" s="416"/>
      <c r="BQ18" s="416"/>
      <c r="BR18" s="416"/>
      <c r="BS18" s="416"/>
      <c r="BT18" s="416"/>
      <c r="BU18" s="417"/>
      <c r="BV18" s="415">
        <v>13790217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82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17940065</v>
      </c>
      <c r="BO19" s="416"/>
      <c r="BP19" s="416"/>
      <c r="BQ19" s="416"/>
      <c r="BR19" s="416"/>
      <c r="BS19" s="416"/>
      <c r="BT19" s="416"/>
      <c r="BU19" s="417"/>
      <c r="BV19" s="415">
        <v>18016284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19498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29258354</v>
      </c>
      <c r="BO23" s="416"/>
      <c r="BP23" s="416"/>
      <c r="BQ23" s="416"/>
      <c r="BR23" s="416"/>
      <c r="BS23" s="416"/>
      <c r="BT23" s="416"/>
      <c r="BU23" s="417"/>
      <c r="BV23" s="415">
        <v>28891144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7880</v>
      </c>
      <c r="R24" s="392"/>
      <c r="S24" s="392"/>
      <c r="T24" s="392"/>
      <c r="U24" s="392"/>
      <c r="V24" s="393"/>
      <c r="W24" s="457"/>
      <c r="X24" s="448"/>
      <c r="Y24" s="449"/>
      <c r="Z24" s="388" t="s">
        <v>155</v>
      </c>
      <c r="AA24" s="389"/>
      <c r="AB24" s="389"/>
      <c r="AC24" s="389"/>
      <c r="AD24" s="389"/>
      <c r="AE24" s="389"/>
      <c r="AF24" s="389"/>
      <c r="AG24" s="390"/>
      <c r="AH24" s="391">
        <v>392</v>
      </c>
      <c r="AI24" s="392"/>
      <c r="AJ24" s="392"/>
      <c r="AK24" s="392"/>
      <c r="AL24" s="393"/>
      <c r="AM24" s="391">
        <v>1234800</v>
      </c>
      <c r="AN24" s="392"/>
      <c r="AO24" s="392"/>
      <c r="AP24" s="392"/>
      <c r="AQ24" s="392"/>
      <c r="AR24" s="393"/>
      <c r="AS24" s="391">
        <v>3150</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24009569</v>
      </c>
      <c r="BO24" s="416"/>
      <c r="BP24" s="416"/>
      <c r="BQ24" s="416"/>
      <c r="BR24" s="416"/>
      <c r="BS24" s="416"/>
      <c r="BT24" s="416"/>
      <c r="BU24" s="417"/>
      <c r="BV24" s="415">
        <v>23679614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6290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1246165</v>
      </c>
      <c r="BO25" s="411"/>
      <c r="BP25" s="411"/>
      <c r="BQ25" s="411"/>
      <c r="BR25" s="411"/>
      <c r="BS25" s="411"/>
      <c r="BT25" s="411"/>
      <c r="BU25" s="412"/>
      <c r="BV25" s="410">
        <v>1150427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5670</v>
      </c>
      <c r="R26" s="392"/>
      <c r="S26" s="392"/>
      <c r="T26" s="392"/>
      <c r="U26" s="392"/>
      <c r="V26" s="393"/>
      <c r="W26" s="457"/>
      <c r="X26" s="448"/>
      <c r="Y26" s="449"/>
      <c r="Z26" s="388" t="s">
        <v>161</v>
      </c>
      <c r="AA26" s="470"/>
      <c r="AB26" s="470"/>
      <c r="AC26" s="470"/>
      <c r="AD26" s="470"/>
      <c r="AE26" s="470"/>
      <c r="AF26" s="470"/>
      <c r="AG26" s="471"/>
      <c r="AH26" s="391">
        <v>40</v>
      </c>
      <c r="AI26" s="392"/>
      <c r="AJ26" s="392"/>
      <c r="AK26" s="392"/>
      <c r="AL26" s="393"/>
      <c r="AM26" s="391">
        <v>137640</v>
      </c>
      <c r="AN26" s="392"/>
      <c r="AO26" s="392"/>
      <c r="AP26" s="392"/>
      <c r="AQ26" s="392"/>
      <c r="AR26" s="393"/>
      <c r="AS26" s="391">
        <v>3441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3690</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20970</v>
      </c>
      <c r="AN27" s="392"/>
      <c r="AO27" s="392"/>
      <c r="AP27" s="392"/>
      <c r="AQ27" s="392"/>
      <c r="AR27" s="393"/>
      <c r="AS27" s="391">
        <v>3495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766291</v>
      </c>
      <c r="BO27" s="419"/>
      <c r="BP27" s="419"/>
      <c r="BQ27" s="419"/>
      <c r="BR27" s="419"/>
      <c r="BS27" s="419"/>
      <c r="BT27" s="419"/>
      <c r="BU27" s="420"/>
      <c r="BV27" s="418">
        <v>766203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3260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1960793</v>
      </c>
      <c r="BO28" s="411"/>
      <c r="BP28" s="411"/>
      <c r="BQ28" s="411"/>
      <c r="BR28" s="411"/>
      <c r="BS28" s="411"/>
      <c r="BT28" s="411"/>
      <c r="BU28" s="412"/>
      <c r="BV28" s="410">
        <v>1917315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18</v>
      </c>
      <c r="M29" s="392"/>
      <c r="N29" s="392"/>
      <c r="O29" s="392"/>
      <c r="P29" s="393"/>
      <c r="Q29" s="391">
        <v>3130</v>
      </c>
      <c r="R29" s="392"/>
      <c r="S29" s="392"/>
      <c r="T29" s="392"/>
      <c r="U29" s="392"/>
      <c r="V29" s="393"/>
      <c r="W29" s="458"/>
      <c r="X29" s="459"/>
      <c r="Y29" s="460"/>
      <c r="Z29" s="388" t="s">
        <v>171</v>
      </c>
      <c r="AA29" s="389"/>
      <c r="AB29" s="389"/>
      <c r="AC29" s="389"/>
      <c r="AD29" s="389"/>
      <c r="AE29" s="389"/>
      <c r="AF29" s="389"/>
      <c r="AG29" s="390"/>
      <c r="AH29" s="391">
        <v>398</v>
      </c>
      <c r="AI29" s="392"/>
      <c r="AJ29" s="392"/>
      <c r="AK29" s="392"/>
      <c r="AL29" s="393"/>
      <c r="AM29" s="391">
        <v>1255770</v>
      </c>
      <c r="AN29" s="392"/>
      <c r="AO29" s="392"/>
      <c r="AP29" s="392"/>
      <c r="AQ29" s="392"/>
      <c r="AR29" s="393"/>
      <c r="AS29" s="391">
        <v>3155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633244</v>
      </c>
      <c r="BO29" s="416"/>
      <c r="BP29" s="416"/>
      <c r="BQ29" s="416"/>
      <c r="BR29" s="416"/>
      <c r="BS29" s="416"/>
      <c r="BT29" s="416"/>
      <c r="BU29" s="417"/>
      <c r="BV29" s="415">
        <v>722821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6486309</v>
      </c>
      <c r="BO30" s="419"/>
      <c r="BP30" s="419"/>
      <c r="BQ30" s="419"/>
      <c r="BR30" s="419"/>
      <c r="BS30" s="419"/>
      <c r="BT30" s="419"/>
      <c r="BU30" s="420"/>
      <c r="BV30" s="418">
        <v>5990001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小林市国民健康保険事業特別会計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小林市水道事業会計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小林市簡易水道事業特別会計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西諸広域行政事務組合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ハーメックのじり</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小林市物品購入特別会計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小林市介護保険事業特別会計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小林市病院事業会計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小林市食肉センター事業特別会計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霧島美化センター</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のじりアグリサービス</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f>IF(E36="","",C35+1)</f>
        <v>3</v>
      </c>
      <c r="D36" s="375"/>
      <c r="E36" s="374" t="str">
        <f>IF('各会計、関係団体の財政状況及び健全化判断比率'!B9="","",'各会計、関係団体の財政状況及び健全化判断比率'!B9)</f>
        <v>西諸地区いじめ問題対策専門家委員会特別会計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西諸地域介護認定審査事業特別会計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小林市農業集落排水事業特別会計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宮崎県後期高齢者医療広域連合　一般会計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のじり農産加工センター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小林市後期高齢者医療事業特別会計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IF('各会計、関係団体の財政状況及び健全化判断比率'!B37="","",'各会計、関係団体の財政状況及び健全化判断比率'!B37)</f>
        <v>小林市下水道事業特別会計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宮崎県後期高齢者医療広域連合　後期高齢者医療特別会計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小林まちづくり</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宮崎県市町村総合事務組合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宮崎県市町村総合事務組合（特別会計）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宮崎県自治会館管理組合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2">
      <c r="A34" s="22"/>
      <c r="B34" s="31"/>
      <c r="C34" s="1184" t="s">
        <v>539</v>
      </c>
      <c r="D34" s="1184"/>
      <c r="E34" s="1185"/>
      <c r="F34" s="32">
        <v>4.4800000000000004</v>
      </c>
      <c r="G34" s="33">
        <v>5.31</v>
      </c>
      <c r="H34" s="33">
        <v>5.29</v>
      </c>
      <c r="I34" s="33">
        <v>6.06</v>
      </c>
      <c r="J34" s="34">
        <v>3.68</v>
      </c>
      <c r="K34" s="22"/>
      <c r="L34" s="22"/>
      <c r="M34" s="22"/>
      <c r="N34" s="22"/>
      <c r="O34" s="22"/>
      <c r="P34" s="22"/>
    </row>
    <row r="35" spans="1:16" ht="39" customHeight="1" x14ac:dyDescent="0.2">
      <c r="A35" s="22"/>
      <c r="B35" s="35"/>
      <c r="C35" s="1178" t="s">
        <v>540</v>
      </c>
      <c r="D35" s="1179"/>
      <c r="E35" s="1180"/>
      <c r="F35" s="36">
        <v>2.81</v>
      </c>
      <c r="G35" s="37">
        <v>3.11</v>
      </c>
      <c r="H35" s="37">
        <v>3.34</v>
      </c>
      <c r="I35" s="37">
        <v>3.38</v>
      </c>
      <c r="J35" s="38">
        <v>2.31</v>
      </c>
      <c r="K35" s="22"/>
      <c r="L35" s="22"/>
      <c r="M35" s="22"/>
      <c r="N35" s="22"/>
      <c r="O35" s="22"/>
      <c r="P35" s="22"/>
    </row>
    <row r="36" spans="1:16" ht="39" customHeight="1" x14ac:dyDescent="0.2">
      <c r="A36" s="22"/>
      <c r="B36" s="35"/>
      <c r="C36" s="1178" t="s">
        <v>541</v>
      </c>
      <c r="D36" s="1179"/>
      <c r="E36" s="1180"/>
      <c r="F36" s="36">
        <v>2.0099999999999998</v>
      </c>
      <c r="G36" s="37">
        <v>2.97</v>
      </c>
      <c r="H36" s="37">
        <v>2.78</v>
      </c>
      <c r="I36" s="37">
        <v>2.42</v>
      </c>
      <c r="J36" s="38">
        <v>2.15</v>
      </c>
      <c r="K36" s="22"/>
      <c r="L36" s="22"/>
      <c r="M36" s="22"/>
      <c r="N36" s="22"/>
      <c r="O36" s="22"/>
      <c r="P36" s="22"/>
    </row>
    <row r="37" spans="1:16" ht="39" customHeight="1" x14ac:dyDescent="0.2">
      <c r="A37" s="22"/>
      <c r="B37" s="35"/>
      <c r="C37" s="1178" t="s">
        <v>542</v>
      </c>
      <c r="D37" s="1179"/>
      <c r="E37" s="1180"/>
      <c r="F37" s="36">
        <v>2.34</v>
      </c>
      <c r="G37" s="37">
        <v>2.13</v>
      </c>
      <c r="H37" s="37">
        <v>1.34</v>
      </c>
      <c r="I37" s="37">
        <v>0.43</v>
      </c>
      <c r="J37" s="38">
        <v>1.68</v>
      </c>
      <c r="K37" s="22"/>
      <c r="L37" s="22"/>
      <c r="M37" s="22"/>
      <c r="N37" s="22"/>
      <c r="O37" s="22"/>
      <c r="P37" s="22"/>
    </row>
    <row r="38" spans="1:16" ht="39" customHeight="1" x14ac:dyDescent="0.2">
      <c r="A38" s="22"/>
      <c r="B38" s="35"/>
      <c r="C38" s="1178" t="s">
        <v>543</v>
      </c>
      <c r="D38" s="1179"/>
      <c r="E38" s="1180"/>
      <c r="F38" s="36">
        <v>0</v>
      </c>
      <c r="G38" s="37">
        <v>0</v>
      </c>
      <c r="H38" s="37">
        <v>0</v>
      </c>
      <c r="I38" s="37">
        <v>0</v>
      </c>
      <c r="J38" s="38">
        <v>1.2</v>
      </c>
      <c r="K38" s="22"/>
      <c r="L38" s="22"/>
      <c r="M38" s="22"/>
      <c r="N38" s="22"/>
      <c r="O38" s="22"/>
      <c r="P38" s="22"/>
    </row>
    <row r="39" spans="1:16" ht="39" customHeight="1" x14ac:dyDescent="0.2">
      <c r="A39" s="22"/>
      <c r="B39" s="35"/>
      <c r="C39" s="1178" t="s">
        <v>544</v>
      </c>
      <c r="D39" s="1179"/>
      <c r="E39" s="1180"/>
      <c r="F39" s="36">
        <v>0.62</v>
      </c>
      <c r="G39" s="37">
        <v>0.46</v>
      </c>
      <c r="H39" s="37">
        <v>0.16</v>
      </c>
      <c r="I39" s="37">
        <v>0.22</v>
      </c>
      <c r="J39" s="38">
        <v>1</v>
      </c>
      <c r="K39" s="22"/>
      <c r="L39" s="22"/>
      <c r="M39" s="22"/>
      <c r="N39" s="22"/>
      <c r="O39" s="22"/>
      <c r="P39" s="22"/>
    </row>
    <row r="40" spans="1:16" ht="39" customHeight="1" x14ac:dyDescent="0.2">
      <c r="A40" s="22"/>
      <c r="B40" s="35"/>
      <c r="C40" s="1178" t="s">
        <v>545</v>
      </c>
      <c r="D40" s="1179"/>
      <c r="E40" s="1180"/>
      <c r="F40" s="36">
        <v>0.17</v>
      </c>
      <c r="G40" s="37">
        <v>0.14000000000000001</v>
      </c>
      <c r="H40" s="37">
        <v>0.15</v>
      </c>
      <c r="I40" s="37">
        <v>0.19</v>
      </c>
      <c r="J40" s="38">
        <v>0.31</v>
      </c>
      <c r="K40" s="22"/>
      <c r="L40" s="22"/>
      <c r="M40" s="22"/>
      <c r="N40" s="22"/>
      <c r="O40" s="22"/>
      <c r="P40" s="22"/>
    </row>
    <row r="41" spans="1:16" ht="39" customHeight="1" x14ac:dyDescent="0.2">
      <c r="A41" s="22"/>
      <c r="B41" s="35"/>
      <c r="C41" s="1178" t="s">
        <v>546</v>
      </c>
      <c r="D41" s="1179"/>
      <c r="E41" s="1180"/>
      <c r="F41" s="36">
        <v>7.0000000000000007E-2</v>
      </c>
      <c r="G41" s="37">
        <v>7.0000000000000007E-2</v>
      </c>
      <c r="H41" s="37">
        <v>0.04</v>
      </c>
      <c r="I41" s="37">
        <v>0.1</v>
      </c>
      <c r="J41" s="38">
        <v>0.25</v>
      </c>
      <c r="K41" s="22"/>
      <c r="L41" s="22"/>
      <c r="M41" s="22"/>
      <c r="N41" s="22"/>
      <c r="O41" s="22"/>
      <c r="P41" s="22"/>
    </row>
    <row r="42" spans="1:16" ht="39" customHeight="1" x14ac:dyDescent="0.2">
      <c r="A42" s="22"/>
      <c r="B42" s="39"/>
      <c r="C42" s="1178" t="s">
        <v>547</v>
      </c>
      <c r="D42" s="1179"/>
      <c r="E42" s="1180"/>
      <c r="F42" s="36" t="s">
        <v>492</v>
      </c>
      <c r="G42" s="37" t="s">
        <v>492</v>
      </c>
      <c r="H42" s="37" t="s">
        <v>492</v>
      </c>
      <c r="I42" s="37" t="s">
        <v>492</v>
      </c>
      <c r="J42" s="38" t="s">
        <v>492</v>
      </c>
      <c r="K42" s="22"/>
      <c r="L42" s="22"/>
      <c r="M42" s="22"/>
      <c r="N42" s="22"/>
      <c r="O42" s="22"/>
      <c r="P42" s="22"/>
    </row>
    <row r="43" spans="1:16" ht="39" customHeight="1" thickBot="1" x14ac:dyDescent="0.25">
      <c r="A43" s="22"/>
      <c r="B43" s="40"/>
      <c r="C43" s="1181" t="s">
        <v>548</v>
      </c>
      <c r="D43" s="1182"/>
      <c r="E43" s="1183"/>
      <c r="F43" s="41">
        <v>0.09</v>
      </c>
      <c r="G43" s="42">
        <v>7.0000000000000007E-2</v>
      </c>
      <c r="H43" s="42">
        <v>0.08</v>
      </c>
      <c r="I43" s="42">
        <v>7.0000000000000007E-2</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3217</v>
      </c>
      <c r="L45" s="60">
        <v>3189</v>
      </c>
      <c r="M45" s="60">
        <v>3177</v>
      </c>
      <c r="N45" s="60">
        <v>3178</v>
      </c>
      <c r="O45" s="61">
        <v>3145</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492</v>
      </c>
      <c r="L46" s="64" t="s">
        <v>492</v>
      </c>
      <c r="M46" s="64" t="s">
        <v>492</v>
      </c>
      <c r="N46" s="64" t="s">
        <v>492</v>
      </c>
      <c r="O46" s="65" t="s">
        <v>492</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492</v>
      </c>
      <c r="L47" s="64" t="s">
        <v>492</v>
      </c>
      <c r="M47" s="64" t="s">
        <v>492</v>
      </c>
      <c r="N47" s="64" t="s">
        <v>492</v>
      </c>
      <c r="O47" s="65" t="s">
        <v>492</v>
      </c>
      <c r="P47" s="48"/>
      <c r="Q47" s="48"/>
      <c r="R47" s="48"/>
      <c r="S47" s="48"/>
      <c r="T47" s="48"/>
      <c r="U47" s="48"/>
    </row>
    <row r="48" spans="1:21" ht="30.75" customHeight="1" x14ac:dyDescent="0.2">
      <c r="A48" s="48"/>
      <c r="B48" s="1196"/>
      <c r="C48" s="1197"/>
      <c r="D48" s="62"/>
      <c r="E48" s="1188" t="s">
        <v>15</v>
      </c>
      <c r="F48" s="1188"/>
      <c r="G48" s="1188"/>
      <c r="H48" s="1188"/>
      <c r="I48" s="1188"/>
      <c r="J48" s="1189"/>
      <c r="K48" s="63">
        <v>543</v>
      </c>
      <c r="L48" s="64">
        <v>574</v>
      </c>
      <c r="M48" s="64">
        <v>612</v>
      </c>
      <c r="N48" s="64">
        <v>633</v>
      </c>
      <c r="O48" s="65">
        <v>673</v>
      </c>
      <c r="P48" s="48"/>
      <c r="Q48" s="48"/>
      <c r="R48" s="48"/>
      <c r="S48" s="48"/>
      <c r="T48" s="48"/>
      <c r="U48" s="48"/>
    </row>
    <row r="49" spans="1:21" ht="30.75" customHeight="1" x14ac:dyDescent="0.2">
      <c r="A49" s="48"/>
      <c r="B49" s="1196"/>
      <c r="C49" s="1197"/>
      <c r="D49" s="62"/>
      <c r="E49" s="1188" t="s">
        <v>16</v>
      </c>
      <c r="F49" s="1188"/>
      <c r="G49" s="1188"/>
      <c r="H49" s="1188"/>
      <c r="I49" s="1188"/>
      <c r="J49" s="1189"/>
      <c r="K49" s="63">
        <v>196</v>
      </c>
      <c r="L49" s="64">
        <v>92</v>
      </c>
      <c r="M49" s="64">
        <v>83</v>
      </c>
      <c r="N49" s="64">
        <v>85</v>
      </c>
      <c r="O49" s="65">
        <v>73</v>
      </c>
      <c r="P49" s="48"/>
      <c r="Q49" s="48"/>
      <c r="R49" s="48"/>
      <c r="S49" s="48"/>
      <c r="T49" s="48"/>
      <c r="U49" s="48"/>
    </row>
    <row r="50" spans="1:21" ht="30.75" customHeight="1" x14ac:dyDescent="0.2">
      <c r="A50" s="48"/>
      <c r="B50" s="1196"/>
      <c r="C50" s="1197"/>
      <c r="D50" s="62"/>
      <c r="E50" s="1188" t="s">
        <v>17</v>
      </c>
      <c r="F50" s="1188"/>
      <c r="G50" s="1188"/>
      <c r="H50" s="1188"/>
      <c r="I50" s="1188"/>
      <c r="J50" s="1189"/>
      <c r="K50" s="63">
        <v>19</v>
      </c>
      <c r="L50" s="64">
        <v>16</v>
      </c>
      <c r="M50" s="64">
        <v>15</v>
      </c>
      <c r="N50" s="64">
        <v>13</v>
      </c>
      <c r="O50" s="65">
        <v>8</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492</v>
      </c>
      <c r="L51" s="64" t="s">
        <v>492</v>
      </c>
      <c r="M51" s="64">
        <v>0</v>
      </c>
      <c r="N51" s="64" t="s">
        <v>492</v>
      </c>
      <c r="O51" s="65" t="s">
        <v>492</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2499</v>
      </c>
      <c r="L52" s="64">
        <v>2535</v>
      </c>
      <c r="M52" s="64">
        <v>2602</v>
      </c>
      <c r="N52" s="64">
        <v>2655</v>
      </c>
      <c r="O52" s="65">
        <v>2600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1476</v>
      </c>
      <c r="L53" s="69">
        <v>1336</v>
      </c>
      <c r="M53" s="69">
        <v>1285</v>
      </c>
      <c r="N53" s="69">
        <v>1254</v>
      </c>
      <c r="O53" s="70">
        <v>1299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531</v>
      </c>
      <c r="J40" s="79" t="s">
        <v>532</v>
      </c>
      <c r="K40" s="79" t="s">
        <v>533</v>
      </c>
      <c r="L40" s="79" t="s">
        <v>534</v>
      </c>
      <c r="M40" s="80" t="s">
        <v>535</v>
      </c>
    </row>
    <row r="41" spans="2:13" ht="27.75" customHeight="1" x14ac:dyDescent="0.2">
      <c r="B41" s="1214" t="s">
        <v>24</v>
      </c>
      <c r="C41" s="1215"/>
      <c r="D41" s="81"/>
      <c r="E41" s="1216" t="s">
        <v>25</v>
      </c>
      <c r="F41" s="1216"/>
      <c r="G41" s="1216"/>
      <c r="H41" s="1217"/>
      <c r="I41" s="82">
        <v>27849</v>
      </c>
      <c r="J41" s="83">
        <v>27150</v>
      </c>
      <c r="K41" s="83">
        <v>27763</v>
      </c>
      <c r="L41" s="83">
        <v>28891</v>
      </c>
      <c r="M41" s="84">
        <v>29258</v>
      </c>
    </row>
    <row r="42" spans="2:13" ht="27.75" customHeight="1" x14ac:dyDescent="0.2">
      <c r="B42" s="1204"/>
      <c r="C42" s="1205"/>
      <c r="D42" s="85"/>
      <c r="E42" s="1208" t="s">
        <v>26</v>
      </c>
      <c r="F42" s="1208"/>
      <c r="G42" s="1208"/>
      <c r="H42" s="1209"/>
      <c r="I42" s="86" t="s">
        <v>492</v>
      </c>
      <c r="J42" s="87" t="s">
        <v>492</v>
      </c>
      <c r="K42" s="87" t="s">
        <v>492</v>
      </c>
      <c r="L42" s="87" t="s">
        <v>492</v>
      </c>
      <c r="M42" s="88" t="s">
        <v>492</v>
      </c>
    </row>
    <row r="43" spans="2:13" ht="27.75" customHeight="1" x14ac:dyDescent="0.2">
      <c r="B43" s="1204"/>
      <c r="C43" s="1205"/>
      <c r="D43" s="85"/>
      <c r="E43" s="1208" t="s">
        <v>27</v>
      </c>
      <c r="F43" s="1208"/>
      <c r="G43" s="1208"/>
      <c r="H43" s="1209"/>
      <c r="I43" s="86">
        <v>9105</v>
      </c>
      <c r="J43" s="87">
        <v>9070</v>
      </c>
      <c r="K43" s="87">
        <v>9114</v>
      </c>
      <c r="L43" s="87">
        <v>9071</v>
      </c>
      <c r="M43" s="88">
        <v>9207</v>
      </c>
    </row>
    <row r="44" spans="2:13" ht="27.75" customHeight="1" x14ac:dyDescent="0.2">
      <c r="B44" s="1204"/>
      <c r="C44" s="1205"/>
      <c r="D44" s="85"/>
      <c r="E44" s="1208" t="s">
        <v>28</v>
      </c>
      <c r="F44" s="1208"/>
      <c r="G44" s="1208"/>
      <c r="H44" s="1209"/>
      <c r="I44" s="86">
        <v>460</v>
      </c>
      <c r="J44" s="87">
        <v>522</v>
      </c>
      <c r="K44" s="87">
        <v>440</v>
      </c>
      <c r="L44" s="87">
        <v>356</v>
      </c>
      <c r="M44" s="88">
        <v>284</v>
      </c>
    </row>
    <row r="45" spans="2:13" ht="27.75" customHeight="1" x14ac:dyDescent="0.2">
      <c r="B45" s="1204"/>
      <c r="C45" s="1205"/>
      <c r="D45" s="85"/>
      <c r="E45" s="1208" t="s">
        <v>29</v>
      </c>
      <c r="F45" s="1208"/>
      <c r="G45" s="1208"/>
      <c r="H45" s="1209"/>
      <c r="I45" s="86">
        <v>3925</v>
      </c>
      <c r="J45" s="87">
        <v>3627</v>
      </c>
      <c r="K45" s="87">
        <v>3691</v>
      </c>
      <c r="L45" s="87">
        <v>3539</v>
      </c>
      <c r="M45" s="88">
        <v>3562</v>
      </c>
    </row>
    <row r="46" spans="2:13" ht="27.75" customHeight="1" x14ac:dyDescent="0.2">
      <c r="B46" s="1204"/>
      <c r="C46" s="1205"/>
      <c r="D46" s="89"/>
      <c r="E46" s="1208" t="s">
        <v>30</v>
      </c>
      <c r="F46" s="1208"/>
      <c r="G46" s="1208"/>
      <c r="H46" s="1209"/>
      <c r="I46" s="86" t="s">
        <v>492</v>
      </c>
      <c r="J46" s="87" t="s">
        <v>492</v>
      </c>
      <c r="K46" s="87" t="s">
        <v>492</v>
      </c>
      <c r="L46" s="87" t="s">
        <v>492</v>
      </c>
      <c r="M46" s="88" t="s">
        <v>492</v>
      </c>
    </row>
    <row r="47" spans="2:13" ht="27.75" customHeight="1" x14ac:dyDescent="0.2">
      <c r="B47" s="1204"/>
      <c r="C47" s="1205"/>
      <c r="D47" s="90"/>
      <c r="E47" s="1218" t="s">
        <v>31</v>
      </c>
      <c r="F47" s="1219"/>
      <c r="G47" s="1219"/>
      <c r="H47" s="1220"/>
      <c r="I47" s="86" t="s">
        <v>492</v>
      </c>
      <c r="J47" s="87" t="s">
        <v>492</v>
      </c>
      <c r="K47" s="87" t="s">
        <v>492</v>
      </c>
      <c r="L47" s="87" t="s">
        <v>492</v>
      </c>
      <c r="M47" s="88" t="s">
        <v>492</v>
      </c>
    </row>
    <row r="48" spans="2:13" ht="27.75" customHeight="1" x14ac:dyDescent="0.2">
      <c r="B48" s="1204"/>
      <c r="C48" s="1205"/>
      <c r="D48" s="85"/>
      <c r="E48" s="1208" t="s">
        <v>32</v>
      </c>
      <c r="F48" s="1208"/>
      <c r="G48" s="1208"/>
      <c r="H48" s="1209"/>
      <c r="I48" s="86" t="s">
        <v>492</v>
      </c>
      <c r="J48" s="87" t="s">
        <v>492</v>
      </c>
      <c r="K48" s="87" t="s">
        <v>492</v>
      </c>
      <c r="L48" s="87" t="s">
        <v>492</v>
      </c>
      <c r="M48" s="88" t="s">
        <v>492</v>
      </c>
    </row>
    <row r="49" spans="2:13" ht="27.75" customHeight="1" x14ac:dyDescent="0.2">
      <c r="B49" s="1206"/>
      <c r="C49" s="1207"/>
      <c r="D49" s="85"/>
      <c r="E49" s="1208" t="s">
        <v>33</v>
      </c>
      <c r="F49" s="1208"/>
      <c r="G49" s="1208"/>
      <c r="H49" s="1209"/>
      <c r="I49" s="86" t="s">
        <v>492</v>
      </c>
      <c r="J49" s="87" t="s">
        <v>492</v>
      </c>
      <c r="K49" s="87" t="s">
        <v>492</v>
      </c>
      <c r="L49" s="87" t="s">
        <v>492</v>
      </c>
      <c r="M49" s="88" t="s">
        <v>492</v>
      </c>
    </row>
    <row r="50" spans="2:13" ht="27.75" customHeight="1" x14ac:dyDescent="0.2">
      <c r="B50" s="1202" t="s">
        <v>34</v>
      </c>
      <c r="C50" s="1203"/>
      <c r="D50" s="91"/>
      <c r="E50" s="1208" t="s">
        <v>35</v>
      </c>
      <c r="F50" s="1208"/>
      <c r="G50" s="1208"/>
      <c r="H50" s="1209"/>
      <c r="I50" s="86">
        <v>5406</v>
      </c>
      <c r="J50" s="87">
        <v>5845</v>
      </c>
      <c r="K50" s="87">
        <v>4579</v>
      </c>
      <c r="L50" s="87">
        <v>5104</v>
      </c>
      <c r="M50" s="88">
        <v>6142</v>
      </c>
    </row>
    <row r="51" spans="2:13" ht="27.75" customHeight="1" x14ac:dyDescent="0.2">
      <c r="B51" s="1204"/>
      <c r="C51" s="1205"/>
      <c r="D51" s="85"/>
      <c r="E51" s="1208" t="s">
        <v>36</v>
      </c>
      <c r="F51" s="1208"/>
      <c r="G51" s="1208"/>
      <c r="H51" s="1209"/>
      <c r="I51" s="86">
        <v>1500</v>
      </c>
      <c r="J51" s="87">
        <v>1570</v>
      </c>
      <c r="K51" s="87">
        <v>1443</v>
      </c>
      <c r="L51" s="87">
        <v>1541</v>
      </c>
      <c r="M51" s="88">
        <v>1755</v>
      </c>
    </row>
    <row r="52" spans="2:13" ht="27.75" customHeight="1" x14ac:dyDescent="0.2">
      <c r="B52" s="1206"/>
      <c r="C52" s="1207"/>
      <c r="D52" s="85"/>
      <c r="E52" s="1208" t="s">
        <v>37</v>
      </c>
      <c r="F52" s="1208"/>
      <c r="G52" s="1208"/>
      <c r="H52" s="1209"/>
      <c r="I52" s="86">
        <v>22908</v>
      </c>
      <c r="J52" s="87">
        <v>22908</v>
      </c>
      <c r="K52" s="87">
        <v>23032</v>
      </c>
      <c r="L52" s="87">
        <v>23357</v>
      </c>
      <c r="M52" s="88">
        <v>23013</v>
      </c>
    </row>
    <row r="53" spans="2:13" ht="27.75" customHeight="1" thickBot="1" x14ac:dyDescent="0.25">
      <c r="B53" s="1210" t="s">
        <v>38</v>
      </c>
      <c r="C53" s="1211"/>
      <c r="D53" s="92"/>
      <c r="E53" s="1212" t="s">
        <v>39</v>
      </c>
      <c r="F53" s="1212"/>
      <c r="G53" s="1212"/>
      <c r="H53" s="1213"/>
      <c r="I53" s="93">
        <v>11525</v>
      </c>
      <c r="J53" s="94">
        <v>10048</v>
      </c>
      <c r="K53" s="94">
        <v>11953</v>
      </c>
      <c r="L53" s="94">
        <v>11854</v>
      </c>
      <c r="M53" s="95">
        <v>11401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572</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573</v>
      </c>
      <c r="I42" s="354"/>
      <c r="J42" s="354"/>
      <c r="K42" s="354"/>
      <c r="L42" s="246"/>
      <c r="M42" s="246"/>
      <c r="N42" s="246"/>
      <c r="O42" s="246"/>
    </row>
    <row r="43" spans="2:17" ht="13.2" x14ac:dyDescent="0.2">
      <c r="B43" s="250"/>
      <c r="C43" s="246"/>
      <c r="D43" s="246"/>
      <c r="E43" s="246"/>
      <c r="F43" s="246"/>
      <c r="G43" s="1235"/>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574</v>
      </c>
    </row>
    <row r="50" spans="1:17" ht="13.2" x14ac:dyDescent="0.2">
      <c r="B50" s="250"/>
      <c r="C50" s="246"/>
      <c r="D50" s="246"/>
      <c r="E50" s="246"/>
      <c r="F50" s="246"/>
      <c r="G50" s="1244"/>
      <c r="H50" s="1245"/>
      <c r="I50" s="1245"/>
      <c r="J50" s="1246"/>
      <c r="K50" s="356" t="s">
        <v>531</v>
      </c>
      <c r="L50" s="356" t="s">
        <v>532</v>
      </c>
      <c r="M50" s="356" t="s">
        <v>533</v>
      </c>
      <c r="N50" s="356" t="s">
        <v>534</v>
      </c>
      <c r="O50" s="356" t="s">
        <v>535</v>
      </c>
    </row>
    <row r="51" spans="1:17" ht="13.2" x14ac:dyDescent="0.2">
      <c r="B51" s="250"/>
      <c r="C51" s="246"/>
      <c r="D51" s="246"/>
      <c r="E51" s="246"/>
      <c r="F51" s="246"/>
      <c r="G51" s="1247" t="s">
        <v>575</v>
      </c>
      <c r="H51" s="1248"/>
      <c r="I51" s="1253" t="s">
        <v>576</v>
      </c>
      <c r="J51" s="1253"/>
      <c r="K51" s="1255"/>
      <c r="L51" s="1255"/>
      <c r="M51" s="1255"/>
      <c r="N51" s="1255"/>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577</v>
      </c>
      <c r="J53" s="1233"/>
      <c r="K53" s="1256"/>
      <c r="L53" s="1256"/>
      <c r="M53" s="1256"/>
      <c r="N53" s="1256"/>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578</v>
      </c>
      <c r="H55" s="1228"/>
      <c r="I55" s="1233" t="s">
        <v>576</v>
      </c>
      <c r="J55" s="1233"/>
      <c r="K55" s="1255"/>
      <c r="L55" s="1255"/>
      <c r="M55" s="1255"/>
      <c r="N55" s="1255"/>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577</v>
      </c>
      <c r="J57" s="1223"/>
      <c r="K57" s="1256"/>
      <c r="L57" s="1256"/>
      <c r="M57" s="1256"/>
      <c r="N57" s="1256"/>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579</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573</v>
      </c>
      <c r="I64" s="354"/>
      <c r="J64" s="354"/>
      <c r="K64" s="354"/>
      <c r="L64" s="246"/>
      <c r="M64" s="246"/>
      <c r="N64" s="246"/>
      <c r="O64" s="246"/>
    </row>
    <row r="65" spans="2:30" ht="13.2" x14ac:dyDescent="0.2">
      <c r="B65" s="250"/>
      <c r="C65" s="246"/>
      <c r="D65" s="246"/>
      <c r="E65" s="246"/>
      <c r="F65" s="246"/>
      <c r="G65" s="1235" t="s">
        <v>582</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580</v>
      </c>
      <c r="I71" s="370"/>
      <c r="J71" s="366"/>
      <c r="K71" s="366"/>
      <c r="L71" s="367"/>
      <c r="M71" s="366"/>
      <c r="N71" s="367"/>
      <c r="O71" s="368"/>
    </row>
    <row r="72" spans="2:30" ht="13.2" x14ac:dyDescent="0.2">
      <c r="B72" s="250"/>
      <c r="C72" s="246"/>
      <c r="D72" s="246"/>
      <c r="E72" s="246"/>
      <c r="F72" s="246"/>
      <c r="G72" s="1244"/>
      <c r="H72" s="1245"/>
      <c r="I72" s="1245"/>
      <c r="J72" s="1246"/>
      <c r="K72" s="356" t="s">
        <v>531</v>
      </c>
      <c r="L72" s="356" t="s">
        <v>532</v>
      </c>
      <c r="M72" s="356" t="s">
        <v>533</v>
      </c>
      <c r="N72" s="356" t="s">
        <v>534</v>
      </c>
      <c r="O72" s="356" t="s">
        <v>535</v>
      </c>
    </row>
    <row r="73" spans="2:30" ht="13.2" x14ac:dyDescent="0.2">
      <c r="B73" s="250"/>
      <c r="C73" s="246"/>
      <c r="D73" s="246"/>
      <c r="E73" s="246"/>
      <c r="F73" s="246"/>
      <c r="G73" s="1247" t="s">
        <v>575</v>
      </c>
      <c r="H73" s="1248"/>
      <c r="I73" s="1253" t="s">
        <v>576</v>
      </c>
      <c r="J73" s="1253"/>
      <c r="K73" s="1234">
        <v>91.6</v>
      </c>
      <c r="L73" s="1234">
        <v>79.400000000000006</v>
      </c>
      <c r="M73" s="1221">
        <v>97.2</v>
      </c>
      <c r="N73" s="1221">
        <v>96</v>
      </c>
      <c r="O73" s="1221">
        <v>93.5</v>
      </c>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581</v>
      </c>
      <c r="J75" s="1233"/>
      <c r="K75" s="1225">
        <v>12.1</v>
      </c>
      <c r="L75" s="1225">
        <v>11.4</v>
      </c>
      <c r="M75" s="1225">
        <v>10.9</v>
      </c>
      <c r="N75" s="1225">
        <v>10.3</v>
      </c>
      <c r="O75" s="1225">
        <v>10.4</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578</v>
      </c>
      <c r="H77" s="1228"/>
      <c r="I77" s="1233" t="s">
        <v>576</v>
      </c>
      <c r="J77" s="1233"/>
      <c r="K77" s="1234">
        <v>76.2</v>
      </c>
      <c r="L77" s="1234">
        <v>65.3</v>
      </c>
      <c r="M77" s="1221">
        <v>60.8</v>
      </c>
      <c r="N77" s="1221">
        <v>58.5</v>
      </c>
      <c r="O77" s="1221">
        <v>54.6</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581</v>
      </c>
      <c r="J79" s="1223"/>
      <c r="K79" s="1224">
        <v>12.8</v>
      </c>
      <c r="L79" s="1224">
        <v>12</v>
      </c>
      <c r="M79" s="1224">
        <v>11.1</v>
      </c>
      <c r="N79" s="1224">
        <v>10.7</v>
      </c>
      <c r="O79" s="1224">
        <v>10</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530</v>
      </c>
      <c r="G2" s="113"/>
      <c r="H2" s="114"/>
    </row>
    <row r="3" spans="1:8" x14ac:dyDescent="0.2">
      <c r="A3" s="110" t="s">
        <v>523</v>
      </c>
      <c r="B3" s="115"/>
      <c r="C3" s="116"/>
      <c r="D3" s="117">
        <v>58397</v>
      </c>
      <c r="E3" s="118"/>
      <c r="F3" s="119">
        <v>75709</v>
      </c>
      <c r="G3" s="120"/>
      <c r="H3" s="121"/>
    </row>
    <row r="4" spans="1:8" x14ac:dyDescent="0.2">
      <c r="A4" s="122"/>
      <c r="B4" s="123"/>
      <c r="C4" s="124"/>
      <c r="D4" s="125">
        <v>35258</v>
      </c>
      <c r="E4" s="126"/>
      <c r="F4" s="127">
        <v>35212</v>
      </c>
      <c r="G4" s="128"/>
      <c r="H4" s="129"/>
    </row>
    <row r="5" spans="1:8" x14ac:dyDescent="0.2">
      <c r="A5" s="110" t="s">
        <v>525</v>
      </c>
      <c r="B5" s="115"/>
      <c r="C5" s="116"/>
      <c r="D5" s="117">
        <v>61587</v>
      </c>
      <c r="E5" s="118"/>
      <c r="F5" s="119">
        <v>90961</v>
      </c>
      <c r="G5" s="120"/>
      <c r="H5" s="121"/>
    </row>
    <row r="6" spans="1:8" x14ac:dyDescent="0.2">
      <c r="A6" s="122"/>
      <c r="B6" s="123"/>
      <c r="C6" s="124"/>
      <c r="D6" s="125">
        <v>38264</v>
      </c>
      <c r="E6" s="126"/>
      <c r="F6" s="127">
        <v>37720</v>
      </c>
      <c r="G6" s="128"/>
      <c r="H6" s="129"/>
    </row>
    <row r="7" spans="1:8" x14ac:dyDescent="0.2">
      <c r="A7" s="110" t="s">
        <v>526</v>
      </c>
      <c r="B7" s="115"/>
      <c r="C7" s="116"/>
      <c r="D7" s="117">
        <v>107086</v>
      </c>
      <c r="E7" s="118"/>
      <c r="F7" s="119">
        <v>106614</v>
      </c>
      <c r="G7" s="120"/>
      <c r="H7" s="121"/>
    </row>
    <row r="8" spans="1:8" x14ac:dyDescent="0.2">
      <c r="A8" s="122"/>
      <c r="B8" s="123"/>
      <c r="C8" s="124"/>
      <c r="D8" s="125">
        <v>76893</v>
      </c>
      <c r="E8" s="126"/>
      <c r="F8" s="127">
        <v>45545</v>
      </c>
      <c r="G8" s="128"/>
      <c r="H8" s="129"/>
    </row>
    <row r="9" spans="1:8" x14ac:dyDescent="0.2">
      <c r="A9" s="110" t="s">
        <v>527</v>
      </c>
      <c r="B9" s="115"/>
      <c r="C9" s="116"/>
      <c r="D9" s="117">
        <v>82000</v>
      </c>
      <c r="E9" s="118"/>
      <c r="F9" s="119">
        <v>85459</v>
      </c>
      <c r="G9" s="120"/>
      <c r="H9" s="121"/>
    </row>
    <row r="10" spans="1:8" x14ac:dyDescent="0.2">
      <c r="A10" s="122"/>
      <c r="B10" s="123"/>
      <c r="C10" s="124"/>
      <c r="D10" s="125">
        <v>59190</v>
      </c>
      <c r="E10" s="126"/>
      <c r="F10" s="127">
        <v>44378</v>
      </c>
      <c r="G10" s="128"/>
      <c r="H10" s="129"/>
    </row>
    <row r="11" spans="1:8" x14ac:dyDescent="0.2">
      <c r="A11" s="110" t="s">
        <v>528</v>
      </c>
      <c r="B11" s="115"/>
      <c r="C11" s="116"/>
      <c r="D11" s="117">
        <v>91419</v>
      </c>
      <c r="E11" s="118"/>
      <c r="F11" s="119">
        <v>83280</v>
      </c>
      <c r="G11" s="120"/>
      <c r="H11" s="121"/>
    </row>
    <row r="12" spans="1:8" x14ac:dyDescent="0.2">
      <c r="A12" s="122"/>
      <c r="B12" s="123"/>
      <c r="C12" s="130"/>
      <c r="D12" s="125">
        <v>55658</v>
      </c>
      <c r="E12" s="126"/>
      <c r="F12" s="127">
        <v>43123</v>
      </c>
      <c r="G12" s="128"/>
      <c r="H12" s="129"/>
    </row>
    <row r="13" spans="1:8" x14ac:dyDescent="0.2">
      <c r="A13" s="110"/>
      <c r="B13" s="115"/>
      <c r="C13" s="131"/>
      <c r="D13" s="132">
        <v>80098</v>
      </c>
      <c r="E13" s="133"/>
      <c r="F13" s="134">
        <v>88405</v>
      </c>
      <c r="G13" s="135"/>
      <c r="H13" s="121"/>
    </row>
    <row r="14" spans="1:8" x14ac:dyDescent="0.2">
      <c r="A14" s="122"/>
      <c r="B14" s="123"/>
      <c r="C14" s="124"/>
      <c r="D14" s="125">
        <v>53053</v>
      </c>
      <c r="E14" s="126"/>
      <c r="F14" s="127">
        <v>41196</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4.4800000000000004</v>
      </c>
      <c r="C19" s="136">
        <f>ROUND(VALUE(SUBSTITUTE(実質収支比率等に係る経年分析!G$48,"▲","-")),2)</f>
        <v>5.31</v>
      </c>
      <c r="D19" s="136">
        <f>ROUND(VALUE(SUBSTITUTE(実質収支比率等に係る経年分析!H$48,"▲","-")),2)</f>
        <v>5.29</v>
      </c>
      <c r="E19" s="136">
        <f>ROUND(VALUE(SUBSTITUTE(実質収支比率等に係る経年分析!I$48,"▲","-")),2)</f>
        <v>6.07</v>
      </c>
      <c r="F19" s="136">
        <f>ROUND(VALUE(SUBSTITUTE(実質収支比率等に係る経年分析!J$48,"▲","-")),2)</f>
        <v>3.68</v>
      </c>
    </row>
    <row r="20" spans="1:11" x14ac:dyDescent="0.2">
      <c r="A20" s="136" t="s">
        <v>44</v>
      </c>
      <c r="B20" s="136">
        <f>ROUND(VALUE(SUBSTITUTE(実質収支比率等に係る経年分析!F$47,"▲","-")),2)</f>
        <v>13.59</v>
      </c>
      <c r="C20" s="136">
        <f>ROUND(VALUE(SUBSTITUTE(実質収支比率等に係る経年分析!G$47,"▲","-")),2)</f>
        <v>14.19</v>
      </c>
      <c r="D20" s="136">
        <f>ROUND(VALUE(SUBSTITUTE(実質収支比率等に係る経年分析!H$47,"▲","-")),2)</f>
        <v>12.29</v>
      </c>
      <c r="E20" s="136">
        <f>ROUND(VALUE(SUBSTITUTE(実質収支比率等に係る経年分析!I$47,"▲","-")),2)</f>
        <v>12.94</v>
      </c>
      <c r="F20" s="136">
        <f>ROUND(VALUE(SUBSTITUTE(実質収支比率等に係る経年分析!J$47,"▲","-")),2)</f>
        <v>13.41</v>
      </c>
    </row>
    <row r="21" spans="1:11" x14ac:dyDescent="0.2">
      <c r="A21" s="136" t="s">
        <v>45</v>
      </c>
      <c r="B21" s="136">
        <f>IF(ISNUMBER(VALUE(SUBSTITUTE(実質収支比率等に係る経年分析!F$49,"▲","-"))),ROUND(VALUE(SUBSTITUTE(実質収支比率等に係る経年分析!F$49,"▲","-")),2),NA())</f>
        <v>-1.04</v>
      </c>
      <c r="C21" s="136">
        <f>IF(ISNUMBER(VALUE(SUBSTITUTE(実質収支比率等に係る経年分析!G$49,"▲","-"))),ROUND(VALUE(SUBSTITUTE(実質収支比率等に係る経年分析!G$49,"▲","-")),2),NA())</f>
        <v>1.55</v>
      </c>
      <c r="D21" s="136">
        <f>IF(ISNUMBER(VALUE(SUBSTITUTE(実質収支比率等に係る経年分析!H$49,"▲","-"))),ROUND(VALUE(SUBSTITUTE(実質収支比率等に係る経年分析!H$49,"▲","-")),2),NA())</f>
        <v>-2.25</v>
      </c>
      <c r="E21" s="136">
        <f>IF(ISNUMBER(VALUE(SUBSTITUTE(実質収支比率等に係る経年分析!I$49,"▲","-"))),ROUND(VALUE(SUBSTITUTE(実質収支比率等に係る経年分析!I$49,"▲","-")),2),NA())</f>
        <v>1.5</v>
      </c>
      <c r="F21" s="136">
        <f>IF(ISNUMBER(VALUE(SUBSTITUTE(実質収支比率等に係る経年分析!J$49,"▲","-"))),ROUND(VALUE(SUBSTITUTE(実質収支比率等に係る経年分析!J$49,"▲","-")),2),NA())</f>
        <v>-2.17</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小林市下水道事業特別会計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7.0000000000000007E-2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0.25</v>
      </c>
    </row>
    <row r="30" spans="1:11" x14ac:dyDescent="0.2">
      <c r="A30" s="137" t="str">
        <f>IF(連結実質赤字比率に係る赤字・黒字の構成分析!C$40="",NA(),連結実質赤字比率に係る赤字・黒字の構成分析!C$40)</f>
        <v>小林市簡易水道事業特別会計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0.17</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0.31</v>
      </c>
    </row>
    <row r="31" spans="1:11" x14ac:dyDescent="0.2">
      <c r="A31" s="137" t="str">
        <f>IF(連結実質赤字比率に係る赤字・黒字の構成分析!C$39="",NA(),連結実質赤字比率に係る赤字・黒字の構成分析!C$39)</f>
        <v>小林市介護保険事業特別会計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v>
      </c>
    </row>
    <row r="32" spans="1:11" x14ac:dyDescent="0.2">
      <c r="A32" s="137" t="str">
        <f>IF(連結実質赤字比率に係る赤字・黒字の構成分析!C$38="",NA(),連結実質赤字比率に係る赤字・黒字の構成分析!C$38)</f>
        <v>小林市食肉センター事業特別会計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x14ac:dyDescent="0.2">
      <c r="A33" s="137" t="str">
        <f>IF(連結実質赤字比率に係る赤字・黒字の構成分析!C$37="",NA(),連結実質赤字比率に係る赤字・黒字の構成分析!C$37)</f>
        <v>小林市国民健康保険事業特別会計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1.68</v>
      </c>
    </row>
    <row r="34" spans="1:16" x14ac:dyDescent="0.2">
      <c r="A34" s="137" t="str">
        <f>IF(連結実質赤字比率に係る赤字・黒字の構成分析!C$36="",NA(),連結実質赤字比率に係る赤字・黒字の構成分析!C$36)</f>
        <v>小林市病院事業会計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2.0099999999999998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2.15</v>
      </c>
    </row>
    <row r="35" spans="1:16" x14ac:dyDescent="0.2">
      <c r="A35" s="137" t="str">
        <f>IF(連結実質赤字比率に係る赤字・黒字の構成分析!C$35="",NA(),連結実質赤字比率に係る赤字・黒字の構成分析!C$35)</f>
        <v>小林市水道事業会計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2.31</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4.4800000000000004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3.68</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2499</v>
      </c>
      <c r="E42" s="138"/>
      <c r="F42" s="138"/>
      <c r="G42" s="138">
        <f>'実質公債費比率（分子）の構造'!L$52</f>
        <v>2535</v>
      </c>
      <c r="H42" s="138"/>
      <c r="I42" s="138"/>
      <c r="J42" s="138">
        <f>'実質公債費比率（分子）の構造'!M$52</f>
        <v>2602</v>
      </c>
      <c r="K42" s="138"/>
      <c r="L42" s="138"/>
      <c r="M42" s="138">
        <f>'実質公債費比率（分子）の構造'!N$52</f>
        <v>2655</v>
      </c>
      <c r="N42" s="138"/>
      <c r="O42" s="138"/>
      <c r="P42" s="138">
        <f>'実質公債費比率（分子）の構造'!O$52</f>
        <v>2600</v>
      </c>
    </row>
    <row r="43" spans="1:16" x14ac:dyDescent="0.2">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19</v>
      </c>
      <c r="C44" s="138"/>
      <c r="D44" s="138"/>
      <c r="E44" s="138">
        <f>'実質公債費比率（分子）の構造'!L$50</f>
        <v>16</v>
      </c>
      <c r="F44" s="138"/>
      <c r="G44" s="138"/>
      <c r="H44" s="138">
        <f>'実質公債費比率（分子）の構造'!M$50</f>
        <v>15</v>
      </c>
      <c r="I44" s="138"/>
      <c r="J44" s="138"/>
      <c r="K44" s="138">
        <f>'実質公債費比率（分子）の構造'!N$50</f>
        <v>13</v>
      </c>
      <c r="L44" s="138"/>
      <c r="M44" s="138"/>
      <c r="N44" s="138">
        <f>'実質公債費比率（分子）の構造'!O$50</f>
        <v>8</v>
      </c>
      <c r="O44" s="138"/>
      <c r="P44" s="138"/>
    </row>
    <row r="45" spans="1:16" x14ac:dyDescent="0.2">
      <c r="A45" s="138" t="s">
        <v>55</v>
      </c>
      <c r="B45" s="138">
        <f>'実質公債費比率（分子）の構造'!K$49</f>
        <v>196</v>
      </c>
      <c r="C45" s="138"/>
      <c r="D45" s="138"/>
      <c r="E45" s="138">
        <f>'実質公債費比率（分子）の構造'!L$49</f>
        <v>92</v>
      </c>
      <c r="F45" s="138"/>
      <c r="G45" s="138"/>
      <c r="H45" s="138">
        <f>'実質公債費比率（分子）の構造'!M$49</f>
        <v>83</v>
      </c>
      <c r="I45" s="138"/>
      <c r="J45" s="138"/>
      <c r="K45" s="138">
        <f>'実質公債費比率（分子）の構造'!N$49</f>
        <v>85</v>
      </c>
      <c r="L45" s="138"/>
      <c r="M45" s="138"/>
      <c r="N45" s="138">
        <f>'実質公債費比率（分子）の構造'!O$49</f>
        <v>73</v>
      </c>
      <c r="O45" s="138"/>
      <c r="P45" s="138"/>
    </row>
    <row r="46" spans="1:16" x14ac:dyDescent="0.2">
      <c r="A46" s="138" t="s">
        <v>56</v>
      </c>
      <c r="B46" s="138">
        <f>'実質公債費比率（分子）の構造'!K$48</f>
        <v>543</v>
      </c>
      <c r="C46" s="138"/>
      <c r="D46" s="138"/>
      <c r="E46" s="138">
        <f>'実質公債費比率（分子）の構造'!L$48</f>
        <v>574</v>
      </c>
      <c r="F46" s="138"/>
      <c r="G46" s="138"/>
      <c r="H46" s="138">
        <f>'実質公債費比率（分子）の構造'!M$48</f>
        <v>612</v>
      </c>
      <c r="I46" s="138"/>
      <c r="J46" s="138"/>
      <c r="K46" s="138">
        <f>'実質公債費比率（分子）の構造'!N$48</f>
        <v>633</v>
      </c>
      <c r="L46" s="138"/>
      <c r="M46" s="138"/>
      <c r="N46" s="138">
        <f>'実質公債費比率（分子）の構造'!O$48</f>
        <v>673</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3217</v>
      </c>
      <c r="C49" s="138"/>
      <c r="D49" s="138"/>
      <c r="E49" s="138">
        <f>'実質公債費比率（分子）の構造'!L$45</f>
        <v>3189</v>
      </c>
      <c r="F49" s="138"/>
      <c r="G49" s="138"/>
      <c r="H49" s="138">
        <f>'実質公債費比率（分子）の構造'!M$45</f>
        <v>3177</v>
      </c>
      <c r="I49" s="138"/>
      <c r="J49" s="138"/>
      <c r="K49" s="138">
        <f>'実質公債費比率（分子）の構造'!N$45</f>
        <v>3178</v>
      </c>
      <c r="L49" s="138"/>
      <c r="M49" s="138"/>
      <c r="N49" s="138">
        <f>'実質公債費比率（分子）の構造'!O$45</f>
        <v>3145</v>
      </c>
      <c r="O49" s="138"/>
      <c r="P49" s="138"/>
    </row>
    <row r="50" spans="1:16" x14ac:dyDescent="0.2">
      <c r="A50" s="138" t="s">
        <v>60</v>
      </c>
      <c r="B50" s="138" t="e">
        <f>NA()</f>
        <v>#N/A</v>
      </c>
      <c r="C50" s="138">
        <f>IF(ISNUMBER('実質公債費比率（分子）の構造'!K$53),'実質公債費比率（分子）の構造'!K$53,NA())</f>
        <v>1476</v>
      </c>
      <c r="D50" s="138" t="e">
        <f>NA()</f>
        <v>#N/A</v>
      </c>
      <c r="E50" s="138" t="e">
        <f>NA()</f>
        <v>#N/A</v>
      </c>
      <c r="F50" s="138">
        <f>IF(ISNUMBER('実質公債費比率（分子）の構造'!L$53),'実質公債費比率（分子）の構造'!L$53,NA())</f>
        <v>1336</v>
      </c>
      <c r="G50" s="138" t="e">
        <f>NA()</f>
        <v>#N/A</v>
      </c>
      <c r="H50" s="138" t="e">
        <f>NA()</f>
        <v>#N/A</v>
      </c>
      <c r="I50" s="138">
        <f>IF(ISNUMBER('実質公債費比率（分子）の構造'!M$53),'実質公債費比率（分子）の構造'!M$53,NA())</f>
        <v>1285</v>
      </c>
      <c r="J50" s="138" t="e">
        <f>NA()</f>
        <v>#N/A</v>
      </c>
      <c r="K50" s="138" t="e">
        <f>NA()</f>
        <v>#N/A</v>
      </c>
      <c r="L50" s="138">
        <f>IF(ISNUMBER('実質公債費比率（分子）の構造'!N$53),'実質公債費比率（分子）の構造'!N$53,NA())</f>
        <v>1254</v>
      </c>
      <c r="M50" s="138" t="e">
        <f>NA()</f>
        <v>#N/A</v>
      </c>
      <c r="N50" s="138" t="e">
        <f>NA()</f>
        <v>#N/A</v>
      </c>
      <c r="O50" s="138">
        <f>IF(ISNUMBER('実質公債費比率（分子）の構造'!O$53),'実質公債費比率（分子）の構造'!O$53,NA())</f>
        <v>1299</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22908</v>
      </c>
      <c r="E56" s="137"/>
      <c r="F56" s="137"/>
      <c r="G56" s="137">
        <f>'将来負担比率（分子）の構造'!J$52</f>
        <v>22908</v>
      </c>
      <c r="H56" s="137"/>
      <c r="I56" s="137"/>
      <c r="J56" s="137">
        <f>'将来負担比率（分子）の構造'!K$52</f>
        <v>23032</v>
      </c>
      <c r="K56" s="137"/>
      <c r="L56" s="137"/>
      <c r="M56" s="137">
        <f>'将来負担比率（分子）の構造'!L$52</f>
        <v>23357</v>
      </c>
      <c r="N56" s="137"/>
      <c r="O56" s="137"/>
      <c r="P56" s="137">
        <f>'将来負担比率（分子）の構造'!M$52</f>
        <v>23013</v>
      </c>
    </row>
    <row r="57" spans="1:16" x14ac:dyDescent="0.2">
      <c r="A57" s="137" t="s">
        <v>36</v>
      </c>
      <c r="B57" s="137"/>
      <c r="C57" s="137"/>
      <c r="D57" s="137">
        <f>'将来負担比率（分子）の構造'!I$51</f>
        <v>1500</v>
      </c>
      <c r="E57" s="137"/>
      <c r="F57" s="137"/>
      <c r="G57" s="137">
        <f>'将来負担比率（分子）の構造'!J$51</f>
        <v>1570</v>
      </c>
      <c r="H57" s="137"/>
      <c r="I57" s="137"/>
      <c r="J57" s="137">
        <f>'将来負担比率（分子）の構造'!K$51</f>
        <v>1443</v>
      </c>
      <c r="K57" s="137"/>
      <c r="L57" s="137"/>
      <c r="M57" s="137">
        <f>'将来負担比率（分子）の構造'!L$51</f>
        <v>1541</v>
      </c>
      <c r="N57" s="137"/>
      <c r="O57" s="137"/>
      <c r="P57" s="137">
        <f>'将来負担比率（分子）の構造'!M$51</f>
        <v>1755</v>
      </c>
    </row>
    <row r="58" spans="1:16" x14ac:dyDescent="0.2">
      <c r="A58" s="137" t="s">
        <v>35</v>
      </c>
      <c r="B58" s="137"/>
      <c r="C58" s="137"/>
      <c r="D58" s="137">
        <f>'将来負担比率（分子）の構造'!I$50</f>
        <v>5406</v>
      </c>
      <c r="E58" s="137"/>
      <c r="F58" s="137"/>
      <c r="G58" s="137">
        <f>'将来負担比率（分子）の構造'!J$50</f>
        <v>5845</v>
      </c>
      <c r="H58" s="137"/>
      <c r="I58" s="137"/>
      <c r="J58" s="137">
        <f>'将来負担比率（分子）の構造'!K$50</f>
        <v>4579</v>
      </c>
      <c r="K58" s="137"/>
      <c r="L58" s="137"/>
      <c r="M58" s="137">
        <f>'将来負担比率（分子）の構造'!L$50</f>
        <v>5104</v>
      </c>
      <c r="N58" s="137"/>
      <c r="O58" s="137"/>
      <c r="P58" s="137">
        <f>'将来負担比率（分子）の構造'!M$50</f>
        <v>6142</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3925</v>
      </c>
      <c r="C62" s="137"/>
      <c r="D62" s="137"/>
      <c r="E62" s="137">
        <f>'将来負担比率（分子）の構造'!J$45</f>
        <v>3627</v>
      </c>
      <c r="F62" s="137"/>
      <c r="G62" s="137"/>
      <c r="H62" s="137">
        <f>'将来負担比率（分子）の構造'!K$45</f>
        <v>3691</v>
      </c>
      <c r="I62" s="137"/>
      <c r="J62" s="137"/>
      <c r="K62" s="137">
        <f>'将来負担比率（分子）の構造'!L$45</f>
        <v>3539</v>
      </c>
      <c r="L62" s="137"/>
      <c r="M62" s="137"/>
      <c r="N62" s="137">
        <f>'将来負担比率（分子）の構造'!M$45</f>
        <v>3562</v>
      </c>
      <c r="O62" s="137"/>
      <c r="P62" s="137"/>
    </row>
    <row r="63" spans="1:16" x14ac:dyDescent="0.2">
      <c r="A63" s="137" t="s">
        <v>28</v>
      </c>
      <c r="B63" s="137">
        <f>'将来負担比率（分子）の構造'!I$44</f>
        <v>460</v>
      </c>
      <c r="C63" s="137"/>
      <c r="D63" s="137"/>
      <c r="E63" s="137">
        <f>'将来負担比率（分子）の構造'!J$44</f>
        <v>522</v>
      </c>
      <c r="F63" s="137"/>
      <c r="G63" s="137"/>
      <c r="H63" s="137">
        <f>'将来負担比率（分子）の構造'!K$44</f>
        <v>440</v>
      </c>
      <c r="I63" s="137"/>
      <c r="J63" s="137"/>
      <c r="K63" s="137">
        <f>'将来負担比率（分子）の構造'!L$44</f>
        <v>356</v>
      </c>
      <c r="L63" s="137"/>
      <c r="M63" s="137"/>
      <c r="N63" s="137">
        <f>'将来負担比率（分子）の構造'!M$44</f>
        <v>284</v>
      </c>
      <c r="O63" s="137"/>
      <c r="P63" s="137"/>
    </row>
    <row r="64" spans="1:16" x14ac:dyDescent="0.2">
      <c r="A64" s="137" t="s">
        <v>27</v>
      </c>
      <c r="B64" s="137">
        <f>'将来負担比率（分子）の構造'!I$43</f>
        <v>9105</v>
      </c>
      <c r="C64" s="137"/>
      <c r="D64" s="137"/>
      <c r="E64" s="137">
        <f>'将来負担比率（分子）の構造'!J$43</f>
        <v>9070</v>
      </c>
      <c r="F64" s="137"/>
      <c r="G64" s="137"/>
      <c r="H64" s="137">
        <f>'将来負担比率（分子）の構造'!K$43</f>
        <v>9114</v>
      </c>
      <c r="I64" s="137"/>
      <c r="J64" s="137"/>
      <c r="K64" s="137">
        <f>'将来負担比率（分子）の構造'!L$43</f>
        <v>9071</v>
      </c>
      <c r="L64" s="137"/>
      <c r="M64" s="137"/>
      <c r="N64" s="137">
        <f>'将来負担比率（分子）の構造'!M$43</f>
        <v>9207</v>
      </c>
      <c r="O64" s="137"/>
      <c r="P64" s="137"/>
    </row>
    <row r="65" spans="1:16" x14ac:dyDescent="0.2">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27849</v>
      </c>
      <c r="C66" s="137"/>
      <c r="D66" s="137"/>
      <c r="E66" s="137">
        <f>'将来負担比率（分子）の構造'!J$41</f>
        <v>27150</v>
      </c>
      <c r="F66" s="137"/>
      <c r="G66" s="137"/>
      <c r="H66" s="137">
        <f>'将来負担比率（分子）の構造'!K$41</f>
        <v>27763</v>
      </c>
      <c r="I66" s="137"/>
      <c r="J66" s="137"/>
      <c r="K66" s="137">
        <f>'将来負担比率（分子）の構造'!L$41</f>
        <v>28891</v>
      </c>
      <c r="L66" s="137"/>
      <c r="M66" s="137"/>
      <c r="N66" s="137">
        <f>'将来負担比率（分子）の構造'!M$41</f>
        <v>29258</v>
      </c>
      <c r="O66" s="137"/>
      <c r="P66" s="137"/>
    </row>
    <row r="67" spans="1:16" x14ac:dyDescent="0.2">
      <c r="A67" s="137" t="s">
        <v>64</v>
      </c>
      <c r="B67" s="137" t="e">
        <f>NA()</f>
        <v>#N/A</v>
      </c>
      <c r="C67" s="137">
        <f>IF(ISNUMBER('将来負担比率（分子）の構造'!I$53), IF('将来負担比率（分子）の構造'!I$53 &lt; 0, 0, '将来負担比率（分子）の構造'!I$53), NA())</f>
        <v>11525</v>
      </c>
      <c r="D67" s="137" t="e">
        <f>NA()</f>
        <v>#N/A</v>
      </c>
      <c r="E67" s="137" t="e">
        <f>NA()</f>
        <v>#N/A</v>
      </c>
      <c r="F67" s="137">
        <f>IF(ISNUMBER('将来負担比率（分子）の構造'!J$53), IF('将来負担比率（分子）の構造'!J$53 &lt; 0, 0, '将来負担比率（分子）の構造'!J$53), NA())</f>
        <v>10048</v>
      </c>
      <c r="G67" s="137" t="e">
        <f>NA()</f>
        <v>#N/A</v>
      </c>
      <c r="H67" s="137" t="e">
        <f>NA()</f>
        <v>#N/A</v>
      </c>
      <c r="I67" s="137">
        <f>IF(ISNUMBER('将来負担比率（分子）の構造'!K$53), IF('将来負担比率（分子）の構造'!K$53 &lt; 0, 0, '将来負担比率（分子）の構造'!K$53), NA())</f>
        <v>11953</v>
      </c>
      <c r="J67" s="137" t="e">
        <f>NA()</f>
        <v>#N/A</v>
      </c>
      <c r="K67" s="137" t="e">
        <f>NA()</f>
        <v>#N/A</v>
      </c>
      <c r="L67" s="137">
        <f>IF(ISNUMBER('将来負担比率（分子）の構造'!L$53), IF('将来負担比率（分子）の構造'!L$53 &lt; 0, 0, '将来負担比率（分子）の構造'!L$53), NA())</f>
        <v>11854</v>
      </c>
      <c r="M67" s="137" t="e">
        <f>NA()</f>
        <v>#N/A</v>
      </c>
      <c r="N67" s="137" t="e">
        <f>NA()</f>
        <v>#N/A</v>
      </c>
      <c r="O67" s="137">
        <f>IF(ISNUMBER('将来負担比率（分子）の構造'!M$53), IF('将来負担比率（分子）の構造'!M$53 &lt; 0, 0, '将来負担比率（分子）の構造'!M$53), NA())</f>
        <v>11401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4816944</v>
      </c>
      <c r="S5" s="671"/>
      <c r="T5" s="671"/>
      <c r="U5" s="671"/>
      <c r="V5" s="671"/>
      <c r="W5" s="671"/>
      <c r="X5" s="671"/>
      <c r="Y5" s="718"/>
      <c r="Z5" s="731">
        <v>16.399999999999999</v>
      </c>
      <c r="AA5" s="731"/>
      <c r="AB5" s="731"/>
      <c r="AC5" s="731"/>
      <c r="AD5" s="732">
        <v>4656906</v>
      </c>
      <c r="AE5" s="732"/>
      <c r="AF5" s="732"/>
      <c r="AG5" s="732"/>
      <c r="AH5" s="732"/>
      <c r="AI5" s="732"/>
      <c r="AJ5" s="732"/>
      <c r="AK5" s="732"/>
      <c r="AL5" s="719">
        <v>33.4</v>
      </c>
      <c r="AM5" s="688"/>
      <c r="AN5" s="688"/>
      <c r="AO5" s="720"/>
      <c r="AP5" s="707" t="s">
        <v>210</v>
      </c>
      <c r="AQ5" s="708"/>
      <c r="AR5" s="708"/>
      <c r="AS5" s="708"/>
      <c r="AT5" s="708"/>
      <c r="AU5" s="708"/>
      <c r="AV5" s="708"/>
      <c r="AW5" s="708"/>
      <c r="AX5" s="708"/>
      <c r="AY5" s="708"/>
      <c r="AZ5" s="708"/>
      <c r="BA5" s="708"/>
      <c r="BB5" s="708"/>
      <c r="BC5" s="708"/>
      <c r="BD5" s="708"/>
      <c r="BE5" s="708"/>
      <c r="BF5" s="709"/>
      <c r="BG5" s="620">
        <v>4655417</v>
      </c>
      <c r="BH5" s="621"/>
      <c r="BI5" s="621"/>
      <c r="BJ5" s="621"/>
      <c r="BK5" s="621"/>
      <c r="BL5" s="621"/>
      <c r="BM5" s="621"/>
      <c r="BN5" s="622"/>
      <c r="BO5" s="673">
        <v>96.6</v>
      </c>
      <c r="BP5" s="673"/>
      <c r="BQ5" s="673"/>
      <c r="BR5" s="673"/>
      <c r="BS5" s="674">
        <v>37426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278697</v>
      </c>
      <c r="S6" s="621"/>
      <c r="T6" s="621"/>
      <c r="U6" s="621"/>
      <c r="V6" s="621"/>
      <c r="W6" s="621"/>
      <c r="X6" s="621"/>
      <c r="Y6" s="622"/>
      <c r="Z6" s="673">
        <v>0.9</v>
      </c>
      <c r="AA6" s="673"/>
      <c r="AB6" s="673"/>
      <c r="AC6" s="673"/>
      <c r="AD6" s="674">
        <v>278697</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4655417</v>
      </c>
      <c r="BH6" s="621"/>
      <c r="BI6" s="621"/>
      <c r="BJ6" s="621"/>
      <c r="BK6" s="621"/>
      <c r="BL6" s="621"/>
      <c r="BM6" s="621"/>
      <c r="BN6" s="622"/>
      <c r="BO6" s="673">
        <v>96.6</v>
      </c>
      <c r="BP6" s="673"/>
      <c r="BQ6" s="673"/>
      <c r="BR6" s="673"/>
      <c r="BS6" s="674">
        <v>37426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193496</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193496</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3138</v>
      </c>
      <c r="S7" s="621"/>
      <c r="T7" s="621"/>
      <c r="U7" s="621"/>
      <c r="V7" s="621"/>
      <c r="W7" s="621"/>
      <c r="X7" s="621"/>
      <c r="Y7" s="622"/>
      <c r="Z7" s="673">
        <v>0</v>
      </c>
      <c r="AA7" s="673"/>
      <c r="AB7" s="673"/>
      <c r="AC7" s="673"/>
      <c r="AD7" s="674">
        <v>3138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1779313</v>
      </c>
      <c r="BH7" s="621"/>
      <c r="BI7" s="621"/>
      <c r="BJ7" s="621"/>
      <c r="BK7" s="621"/>
      <c r="BL7" s="621"/>
      <c r="BM7" s="621"/>
      <c r="BN7" s="622"/>
      <c r="BO7" s="673">
        <v>36.9</v>
      </c>
      <c r="BP7" s="673"/>
      <c r="BQ7" s="673"/>
      <c r="BR7" s="673"/>
      <c r="BS7" s="674">
        <v>37426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4959529</v>
      </c>
      <c r="CS7" s="621"/>
      <c r="CT7" s="621"/>
      <c r="CU7" s="621"/>
      <c r="CV7" s="621"/>
      <c r="CW7" s="621"/>
      <c r="CX7" s="621"/>
      <c r="CY7" s="622"/>
      <c r="CZ7" s="673">
        <v>17.3</v>
      </c>
      <c r="DA7" s="673"/>
      <c r="DB7" s="673"/>
      <c r="DC7" s="673"/>
      <c r="DD7" s="626">
        <v>906194</v>
      </c>
      <c r="DE7" s="621"/>
      <c r="DF7" s="621"/>
      <c r="DG7" s="621"/>
      <c r="DH7" s="621"/>
      <c r="DI7" s="621"/>
      <c r="DJ7" s="621"/>
      <c r="DK7" s="621"/>
      <c r="DL7" s="621"/>
      <c r="DM7" s="621"/>
      <c r="DN7" s="621"/>
      <c r="DO7" s="621"/>
      <c r="DP7" s="622"/>
      <c r="DQ7" s="626">
        <v>2981980</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6715</v>
      </c>
      <c r="S8" s="621"/>
      <c r="T8" s="621"/>
      <c r="U8" s="621"/>
      <c r="V8" s="621"/>
      <c r="W8" s="621"/>
      <c r="X8" s="621"/>
      <c r="Y8" s="622"/>
      <c r="Z8" s="673">
        <v>0</v>
      </c>
      <c r="AA8" s="673"/>
      <c r="AB8" s="673"/>
      <c r="AC8" s="673"/>
      <c r="AD8" s="674">
        <v>6715</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70980</v>
      </c>
      <c r="BH8" s="621"/>
      <c r="BI8" s="621"/>
      <c r="BJ8" s="621"/>
      <c r="BK8" s="621"/>
      <c r="BL8" s="621"/>
      <c r="BM8" s="621"/>
      <c r="BN8" s="622"/>
      <c r="BO8" s="673">
        <v>1.5</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9237073</v>
      </c>
      <c r="CS8" s="621"/>
      <c r="CT8" s="621"/>
      <c r="CU8" s="621"/>
      <c r="CV8" s="621"/>
      <c r="CW8" s="621"/>
      <c r="CX8" s="621"/>
      <c r="CY8" s="622"/>
      <c r="CZ8" s="673">
        <v>32.200000000000003</v>
      </c>
      <c r="DA8" s="673"/>
      <c r="DB8" s="673"/>
      <c r="DC8" s="673"/>
      <c r="DD8" s="626">
        <v>15353</v>
      </c>
      <c r="DE8" s="621"/>
      <c r="DF8" s="621"/>
      <c r="DG8" s="621"/>
      <c r="DH8" s="621"/>
      <c r="DI8" s="621"/>
      <c r="DJ8" s="621"/>
      <c r="DK8" s="621"/>
      <c r="DL8" s="621"/>
      <c r="DM8" s="621"/>
      <c r="DN8" s="621"/>
      <c r="DO8" s="621"/>
      <c r="DP8" s="622"/>
      <c r="DQ8" s="626">
        <v>4519578</v>
      </c>
      <c r="DR8" s="621"/>
      <c r="DS8" s="621"/>
      <c r="DT8" s="621"/>
      <c r="DU8" s="621"/>
      <c r="DV8" s="621"/>
      <c r="DW8" s="621"/>
      <c r="DX8" s="621"/>
      <c r="DY8" s="621"/>
      <c r="DZ8" s="621"/>
      <c r="EA8" s="621"/>
      <c r="EB8" s="621"/>
      <c r="EC8" s="656"/>
    </row>
    <row r="9" spans="2:143" ht="11.25" customHeight="1" x14ac:dyDescent="0.2">
      <c r="B9" s="617" t="s">
        <v>224</v>
      </c>
      <c r="C9" s="618"/>
      <c r="D9" s="618"/>
      <c r="E9" s="618"/>
      <c r="F9" s="618"/>
      <c r="G9" s="618"/>
      <c r="H9" s="618"/>
      <c r="I9" s="618"/>
      <c r="J9" s="618"/>
      <c r="K9" s="618"/>
      <c r="L9" s="618"/>
      <c r="M9" s="618"/>
      <c r="N9" s="618"/>
      <c r="O9" s="618"/>
      <c r="P9" s="618"/>
      <c r="Q9" s="619"/>
      <c r="R9" s="620">
        <v>6245</v>
      </c>
      <c r="S9" s="621"/>
      <c r="T9" s="621"/>
      <c r="U9" s="621"/>
      <c r="V9" s="621"/>
      <c r="W9" s="621"/>
      <c r="X9" s="621"/>
      <c r="Y9" s="622"/>
      <c r="Z9" s="673">
        <v>0</v>
      </c>
      <c r="AA9" s="673"/>
      <c r="AB9" s="673"/>
      <c r="AC9" s="673"/>
      <c r="AD9" s="674">
        <v>6245</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1414091</v>
      </c>
      <c r="BH9" s="621"/>
      <c r="BI9" s="621"/>
      <c r="BJ9" s="621"/>
      <c r="BK9" s="621"/>
      <c r="BL9" s="621"/>
      <c r="BM9" s="621"/>
      <c r="BN9" s="622"/>
      <c r="BO9" s="673">
        <v>29.4</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1861672</v>
      </c>
      <c r="CS9" s="621"/>
      <c r="CT9" s="621"/>
      <c r="CU9" s="621"/>
      <c r="CV9" s="621"/>
      <c r="CW9" s="621"/>
      <c r="CX9" s="621"/>
      <c r="CY9" s="622"/>
      <c r="CZ9" s="673">
        <v>6.5</v>
      </c>
      <c r="DA9" s="673"/>
      <c r="DB9" s="673"/>
      <c r="DC9" s="673"/>
      <c r="DD9" s="626">
        <v>88105</v>
      </c>
      <c r="DE9" s="621"/>
      <c r="DF9" s="621"/>
      <c r="DG9" s="621"/>
      <c r="DH9" s="621"/>
      <c r="DI9" s="621"/>
      <c r="DJ9" s="621"/>
      <c r="DK9" s="621"/>
      <c r="DL9" s="621"/>
      <c r="DM9" s="621"/>
      <c r="DN9" s="621"/>
      <c r="DO9" s="621"/>
      <c r="DP9" s="622"/>
      <c r="DQ9" s="626">
        <v>1735020</v>
      </c>
      <c r="DR9" s="621"/>
      <c r="DS9" s="621"/>
      <c r="DT9" s="621"/>
      <c r="DU9" s="621"/>
      <c r="DV9" s="621"/>
      <c r="DW9" s="621"/>
      <c r="DX9" s="621"/>
      <c r="DY9" s="621"/>
      <c r="DZ9" s="621"/>
      <c r="EA9" s="621"/>
      <c r="EB9" s="621"/>
      <c r="EC9" s="656"/>
    </row>
    <row r="10" spans="2:143" ht="11.25" customHeight="1" x14ac:dyDescent="0.2">
      <c r="B10" s="617" t="s">
        <v>227</v>
      </c>
      <c r="C10" s="618"/>
      <c r="D10" s="618"/>
      <c r="E10" s="618"/>
      <c r="F10" s="618"/>
      <c r="G10" s="618"/>
      <c r="H10" s="618"/>
      <c r="I10" s="618"/>
      <c r="J10" s="618"/>
      <c r="K10" s="618"/>
      <c r="L10" s="618"/>
      <c r="M10" s="618"/>
      <c r="N10" s="618"/>
      <c r="O10" s="618"/>
      <c r="P10" s="618"/>
      <c r="Q10" s="619"/>
      <c r="R10" s="620">
        <v>820040</v>
      </c>
      <c r="S10" s="621"/>
      <c r="T10" s="621"/>
      <c r="U10" s="621"/>
      <c r="V10" s="621"/>
      <c r="W10" s="621"/>
      <c r="X10" s="621"/>
      <c r="Y10" s="622"/>
      <c r="Z10" s="673">
        <v>2.8</v>
      </c>
      <c r="AA10" s="673"/>
      <c r="AB10" s="673"/>
      <c r="AC10" s="673"/>
      <c r="AD10" s="674">
        <v>820040</v>
      </c>
      <c r="AE10" s="674"/>
      <c r="AF10" s="674"/>
      <c r="AG10" s="674"/>
      <c r="AH10" s="674"/>
      <c r="AI10" s="674"/>
      <c r="AJ10" s="674"/>
      <c r="AK10" s="674"/>
      <c r="AL10" s="643">
        <v>5.9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105551</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2">
      <c r="B11" s="617" t="s">
        <v>230</v>
      </c>
      <c r="C11" s="618"/>
      <c r="D11" s="618"/>
      <c r="E11" s="618"/>
      <c r="F11" s="618"/>
      <c r="G11" s="618"/>
      <c r="H11" s="618"/>
      <c r="I11" s="618"/>
      <c r="J11" s="618"/>
      <c r="K11" s="618"/>
      <c r="L11" s="618"/>
      <c r="M11" s="618"/>
      <c r="N11" s="618"/>
      <c r="O11" s="618"/>
      <c r="P11" s="618"/>
      <c r="Q11" s="619"/>
      <c r="R11" s="620">
        <v>7458</v>
      </c>
      <c r="S11" s="621"/>
      <c r="T11" s="621"/>
      <c r="U11" s="621"/>
      <c r="V11" s="621"/>
      <c r="W11" s="621"/>
      <c r="X11" s="621"/>
      <c r="Y11" s="622"/>
      <c r="Z11" s="673">
        <v>0</v>
      </c>
      <c r="AA11" s="673"/>
      <c r="AB11" s="673"/>
      <c r="AC11" s="673"/>
      <c r="AD11" s="674">
        <v>7458</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188691</v>
      </c>
      <c r="BH11" s="621"/>
      <c r="BI11" s="621"/>
      <c r="BJ11" s="621"/>
      <c r="BK11" s="621"/>
      <c r="BL11" s="621"/>
      <c r="BM11" s="621"/>
      <c r="BN11" s="622"/>
      <c r="BO11" s="673">
        <v>3.9</v>
      </c>
      <c r="BP11" s="673"/>
      <c r="BQ11" s="673"/>
      <c r="BR11" s="673"/>
      <c r="BS11" s="626">
        <v>37426</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2620158</v>
      </c>
      <c r="CS11" s="621"/>
      <c r="CT11" s="621"/>
      <c r="CU11" s="621"/>
      <c r="CV11" s="621"/>
      <c r="CW11" s="621"/>
      <c r="CX11" s="621"/>
      <c r="CY11" s="622"/>
      <c r="CZ11" s="673">
        <v>9.1</v>
      </c>
      <c r="DA11" s="673"/>
      <c r="DB11" s="673"/>
      <c r="DC11" s="673"/>
      <c r="DD11" s="626">
        <v>441750</v>
      </c>
      <c r="DE11" s="621"/>
      <c r="DF11" s="621"/>
      <c r="DG11" s="621"/>
      <c r="DH11" s="621"/>
      <c r="DI11" s="621"/>
      <c r="DJ11" s="621"/>
      <c r="DK11" s="621"/>
      <c r="DL11" s="621"/>
      <c r="DM11" s="621"/>
      <c r="DN11" s="621"/>
      <c r="DO11" s="621"/>
      <c r="DP11" s="622"/>
      <c r="DQ11" s="626">
        <v>1084646</v>
      </c>
      <c r="DR11" s="621"/>
      <c r="DS11" s="621"/>
      <c r="DT11" s="621"/>
      <c r="DU11" s="621"/>
      <c r="DV11" s="621"/>
      <c r="DW11" s="621"/>
      <c r="DX11" s="621"/>
      <c r="DY11" s="621"/>
      <c r="DZ11" s="621"/>
      <c r="EA11" s="621"/>
      <c r="EB11" s="621"/>
      <c r="EC11" s="656"/>
    </row>
    <row r="12" spans="2:143" ht="11.25" customHeight="1" x14ac:dyDescent="0.2">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2319156</v>
      </c>
      <c r="BH12" s="621"/>
      <c r="BI12" s="621"/>
      <c r="BJ12" s="621"/>
      <c r="BK12" s="621"/>
      <c r="BL12" s="621"/>
      <c r="BM12" s="621"/>
      <c r="BN12" s="622"/>
      <c r="BO12" s="673">
        <v>48.1</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695855</v>
      </c>
      <c r="CS12" s="621"/>
      <c r="CT12" s="621"/>
      <c r="CU12" s="621"/>
      <c r="CV12" s="621"/>
      <c r="CW12" s="621"/>
      <c r="CX12" s="621"/>
      <c r="CY12" s="622"/>
      <c r="CZ12" s="673">
        <v>2.4</v>
      </c>
      <c r="DA12" s="673"/>
      <c r="DB12" s="673"/>
      <c r="DC12" s="673"/>
      <c r="DD12" s="626">
        <v>58663</v>
      </c>
      <c r="DE12" s="621"/>
      <c r="DF12" s="621"/>
      <c r="DG12" s="621"/>
      <c r="DH12" s="621"/>
      <c r="DI12" s="621"/>
      <c r="DJ12" s="621"/>
      <c r="DK12" s="621"/>
      <c r="DL12" s="621"/>
      <c r="DM12" s="621"/>
      <c r="DN12" s="621"/>
      <c r="DO12" s="621"/>
      <c r="DP12" s="622"/>
      <c r="DQ12" s="626">
        <v>397822</v>
      </c>
      <c r="DR12" s="621"/>
      <c r="DS12" s="621"/>
      <c r="DT12" s="621"/>
      <c r="DU12" s="621"/>
      <c r="DV12" s="621"/>
      <c r="DW12" s="621"/>
      <c r="DX12" s="621"/>
      <c r="DY12" s="621"/>
      <c r="DZ12" s="621"/>
      <c r="EA12" s="621"/>
      <c r="EB12" s="621"/>
      <c r="EC12" s="656"/>
    </row>
    <row r="13" spans="2:143" ht="11.25" customHeight="1" x14ac:dyDescent="0.2">
      <c r="B13" s="617" t="s">
        <v>236</v>
      </c>
      <c r="C13" s="618"/>
      <c r="D13" s="618"/>
      <c r="E13" s="618"/>
      <c r="F13" s="618"/>
      <c r="G13" s="618"/>
      <c r="H13" s="618"/>
      <c r="I13" s="618"/>
      <c r="J13" s="618"/>
      <c r="K13" s="618"/>
      <c r="L13" s="618"/>
      <c r="M13" s="618"/>
      <c r="N13" s="618"/>
      <c r="O13" s="618"/>
      <c r="P13" s="618"/>
      <c r="Q13" s="619"/>
      <c r="R13" s="620">
        <v>31377</v>
      </c>
      <c r="S13" s="621"/>
      <c r="T13" s="621"/>
      <c r="U13" s="621"/>
      <c r="V13" s="621"/>
      <c r="W13" s="621"/>
      <c r="X13" s="621"/>
      <c r="Y13" s="622"/>
      <c r="Z13" s="673">
        <v>0.1</v>
      </c>
      <c r="AA13" s="673"/>
      <c r="AB13" s="673"/>
      <c r="AC13" s="673"/>
      <c r="AD13" s="674">
        <v>31377</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2162242</v>
      </c>
      <c r="BH13" s="621"/>
      <c r="BI13" s="621"/>
      <c r="BJ13" s="621"/>
      <c r="BK13" s="621"/>
      <c r="BL13" s="621"/>
      <c r="BM13" s="621"/>
      <c r="BN13" s="622"/>
      <c r="BO13" s="673">
        <v>44.9</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2906094</v>
      </c>
      <c r="CS13" s="621"/>
      <c r="CT13" s="621"/>
      <c r="CU13" s="621"/>
      <c r="CV13" s="621"/>
      <c r="CW13" s="621"/>
      <c r="CX13" s="621"/>
      <c r="CY13" s="622"/>
      <c r="CZ13" s="673">
        <v>10.1</v>
      </c>
      <c r="DA13" s="673"/>
      <c r="DB13" s="673"/>
      <c r="DC13" s="673"/>
      <c r="DD13" s="626">
        <v>2303638</v>
      </c>
      <c r="DE13" s="621"/>
      <c r="DF13" s="621"/>
      <c r="DG13" s="621"/>
      <c r="DH13" s="621"/>
      <c r="DI13" s="621"/>
      <c r="DJ13" s="621"/>
      <c r="DK13" s="621"/>
      <c r="DL13" s="621"/>
      <c r="DM13" s="621"/>
      <c r="DN13" s="621"/>
      <c r="DO13" s="621"/>
      <c r="DP13" s="622"/>
      <c r="DQ13" s="626">
        <v>1050751</v>
      </c>
      <c r="DR13" s="621"/>
      <c r="DS13" s="621"/>
      <c r="DT13" s="621"/>
      <c r="DU13" s="621"/>
      <c r="DV13" s="621"/>
      <c r="DW13" s="621"/>
      <c r="DX13" s="621"/>
      <c r="DY13" s="621"/>
      <c r="DZ13" s="621"/>
      <c r="EA13" s="621"/>
      <c r="EB13" s="621"/>
      <c r="EC13" s="656"/>
    </row>
    <row r="14" spans="2:143" ht="11.25" customHeight="1" x14ac:dyDescent="0.2">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178761</v>
      </c>
      <c r="BH14" s="621"/>
      <c r="BI14" s="621"/>
      <c r="BJ14" s="621"/>
      <c r="BK14" s="621"/>
      <c r="BL14" s="621"/>
      <c r="BM14" s="621"/>
      <c r="BN14" s="622"/>
      <c r="BO14" s="673">
        <v>3.7</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752914</v>
      </c>
      <c r="CS14" s="621"/>
      <c r="CT14" s="621"/>
      <c r="CU14" s="621"/>
      <c r="CV14" s="621"/>
      <c r="CW14" s="621"/>
      <c r="CX14" s="621"/>
      <c r="CY14" s="622"/>
      <c r="CZ14" s="673">
        <v>2.6</v>
      </c>
      <c r="DA14" s="673"/>
      <c r="DB14" s="673"/>
      <c r="DC14" s="673"/>
      <c r="DD14" s="626">
        <v>47685</v>
      </c>
      <c r="DE14" s="621"/>
      <c r="DF14" s="621"/>
      <c r="DG14" s="621"/>
      <c r="DH14" s="621"/>
      <c r="DI14" s="621"/>
      <c r="DJ14" s="621"/>
      <c r="DK14" s="621"/>
      <c r="DL14" s="621"/>
      <c r="DM14" s="621"/>
      <c r="DN14" s="621"/>
      <c r="DO14" s="621"/>
      <c r="DP14" s="622"/>
      <c r="DQ14" s="626">
        <v>639054</v>
      </c>
      <c r="DR14" s="621"/>
      <c r="DS14" s="621"/>
      <c r="DT14" s="621"/>
      <c r="DU14" s="621"/>
      <c r="DV14" s="621"/>
      <c r="DW14" s="621"/>
      <c r="DX14" s="621"/>
      <c r="DY14" s="621"/>
      <c r="DZ14" s="621"/>
      <c r="EA14" s="621"/>
      <c r="EB14" s="621"/>
      <c r="EC14" s="656"/>
    </row>
    <row r="15" spans="2:143" ht="11.25" customHeight="1" x14ac:dyDescent="0.2">
      <c r="B15" s="617" t="s">
        <v>242</v>
      </c>
      <c r="C15" s="618"/>
      <c r="D15" s="618"/>
      <c r="E15" s="618"/>
      <c r="F15" s="618"/>
      <c r="G15" s="618"/>
      <c r="H15" s="618"/>
      <c r="I15" s="618"/>
      <c r="J15" s="618"/>
      <c r="K15" s="618"/>
      <c r="L15" s="618"/>
      <c r="M15" s="618"/>
      <c r="N15" s="618"/>
      <c r="O15" s="618"/>
      <c r="P15" s="618"/>
      <c r="Q15" s="619"/>
      <c r="R15" s="620">
        <v>15607</v>
      </c>
      <c r="S15" s="621"/>
      <c r="T15" s="621"/>
      <c r="U15" s="621"/>
      <c r="V15" s="621"/>
      <c r="W15" s="621"/>
      <c r="X15" s="621"/>
      <c r="Y15" s="622"/>
      <c r="Z15" s="673">
        <v>0.1</v>
      </c>
      <c r="AA15" s="673"/>
      <c r="AB15" s="673"/>
      <c r="AC15" s="673"/>
      <c r="AD15" s="674">
        <v>15607</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378187</v>
      </c>
      <c r="BH15" s="621"/>
      <c r="BI15" s="621"/>
      <c r="BJ15" s="621"/>
      <c r="BK15" s="621"/>
      <c r="BL15" s="621"/>
      <c r="BM15" s="621"/>
      <c r="BN15" s="622"/>
      <c r="BO15" s="673">
        <v>7.9</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2070177</v>
      </c>
      <c r="CS15" s="621"/>
      <c r="CT15" s="621"/>
      <c r="CU15" s="621"/>
      <c r="CV15" s="621"/>
      <c r="CW15" s="621"/>
      <c r="CX15" s="621"/>
      <c r="CY15" s="622"/>
      <c r="CZ15" s="673">
        <v>7.2</v>
      </c>
      <c r="DA15" s="673"/>
      <c r="DB15" s="673"/>
      <c r="DC15" s="673"/>
      <c r="DD15" s="626">
        <v>423041</v>
      </c>
      <c r="DE15" s="621"/>
      <c r="DF15" s="621"/>
      <c r="DG15" s="621"/>
      <c r="DH15" s="621"/>
      <c r="DI15" s="621"/>
      <c r="DJ15" s="621"/>
      <c r="DK15" s="621"/>
      <c r="DL15" s="621"/>
      <c r="DM15" s="621"/>
      <c r="DN15" s="621"/>
      <c r="DO15" s="621"/>
      <c r="DP15" s="622"/>
      <c r="DQ15" s="626">
        <v>1472596</v>
      </c>
      <c r="DR15" s="621"/>
      <c r="DS15" s="621"/>
      <c r="DT15" s="621"/>
      <c r="DU15" s="621"/>
      <c r="DV15" s="621"/>
      <c r="DW15" s="621"/>
      <c r="DX15" s="621"/>
      <c r="DY15" s="621"/>
      <c r="DZ15" s="621"/>
      <c r="EA15" s="621"/>
      <c r="EB15" s="621"/>
      <c r="EC15" s="656"/>
    </row>
    <row r="16" spans="2:143" ht="11.25" customHeight="1" x14ac:dyDescent="0.2">
      <c r="B16" s="617" t="s">
        <v>245</v>
      </c>
      <c r="C16" s="618"/>
      <c r="D16" s="618"/>
      <c r="E16" s="618"/>
      <c r="F16" s="618"/>
      <c r="G16" s="618"/>
      <c r="H16" s="618"/>
      <c r="I16" s="618"/>
      <c r="J16" s="618"/>
      <c r="K16" s="618"/>
      <c r="L16" s="618"/>
      <c r="M16" s="618"/>
      <c r="N16" s="618"/>
      <c r="O16" s="618"/>
      <c r="P16" s="618"/>
      <c r="Q16" s="619"/>
      <c r="R16" s="620">
        <v>9080790</v>
      </c>
      <c r="S16" s="621"/>
      <c r="T16" s="621"/>
      <c r="U16" s="621"/>
      <c r="V16" s="621"/>
      <c r="W16" s="621"/>
      <c r="X16" s="621"/>
      <c r="Y16" s="622"/>
      <c r="Z16" s="673">
        <v>30.9</v>
      </c>
      <c r="AA16" s="673"/>
      <c r="AB16" s="673"/>
      <c r="AC16" s="673"/>
      <c r="AD16" s="674">
        <v>8088749</v>
      </c>
      <c r="AE16" s="674"/>
      <c r="AF16" s="674"/>
      <c r="AG16" s="674"/>
      <c r="AH16" s="674"/>
      <c r="AI16" s="674"/>
      <c r="AJ16" s="674"/>
      <c r="AK16" s="674"/>
      <c r="AL16" s="643">
        <v>58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203854</v>
      </c>
      <c r="CS16" s="621"/>
      <c r="CT16" s="621"/>
      <c r="CU16" s="621"/>
      <c r="CV16" s="621"/>
      <c r="CW16" s="621"/>
      <c r="CX16" s="621"/>
      <c r="CY16" s="622"/>
      <c r="CZ16" s="673">
        <v>0.7</v>
      </c>
      <c r="DA16" s="673"/>
      <c r="DB16" s="673"/>
      <c r="DC16" s="673"/>
      <c r="DD16" s="626" t="s">
        <v>113</v>
      </c>
      <c r="DE16" s="621"/>
      <c r="DF16" s="621"/>
      <c r="DG16" s="621"/>
      <c r="DH16" s="621"/>
      <c r="DI16" s="621"/>
      <c r="DJ16" s="621"/>
      <c r="DK16" s="621"/>
      <c r="DL16" s="621"/>
      <c r="DM16" s="621"/>
      <c r="DN16" s="621"/>
      <c r="DO16" s="621"/>
      <c r="DP16" s="622"/>
      <c r="DQ16" s="626">
        <v>8152</v>
      </c>
      <c r="DR16" s="621"/>
      <c r="DS16" s="621"/>
      <c r="DT16" s="621"/>
      <c r="DU16" s="621"/>
      <c r="DV16" s="621"/>
      <c r="DW16" s="621"/>
      <c r="DX16" s="621"/>
      <c r="DY16" s="621"/>
      <c r="DZ16" s="621"/>
      <c r="EA16" s="621"/>
      <c r="EB16" s="621"/>
      <c r="EC16" s="656"/>
    </row>
    <row r="17" spans="2:133" ht="11.25" customHeight="1" x14ac:dyDescent="0.2">
      <c r="B17" s="617" t="s">
        <v>248</v>
      </c>
      <c r="C17" s="618"/>
      <c r="D17" s="618"/>
      <c r="E17" s="618"/>
      <c r="F17" s="618"/>
      <c r="G17" s="618"/>
      <c r="H17" s="618"/>
      <c r="I17" s="618"/>
      <c r="J17" s="618"/>
      <c r="K17" s="618"/>
      <c r="L17" s="618"/>
      <c r="M17" s="618"/>
      <c r="N17" s="618"/>
      <c r="O17" s="618"/>
      <c r="P17" s="618"/>
      <c r="Q17" s="619"/>
      <c r="R17" s="620">
        <v>8088749</v>
      </c>
      <c r="S17" s="621"/>
      <c r="T17" s="621"/>
      <c r="U17" s="621"/>
      <c r="V17" s="621"/>
      <c r="W17" s="621"/>
      <c r="X17" s="621"/>
      <c r="Y17" s="622"/>
      <c r="Z17" s="673">
        <v>27.5</v>
      </c>
      <c r="AA17" s="673"/>
      <c r="AB17" s="673"/>
      <c r="AC17" s="673"/>
      <c r="AD17" s="674">
        <v>8088749</v>
      </c>
      <c r="AE17" s="674"/>
      <c r="AF17" s="674"/>
      <c r="AG17" s="674"/>
      <c r="AH17" s="674"/>
      <c r="AI17" s="674"/>
      <c r="AJ17" s="674"/>
      <c r="AK17" s="674"/>
      <c r="AL17" s="643">
        <v>58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3144500</v>
      </c>
      <c r="CS17" s="621"/>
      <c r="CT17" s="621"/>
      <c r="CU17" s="621"/>
      <c r="CV17" s="621"/>
      <c r="CW17" s="621"/>
      <c r="CX17" s="621"/>
      <c r="CY17" s="622"/>
      <c r="CZ17" s="673">
        <v>11</v>
      </c>
      <c r="DA17" s="673"/>
      <c r="DB17" s="673"/>
      <c r="DC17" s="673"/>
      <c r="DD17" s="626" t="s">
        <v>113</v>
      </c>
      <c r="DE17" s="621"/>
      <c r="DF17" s="621"/>
      <c r="DG17" s="621"/>
      <c r="DH17" s="621"/>
      <c r="DI17" s="621"/>
      <c r="DJ17" s="621"/>
      <c r="DK17" s="621"/>
      <c r="DL17" s="621"/>
      <c r="DM17" s="621"/>
      <c r="DN17" s="621"/>
      <c r="DO17" s="621"/>
      <c r="DP17" s="622"/>
      <c r="DQ17" s="626">
        <v>3122723</v>
      </c>
      <c r="DR17" s="621"/>
      <c r="DS17" s="621"/>
      <c r="DT17" s="621"/>
      <c r="DU17" s="621"/>
      <c r="DV17" s="621"/>
      <c r="DW17" s="621"/>
      <c r="DX17" s="621"/>
      <c r="DY17" s="621"/>
      <c r="DZ17" s="621"/>
      <c r="EA17" s="621"/>
      <c r="EB17" s="621"/>
      <c r="EC17" s="656"/>
    </row>
    <row r="18" spans="2:133" ht="11.25" customHeight="1" x14ac:dyDescent="0.2">
      <c r="B18" s="617" t="s">
        <v>251</v>
      </c>
      <c r="C18" s="618"/>
      <c r="D18" s="618"/>
      <c r="E18" s="618"/>
      <c r="F18" s="618"/>
      <c r="G18" s="618"/>
      <c r="H18" s="618"/>
      <c r="I18" s="618"/>
      <c r="J18" s="618"/>
      <c r="K18" s="618"/>
      <c r="L18" s="618"/>
      <c r="M18" s="618"/>
      <c r="N18" s="618"/>
      <c r="O18" s="618"/>
      <c r="P18" s="618"/>
      <c r="Q18" s="619"/>
      <c r="R18" s="620">
        <v>992041</v>
      </c>
      <c r="S18" s="621"/>
      <c r="T18" s="621"/>
      <c r="U18" s="621"/>
      <c r="V18" s="621"/>
      <c r="W18" s="621"/>
      <c r="X18" s="621"/>
      <c r="Y18" s="622"/>
      <c r="Z18" s="673">
        <v>3.4</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20484</v>
      </c>
      <c r="CS18" s="621"/>
      <c r="CT18" s="621"/>
      <c r="CU18" s="621"/>
      <c r="CV18" s="621"/>
      <c r="CW18" s="621"/>
      <c r="CX18" s="621"/>
      <c r="CY18" s="622"/>
      <c r="CZ18" s="673">
        <v>0.1</v>
      </c>
      <c r="DA18" s="673"/>
      <c r="DB18" s="673"/>
      <c r="DC18" s="673"/>
      <c r="DD18" s="626">
        <v>20484</v>
      </c>
      <c r="DE18" s="621"/>
      <c r="DF18" s="621"/>
      <c r="DG18" s="621"/>
      <c r="DH18" s="621"/>
      <c r="DI18" s="621"/>
      <c r="DJ18" s="621"/>
      <c r="DK18" s="621"/>
      <c r="DL18" s="621"/>
      <c r="DM18" s="621"/>
      <c r="DN18" s="621"/>
      <c r="DO18" s="621"/>
      <c r="DP18" s="622"/>
      <c r="DQ18" s="626">
        <v>20484</v>
      </c>
      <c r="DR18" s="621"/>
      <c r="DS18" s="621"/>
      <c r="DT18" s="621"/>
      <c r="DU18" s="621"/>
      <c r="DV18" s="621"/>
      <c r="DW18" s="621"/>
      <c r="DX18" s="621"/>
      <c r="DY18" s="621"/>
      <c r="DZ18" s="621"/>
      <c r="EA18" s="621"/>
      <c r="EB18" s="621"/>
      <c r="EC18" s="656"/>
    </row>
    <row r="19" spans="2:133" ht="11.25" customHeight="1" x14ac:dyDescent="0.2">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161527</v>
      </c>
      <c r="BH19" s="621"/>
      <c r="BI19" s="621"/>
      <c r="BJ19" s="621"/>
      <c r="BK19" s="621"/>
      <c r="BL19" s="621"/>
      <c r="BM19" s="621"/>
      <c r="BN19" s="622"/>
      <c r="BO19" s="673">
        <v>3.4</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2">
      <c r="B20" s="617" t="s">
        <v>257</v>
      </c>
      <c r="C20" s="618"/>
      <c r="D20" s="618"/>
      <c r="E20" s="618"/>
      <c r="F20" s="618"/>
      <c r="G20" s="618"/>
      <c r="H20" s="618"/>
      <c r="I20" s="618"/>
      <c r="J20" s="618"/>
      <c r="K20" s="618"/>
      <c r="L20" s="618"/>
      <c r="M20" s="618"/>
      <c r="N20" s="618"/>
      <c r="O20" s="618"/>
      <c r="P20" s="618"/>
      <c r="Q20" s="619"/>
      <c r="R20" s="620">
        <v>15067011</v>
      </c>
      <c r="S20" s="621"/>
      <c r="T20" s="621"/>
      <c r="U20" s="621"/>
      <c r="V20" s="621"/>
      <c r="W20" s="621"/>
      <c r="X20" s="621"/>
      <c r="Y20" s="622"/>
      <c r="Z20" s="673">
        <v>51.3</v>
      </c>
      <c r="AA20" s="673"/>
      <c r="AB20" s="673"/>
      <c r="AC20" s="673"/>
      <c r="AD20" s="674">
        <v>13914932</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161527</v>
      </c>
      <c r="BH20" s="621"/>
      <c r="BI20" s="621"/>
      <c r="BJ20" s="621"/>
      <c r="BK20" s="621"/>
      <c r="BL20" s="621"/>
      <c r="BM20" s="621"/>
      <c r="BN20" s="622"/>
      <c r="BO20" s="673">
        <v>3.4</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28665806</v>
      </c>
      <c r="CS20" s="621"/>
      <c r="CT20" s="621"/>
      <c r="CU20" s="621"/>
      <c r="CV20" s="621"/>
      <c r="CW20" s="621"/>
      <c r="CX20" s="621"/>
      <c r="CY20" s="622"/>
      <c r="CZ20" s="673">
        <v>100</v>
      </c>
      <c r="DA20" s="673"/>
      <c r="DB20" s="673"/>
      <c r="DC20" s="673"/>
      <c r="DD20" s="626">
        <v>4304913</v>
      </c>
      <c r="DE20" s="621"/>
      <c r="DF20" s="621"/>
      <c r="DG20" s="621"/>
      <c r="DH20" s="621"/>
      <c r="DI20" s="621"/>
      <c r="DJ20" s="621"/>
      <c r="DK20" s="621"/>
      <c r="DL20" s="621"/>
      <c r="DM20" s="621"/>
      <c r="DN20" s="621"/>
      <c r="DO20" s="621"/>
      <c r="DP20" s="622"/>
      <c r="DQ20" s="626">
        <v>17226302</v>
      </c>
      <c r="DR20" s="621"/>
      <c r="DS20" s="621"/>
      <c r="DT20" s="621"/>
      <c r="DU20" s="621"/>
      <c r="DV20" s="621"/>
      <c r="DW20" s="621"/>
      <c r="DX20" s="621"/>
      <c r="DY20" s="621"/>
      <c r="DZ20" s="621"/>
      <c r="EA20" s="621"/>
      <c r="EB20" s="621"/>
      <c r="EC20" s="656"/>
    </row>
    <row r="21" spans="2:133" ht="11.25" customHeight="1" x14ac:dyDescent="0.2">
      <c r="B21" s="617" t="s">
        <v>260</v>
      </c>
      <c r="C21" s="618"/>
      <c r="D21" s="618"/>
      <c r="E21" s="618"/>
      <c r="F21" s="618"/>
      <c r="G21" s="618"/>
      <c r="H21" s="618"/>
      <c r="I21" s="618"/>
      <c r="J21" s="618"/>
      <c r="K21" s="618"/>
      <c r="L21" s="618"/>
      <c r="M21" s="618"/>
      <c r="N21" s="618"/>
      <c r="O21" s="618"/>
      <c r="P21" s="618"/>
      <c r="Q21" s="619"/>
      <c r="R21" s="620">
        <v>9424</v>
      </c>
      <c r="S21" s="621"/>
      <c r="T21" s="621"/>
      <c r="U21" s="621"/>
      <c r="V21" s="621"/>
      <c r="W21" s="621"/>
      <c r="X21" s="621"/>
      <c r="Y21" s="622"/>
      <c r="Z21" s="673">
        <v>0</v>
      </c>
      <c r="AA21" s="673"/>
      <c r="AB21" s="673"/>
      <c r="AC21" s="673"/>
      <c r="AD21" s="674">
        <v>9424</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1489</v>
      </c>
      <c r="BH21" s="621"/>
      <c r="BI21" s="621"/>
      <c r="BJ21" s="621"/>
      <c r="BK21" s="621"/>
      <c r="BL21" s="621"/>
      <c r="BM21" s="621"/>
      <c r="BN21" s="622"/>
      <c r="BO21" s="673">
        <v>0</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262</v>
      </c>
      <c r="C22" s="618"/>
      <c r="D22" s="618"/>
      <c r="E22" s="618"/>
      <c r="F22" s="618"/>
      <c r="G22" s="618"/>
      <c r="H22" s="618"/>
      <c r="I22" s="618"/>
      <c r="J22" s="618"/>
      <c r="K22" s="618"/>
      <c r="L22" s="618"/>
      <c r="M22" s="618"/>
      <c r="N22" s="618"/>
      <c r="O22" s="618"/>
      <c r="P22" s="618"/>
      <c r="Q22" s="619"/>
      <c r="R22" s="620">
        <v>296647</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265</v>
      </c>
      <c r="C23" s="618"/>
      <c r="D23" s="618"/>
      <c r="E23" s="618"/>
      <c r="F23" s="618"/>
      <c r="G23" s="618"/>
      <c r="H23" s="618"/>
      <c r="I23" s="618"/>
      <c r="J23" s="618"/>
      <c r="K23" s="618"/>
      <c r="L23" s="618"/>
      <c r="M23" s="618"/>
      <c r="N23" s="618"/>
      <c r="O23" s="618"/>
      <c r="P23" s="618"/>
      <c r="Q23" s="619"/>
      <c r="R23" s="620">
        <v>275715</v>
      </c>
      <c r="S23" s="621"/>
      <c r="T23" s="621"/>
      <c r="U23" s="621"/>
      <c r="V23" s="621"/>
      <c r="W23" s="621"/>
      <c r="X23" s="621"/>
      <c r="Y23" s="622"/>
      <c r="Z23" s="673">
        <v>0.9</v>
      </c>
      <c r="AA23" s="673"/>
      <c r="AB23" s="673"/>
      <c r="AC23" s="673"/>
      <c r="AD23" s="674">
        <v>6699</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160038</v>
      </c>
      <c r="BH23" s="621"/>
      <c r="BI23" s="621"/>
      <c r="BJ23" s="621"/>
      <c r="BK23" s="621"/>
      <c r="BL23" s="621"/>
      <c r="BM23" s="621"/>
      <c r="BN23" s="622"/>
      <c r="BO23" s="673">
        <v>3.3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2">
      <c r="B24" s="617" t="s">
        <v>272</v>
      </c>
      <c r="C24" s="618"/>
      <c r="D24" s="618"/>
      <c r="E24" s="618"/>
      <c r="F24" s="618"/>
      <c r="G24" s="618"/>
      <c r="H24" s="618"/>
      <c r="I24" s="618"/>
      <c r="J24" s="618"/>
      <c r="K24" s="618"/>
      <c r="L24" s="618"/>
      <c r="M24" s="618"/>
      <c r="N24" s="618"/>
      <c r="O24" s="618"/>
      <c r="P24" s="618"/>
      <c r="Q24" s="619"/>
      <c r="R24" s="620">
        <v>33737</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12477711</v>
      </c>
      <c r="CS24" s="671"/>
      <c r="CT24" s="671"/>
      <c r="CU24" s="671"/>
      <c r="CV24" s="671"/>
      <c r="CW24" s="671"/>
      <c r="CX24" s="671"/>
      <c r="CY24" s="718"/>
      <c r="CZ24" s="722">
        <v>43.5</v>
      </c>
      <c r="DA24" s="723"/>
      <c r="DB24" s="723"/>
      <c r="DC24" s="724"/>
      <c r="DD24" s="717">
        <v>8147636</v>
      </c>
      <c r="DE24" s="671"/>
      <c r="DF24" s="671"/>
      <c r="DG24" s="671"/>
      <c r="DH24" s="671"/>
      <c r="DI24" s="671"/>
      <c r="DJ24" s="671"/>
      <c r="DK24" s="718"/>
      <c r="DL24" s="717">
        <v>7923835</v>
      </c>
      <c r="DM24" s="671"/>
      <c r="DN24" s="671"/>
      <c r="DO24" s="671"/>
      <c r="DP24" s="671"/>
      <c r="DQ24" s="671"/>
      <c r="DR24" s="671"/>
      <c r="DS24" s="671"/>
      <c r="DT24" s="671"/>
      <c r="DU24" s="671"/>
      <c r="DV24" s="718"/>
      <c r="DW24" s="719">
        <v>54.3</v>
      </c>
      <c r="DX24" s="688"/>
      <c r="DY24" s="688"/>
      <c r="DZ24" s="688"/>
      <c r="EA24" s="688"/>
      <c r="EB24" s="688"/>
      <c r="EC24" s="720"/>
    </row>
    <row r="25" spans="2:133" ht="11.25" customHeight="1" x14ac:dyDescent="0.2">
      <c r="B25" s="617" t="s">
        <v>275</v>
      </c>
      <c r="C25" s="618"/>
      <c r="D25" s="618"/>
      <c r="E25" s="618"/>
      <c r="F25" s="618"/>
      <c r="G25" s="618"/>
      <c r="H25" s="618"/>
      <c r="I25" s="618"/>
      <c r="J25" s="618"/>
      <c r="K25" s="618"/>
      <c r="L25" s="618"/>
      <c r="M25" s="618"/>
      <c r="N25" s="618"/>
      <c r="O25" s="618"/>
      <c r="P25" s="618"/>
      <c r="Q25" s="619"/>
      <c r="R25" s="620">
        <v>3998348</v>
      </c>
      <c r="S25" s="621"/>
      <c r="T25" s="621"/>
      <c r="U25" s="621"/>
      <c r="V25" s="621"/>
      <c r="W25" s="621"/>
      <c r="X25" s="621"/>
      <c r="Y25" s="622"/>
      <c r="Z25" s="673">
        <v>13.6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3519480</v>
      </c>
      <c r="CS25" s="639"/>
      <c r="CT25" s="639"/>
      <c r="CU25" s="639"/>
      <c r="CV25" s="639"/>
      <c r="CW25" s="639"/>
      <c r="CX25" s="639"/>
      <c r="CY25" s="640"/>
      <c r="CZ25" s="623">
        <v>12.3</v>
      </c>
      <c r="DA25" s="641"/>
      <c r="DB25" s="641"/>
      <c r="DC25" s="642"/>
      <c r="DD25" s="626">
        <v>3293254</v>
      </c>
      <c r="DE25" s="639"/>
      <c r="DF25" s="639"/>
      <c r="DG25" s="639"/>
      <c r="DH25" s="639"/>
      <c r="DI25" s="639"/>
      <c r="DJ25" s="639"/>
      <c r="DK25" s="640"/>
      <c r="DL25" s="626">
        <v>3176767</v>
      </c>
      <c r="DM25" s="639"/>
      <c r="DN25" s="639"/>
      <c r="DO25" s="639"/>
      <c r="DP25" s="639"/>
      <c r="DQ25" s="639"/>
      <c r="DR25" s="639"/>
      <c r="DS25" s="639"/>
      <c r="DT25" s="639"/>
      <c r="DU25" s="639"/>
      <c r="DV25" s="640"/>
      <c r="DW25" s="643">
        <v>21.8</v>
      </c>
      <c r="DX25" s="644"/>
      <c r="DY25" s="644"/>
      <c r="DZ25" s="644"/>
      <c r="EA25" s="644"/>
      <c r="EB25" s="644"/>
      <c r="EC25" s="645"/>
    </row>
    <row r="26" spans="2:133" ht="11.25" customHeight="1" x14ac:dyDescent="0.2">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2407366</v>
      </c>
      <c r="CS26" s="621"/>
      <c r="CT26" s="621"/>
      <c r="CU26" s="621"/>
      <c r="CV26" s="621"/>
      <c r="CW26" s="621"/>
      <c r="CX26" s="621"/>
      <c r="CY26" s="622"/>
      <c r="CZ26" s="623">
        <v>8.4</v>
      </c>
      <c r="DA26" s="641"/>
      <c r="DB26" s="641"/>
      <c r="DC26" s="642"/>
      <c r="DD26" s="626">
        <v>2230858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2">
      <c r="B27" s="617" t="s">
        <v>281</v>
      </c>
      <c r="C27" s="618"/>
      <c r="D27" s="618"/>
      <c r="E27" s="618"/>
      <c r="F27" s="618"/>
      <c r="G27" s="618"/>
      <c r="H27" s="618"/>
      <c r="I27" s="618"/>
      <c r="J27" s="618"/>
      <c r="K27" s="618"/>
      <c r="L27" s="618"/>
      <c r="M27" s="618"/>
      <c r="N27" s="618"/>
      <c r="O27" s="618"/>
      <c r="P27" s="618"/>
      <c r="Q27" s="619"/>
      <c r="R27" s="620">
        <v>1968755</v>
      </c>
      <c r="S27" s="621"/>
      <c r="T27" s="621"/>
      <c r="U27" s="621"/>
      <c r="V27" s="621"/>
      <c r="W27" s="621"/>
      <c r="X27" s="621"/>
      <c r="Y27" s="622"/>
      <c r="Z27" s="673">
        <v>6.7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4816944</v>
      </c>
      <c r="BH27" s="621"/>
      <c r="BI27" s="621"/>
      <c r="BJ27" s="621"/>
      <c r="BK27" s="621"/>
      <c r="BL27" s="621"/>
      <c r="BM27" s="621"/>
      <c r="BN27" s="622"/>
      <c r="BO27" s="673">
        <v>100</v>
      </c>
      <c r="BP27" s="673"/>
      <c r="BQ27" s="673"/>
      <c r="BR27" s="673"/>
      <c r="BS27" s="626">
        <v>37426</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5813731</v>
      </c>
      <c r="CS27" s="639"/>
      <c r="CT27" s="639"/>
      <c r="CU27" s="639"/>
      <c r="CV27" s="639"/>
      <c r="CW27" s="639"/>
      <c r="CX27" s="639"/>
      <c r="CY27" s="640"/>
      <c r="CZ27" s="623">
        <v>20.3</v>
      </c>
      <c r="DA27" s="641"/>
      <c r="DB27" s="641"/>
      <c r="DC27" s="642"/>
      <c r="DD27" s="626">
        <v>1731659</v>
      </c>
      <c r="DE27" s="639"/>
      <c r="DF27" s="639"/>
      <c r="DG27" s="639"/>
      <c r="DH27" s="639"/>
      <c r="DI27" s="639"/>
      <c r="DJ27" s="639"/>
      <c r="DK27" s="640"/>
      <c r="DL27" s="626">
        <v>1624345</v>
      </c>
      <c r="DM27" s="639"/>
      <c r="DN27" s="639"/>
      <c r="DO27" s="639"/>
      <c r="DP27" s="639"/>
      <c r="DQ27" s="639"/>
      <c r="DR27" s="639"/>
      <c r="DS27" s="639"/>
      <c r="DT27" s="639"/>
      <c r="DU27" s="639"/>
      <c r="DV27" s="640"/>
      <c r="DW27" s="643">
        <v>11.1</v>
      </c>
      <c r="DX27" s="644"/>
      <c r="DY27" s="644"/>
      <c r="DZ27" s="644"/>
      <c r="EA27" s="644"/>
      <c r="EB27" s="644"/>
      <c r="EC27" s="645"/>
    </row>
    <row r="28" spans="2:133" ht="11.25" customHeight="1" x14ac:dyDescent="0.2">
      <c r="B28" s="617" t="s">
        <v>284</v>
      </c>
      <c r="C28" s="618"/>
      <c r="D28" s="618"/>
      <c r="E28" s="618"/>
      <c r="F28" s="618"/>
      <c r="G28" s="618"/>
      <c r="H28" s="618"/>
      <c r="I28" s="618"/>
      <c r="J28" s="618"/>
      <c r="K28" s="618"/>
      <c r="L28" s="618"/>
      <c r="M28" s="618"/>
      <c r="N28" s="618"/>
      <c r="O28" s="618"/>
      <c r="P28" s="618"/>
      <c r="Q28" s="619"/>
      <c r="R28" s="620">
        <v>77167</v>
      </c>
      <c r="S28" s="621"/>
      <c r="T28" s="621"/>
      <c r="U28" s="621"/>
      <c r="V28" s="621"/>
      <c r="W28" s="621"/>
      <c r="X28" s="621"/>
      <c r="Y28" s="622"/>
      <c r="Z28" s="673">
        <v>0.3</v>
      </c>
      <c r="AA28" s="673"/>
      <c r="AB28" s="673"/>
      <c r="AC28" s="673"/>
      <c r="AD28" s="674">
        <v>14392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3144500</v>
      </c>
      <c r="CS28" s="621"/>
      <c r="CT28" s="621"/>
      <c r="CU28" s="621"/>
      <c r="CV28" s="621"/>
      <c r="CW28" s="621"/>
      <c r="CX28" s="621"/>
      <c r="CY28" s="622"/>
      <c r="CZ28" s="623">
        <v>11</v>
      </c>
      <c r="DA28" s="641"/>
      <c r="DB28" s="641"/>
      <c r="DC28" s="642"/>
      <c r="DD28" s="626">
        <v>3122723</v>
      </c>
      <c r="DE28" s="621"/>
      <c r="DF28" s="621"/>
      <c r="DG28" s="621"/>
      <c r="DH28" s="621"/>
      <c r="DI28" s="621"/>
      <c r="DJ28" s="621"/>
      <c r="DK28" s="622"/>
      <c r="DL28" s="626">
        <v>3122723</v>
      </c>
      <c r="DM28" s="621"/>
      <c r="DN28" s="621"/>
      <c r="DO28" s="621"/>
      <c r="DP28" s="621"/>
      <c r="DQ28" s="621"/>
      <c r="DR28" s="621"/>
      <c r="DS28" s="621"/>
      <c r="DT28" s="621"/>
      <c r="DU28" s="621"/>
      <c r="DV28" s="622"/>
      <c r="DW28" s="643">
        <v>21.4</v>
      </c>
      <c r="DX28" s="644"/>
      <c r="DY28" s="644"/>
      <c r="DZ28" s="644"/>
      <c r="EA28" s="644"/>
      <c r="EB28" s="644"/>
      <c r="EC28" s="645"/>
    </row>
    <row r="29" spans="2:133" ht="11.25" customHeight="1" x14ac:dyDescent="0.2">
      <c r="B29" s="617" t="s">
        <v>286</v>
      </c>
      <c r="C29" s="618"/>
      <c r="D29" s="618"/>
      <c r="E29" s="618"/>
      <c r="F29" s="618"/>
      <c r="G29" s="618"/>
      <c r="H29" s="618"/>
      <c r="I29" s="618"/>
      <c r="J29" s="618"/>
      <c r="K29" s="618"/>
      <c r="L29" s="618"/>
      <c r="M29" s="618"/>
      <c r="N29" s="618"/>
      <c r="O29" s="618"/>
      <c r="P29" s="618"/>
      <c r="Q29" s="619"/>
      <c r="R29" s="620">
        <v>1077586</v>
      </c>
      <c r="S29" s="621"/>
      <c r="T29" s="621"/>
      <c r="U29" s="621"/>
      <c r="V29" s="621"/>
      <c r="W29" s="621"/>
      <c r="X29" s="621"/>
      <c r="Y29" s="622"/>
      <c r="Z29" s="673">
        <v>3.7</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3144500</v>
      </c>
      <c r="CS29" s="639"/>
      <c r="CT29" s="639"/>
      <c r="CU29" s="639"/>
      <c r="CV29" s="639"/>
      <c r="CW29" s="639"/>
      <c r="CX29" s="639"/>
      <c r="CY29" s="640"/>
      <c r="CZ29" s="623">
        <v>11</v>
      </c>
      <c r="DA29" s="641"/>
      <c r="DB29" s="641"/>
      <c r="DC29" s="642"/>
      <c r="DD29" s="626">
        <v>3122723</v>
      </c>
      <c r="DE29" s="639"/>
      <c r="DF29" s="639"/>
      <c r="DG29" s="639"/>
      <c r="DH29" s="639"/>
      <c r="DI29" s="639"/>
      <c r="DJ29" s="639"/>
      <c r="DK29" s="640"/>
      <c r="DL29" s="626">
        <v>3122723</v>
      </c>
      <c r="DM29" s="639"/>
      <c r="DN29" s="639"/>
      <c r="DO29" s="639"/>
      <c r="DP29" s="639"/>
      <c r="DQ29" s="639"/>
      <c r="DR29" s="639"/>
      <c r="DS29" s="639"/>
      <c r="DT29" s="639"/>
      <c r="DU29" s="639"/>
      <c r="DV29" s="640"/>
      <c r="DW29" s="643">
        <v>21.4</v>
      </c>
      <c r="DX29" s="644"/>
      <c r="DY29" s="644"/>
      <c r="DZ29" s="644"/>
      <c r="EA29" s="644"/>
      <c r="EB29" s="644"/>
      <c r="EC29" s="645"/>
    </row>
    <row r="30" spans="2:133" ht="11.25" customHeight="1" x14ac:dyDescent="0.2">
      <c r="B30" s="617" t="s">
        <v>290</v>
      </c>
      <c r="C30" s="618"/>
      <c r="D30" s="618"/>
      <c r="E30" s="618"/>
      <c r="F30" s="618"/>
      <c r="G30" s="618"/>
      <c r="H30" s="618"/>
      <c r="I30" s="618"/>
      <c r="J30" s="618"/>
      <c r="K30" s="618"/>
      <c r="L30" s="618"/>
      <c r="M30" s="618"/>
      <c r="N30" s="618"/>
      <c r="O30" s="618"/>
      <c r="P30" s="618"/>
      <c r="Q30" s="619"/>
      <c r="R30" s="620">
        <v>1147891</v>
      </c>
      <c r="S30" s="621"/>
      <c r="T30" s="621"/>
      <c r="U30" s="621"/>
      <c r="V30" s="621"/>
      <c r="W30" s="621"/>
      <c r="X30" s="621"/>
      <c r="Y30" s="622"/>
      <c r="Z30" s="673">
        <v>3.9</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98.4</v>
      </c>
      <c r="BH30" s="687"/>
      <c r="BI30" s="687"/>
      <c r="BJ30" s="687"/>
      <c r="BK30" s="687"/>
      <c r="BL30" s="687"/>
      <c r="BM30" s="688">
        <v>93.7</v>
      </c>
      <c r="BN30" s="687"/>
      <c r="BO30" s="687"/>
      <c r="BP30" s="687"/>
      <c r="BQ30" s="689"/>
      <c r="BR30" s="686">
        <v>98</v>
      </c>
      <c r="BS30" s="687"/>
      <c r="BT30" s="687"/>
      <c r="BU30" s="687"/>
      <c r="BV30" s="687"/>
      <c r="BW30" s="687"/>
      <c r="BX30" s="688">
        <v>93.1</v>
      </c>
      <c r="BY30" s="687"/>
      <c r="BZ30" s="687"/>
      <c r="CA30" s="687"/>
      <c r="CB30" s="689"/>
      <c r="CD30" s="692"/>
      <c r="CE30" s="693"/>
      <c r="CF30" s="657" t="s">
        <v>293</v>
      </c>
      <c r="CG30" s="654"/>
      <c r="CH30" s="654"/>
      <c r="CI30" s="654"/>
      <c r="CJ30" s="654"/>
      <c r="CK30" s="654"/>
      <c r="CL30" s="654"/>
      <c r="CM30" s="654"/>
      <c r="CN30" s="654"/>
      <c r="CO30" s="654"/>
      <c r="CP30" s="654"/>
      <c r="CQ30" s="655"/>
      <c r="CR30" s="620">
        <v>2871232</v>
      </c>
      <c r="CS30" s="621"/>
      <c r="CT30" s="621"/>
      <c r="CU30" s="621"/>
      <c r="CV30" s="621"/>
      <c r="CW30" s="621"/>
      <c r="CX30" s="621"/>
      <c r="CY30" s="622"/>
      <c r="CZ30" s="623">
        <v>10</v>
      </c>
      <c r="DA30" s="641"/>
      <c r="DB30" s="641"/>
      <c r="DC30" s="642"/>
      <c r="DD30" s="626">
        <v>2849463</v>
      </c>
      <c r="DE30" s="621"/>
      <c r="DF30" s="621"/>
      <c r="DG30" s="621"/>
      <c r="DH30" s="621"/>
      <c r="DI30" s="621"/>
      <c r="DJ30" s="621"/>
      <c r="DK30" s="622"/>
      <c r="DL30" s="626">
        <v>2849463</v>
      </c>
      <c r="DM30" s="621"/>
      <c r="DN30" s="621"/>
      <c r="DO30" s="621"/>
      <c r="DP30" s="621"/>
      <c r="DQ30" s="621"/>
      <c r="DR30" s="621"/>
      <c r="DS30" s="621"/>
      <c r="DT30" s="621"/>
      <c r="DU30" s="621"/>
      <c r="DV30" s="622"/>
      <c r="DW30" s="643">
        <v>19.5</v>
      </c>
      <c r="DX30" s="644"/>
      <c r="DY30" s="644"/>
      <c r="DZ30" s="644"/>
      <c r="EA30" s="644"/>
      <c r="EB30" s="644"/>
      <c r="EC30" s="645"/>
    </row>
    <row r="31" spans="2:133" ht="11.25" customHeight="1" x14ac:dyDescent="0.2">
      <c r="B31" s="617" t="s">
        <v>294</v>
      </c>
      <c r="C31" s="618"/>
      <c r="D31" s="618"/>
      <c r="E31" s="618"/>
      <c r="F31" s="618"/>
      <c r="G31" s="618"/>
      <c r="H31" s="618"/>
      <c r="I31" s="618"/>
      <c r="J31" s="618"/>
      <c r="K31" s="618"/>
      <c r="L31" s="618"/>
      <c r="M31" s="618"/>
      <c r="N31" s="618"/>
      <c r="O31" s="618"/>
      <c r="P31" s="618"/>
      <c r="Q31" s="619"/>
      <c r="R31" s="620">
        <v>965190</v>
      </c>
      <c r="S31" s="621"/>
      <c r="T31" s="621"/>
      <c r="U31" s="621"/>
      <c r="V31" s="621"/>
      <c r="W31" s="621"/>
      <c r="X31" s="621"/>
      <c r="Y31" s="622"/>
      <c r="Z31" s="673">
        <v>3.3</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94.9</v>
      </c>
      <c r="BN31" s="685"/>
      <c r="BO31" s="685"/>
      <c r="BP31" s="685"/>
      <c r="BQ31" s="649"/>
      <c r="BR31" s="684">
        <v>98.1</v>
      </c>
      <c r="BS31" s="639"/>
      <c r="BT31" s="639"/>
      <c r="BU31" s="639"/>
      <c r="BV31" s="639"/>
      <c r="BW31" s="639"/>
      <c r="BX31" s="675">
        <v>94.5</v>
      </c>
      <c r="BY31" s="685"/>
      <c r="BZ31" s="685"/>
      <c r="CA31" s="685"/>
      <c r="CB31" s="649"/>
      <c r="CD31" s="692"/>
      <c r="CE31" s="693"/>
      <c r="CF31" s="657" t="s">
        <v>297</v>
      </c>
      <c r="CG31" s="654"/>
      <c r="CH31" s="654"/>
      <c r="CI31" s="654"/>
      <c r="CJ31" s="654"/>
      <c r="CK31" s="654"/>
      <c r="CL31" s="654"/>
      <c r="CM31" s="654"/>
      <c r="CN31" s="654"/>
      <c r="CO31" s="654"/>
      <c r="CP31" s="654"/>
      <c r="CQ31" s="655"/>
      <c r="CR31" s="620">
        <v>273268</v>
      </c>
      <c r="CS31" s="639"/>
      <c r="CT31" s="639"/>
      <c r="CU31" s="639"/>
      <c r="CV31" s="639"/>
      <c r="CW31" s="639"/>
      <c r="CX31" s="639"/>
      <c r="CY31" s="640"/>
      <c r="CZ31" s="623">
        <v>1</v>
      </c>
      <c r="DA31" s="641"/>
      <c r="DB31" s="641"/>
      <c r="DC31" s="642"/>
      <c r="DD31" s="626">
        <v>273260</v>
      </c>
      <c r="DE31" s="639"/>
      <c r="DF31" s="639"/>
      <c r="DG31" s="639"/>
      <c r="DH31" s="639"/>
      <c r="DI31" s="639"/>
      <c r="DJ31" s="639"/>
      <c r="DK31" s="640"/>
      <c r="DL31" s="626">
        <v>273260</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2">
      <c r="B32" s="617" t="s">
        <v>298</v>
      </c>
      <c r="C32" s="618"/>
      <c r="D32" s="618"/>
      <c r="E32" s="618"/>
      <c r="F32" s="618"/>
      <c r="G32" s="618"/>
      <c r="H32" s="618"/>
      <c r="I32" s="618"/>
      <c r="J32" s="618"/>
      <c r="K32" s="618"/>
      <c r="L32" s="618"/>
      <c r="M32" s="618"/>
      <c r="N32" s="618"/>
      <c r="O32" s="618"/>
      <c r="P32" s="618"/>
      <c r="Q32" s="619"/>
      <c r="R32" s="620">
        <v>1223656</v>
      </c>
      <c r="S32" s="621"/>
      <c r="T32" s="621"/>
      <c r="U32" s="621"/>
      <c r="V32" s="621"/>
      <c r="W32" s="621"/>
      <c r="X32" s="621"/>
      <c r="Y32" s="622"/>
      <c r="Z32" s="673">
        <v>4.2</v>
      </c>
      <c r="AA32" s="673"/>
      <c r="AB32" s="673"/>
      <c r="AC32" s="673"/>
      <c r="AD32" s="674">
        <v>1735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v>
      </c>
      <c r="BH32" s="605"/>
      <c r="BI32" s="605"/>
      <c r="BJ32" s="605"/>
      <c r="BK32" s="605"/>
      <c r="BL32" s="605"/>
      <c r="BM32" s="668">
        <v>91.3</v>
      </c>
      <c r="BN32" s="605"/>
      <c r="BO32" s="605"/>
      <c r="BP32" s="605"/>
      <c r="BQ32" s="662"/>
      <c r="BR32" s="683">
        <v>97.5</v>
      </c>
      <c r="BS32" s="605"/>
      <c r="BT32" s="605"/>
      <c r="BU32" s="605"/>
      <c r="BV32" s="605"/>
      <c r="BW32" s="605"/>
      <c r="BX32" s="668">
        <v>90.6</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2">
      <c r="B33" s="617" t="s">
        <v>301</v>
      </c>
      <c r="C33" s="618"/>
      <c r="D33" s="618"/>
      <c r="E33" s="618"/>
      <c r="F33" s="618"/>
      <c r="G33" s="618"/>
      <c r="H33" s="618"/>
      <c r="I33" s="618"/>
      <c r="J33" s="618"/>
      <c r="K33" s="618"/>
      <c r="L33" s="618"/>
      <c r="M33" s="618"/>
      <c r="N33" s="618"/>
      <c r="O33" s="618"/>
      <c r="P33" s="618"/>
      <c r="Q33" s="619"/>
      <c r="R33" s="620">
        <v>3238442</v>
      </c>
      <c r="S33" s="621"/>
      <c r="T33" s="621"/>
      <c r="U33" s="621"/>
      <c r="V33" s="621"/>
      <c r="W33" s="621"/>
      <c r="X33" s="621"/>
      <c r="Y33" s="622"/>
      <c r="Z33" s="673">
        <v>11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11679328</v>
      </c>
      <c r="CS33" s="639"/>
      <c r="CT33" s="639"/>
      <c r="CU33" s="639"/>
      <c r="CV33" s="639"/>
      <c r="CW33" s="639"/>
      <c r="CX33" s="639"/>
      <c r="CY33" s="640"/>
      <c r="CZ33" s="623">
        <v>40.700000000000003</v>
      </c>
      <c r="DA33" s="641"/>
      <c r="DB33" s="641"/>
      <c r="DC33" s="642"/>
      <c r="DD33" s="626">
        <v>8099605</v>
      </c>
      <c r="DE33" s="639"/>
      <c r="DF33" s="639"/>
      <c r="DG33" s="639"/>
      <c r="DH33" s="639"/>
      <c r="DI33" s="639"/>
      <c r="DJ33" s="639"/>
      <c r="DK33" s="640"/>
      <c r="DL33" s="626">
        <v>5650073</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x14ac:dyDescent="0.2">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3248112</v>
      </c>
      <c r="CS34" s="621"/>
      <c r="CT34" s="621"/>
      <c r="CU34" s="621"/>
      <c r="CV34" s="621"/>
      <c r="CW34" s="621"/>
      <c r="CX34" s="621"/>
      <c r="CY34" s="622"/>
      <c r="CZ34" s="623">
        <v>11.3</v>
      </c>
      <c r="DA34" s="641"/>
      <c r="DB34" s="641"/>
      <c r="DC34" s="642"/>
      <c r="DD34" s="626">
        <v>2637306</v>
      </c>
      <c r="DE34" s="621"/>
      <c r="DF34" s="621"/>
      <c r="DG34" s="621"/>
      <c r="DH34" s="621"/>
      <c r="DI34" s="621"/>
      <c r="DJ34" s="621"/>
      <c r="DK34" s="622"/>
      <c r="DL34" s="626">
        <v>2193843</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2">
      <c r="B35" s="617" t="s">
        <v>307</v>
      </c>
      <c r="C35" s="618"/>
      <c r="D35" s="618"/>
      <c r="E35" s="618"/>
      <c r="F35" s="618"/>
      <c r="G35" s="618"/>
      <c r="H35" s="618"/>
      <c r="I35" s="618"/>
      <c r="J35" s="618"/>
      <c r="K35" s="618"/>
      <c r="L35" s="618"/>
      <c r="M35" s="618"/>
      <c r="N35" s="618"/>
      <c r="O35" s="618"/>
      <c r="P35" s="618"/>
      <c r="Q35" s="619"/>
      <c r="R35" s="620">
        <v>646642</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3579179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245616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76282</v>
      </c>
      <c r="CS35" s="639"/>
      <c r="CT35" s="639"/>
      <c r="CU35" s="639"/>
      <c r="CV35" s="639"/>
      <c r="CW35" s="639"/>
      <c r="CX35" s="639"/>
      <c r="CY35" s="640"/>
      <c r="CZ35" s="623">
        <v>0.3</v>
      </c>
      <c r="DA35" s="641"/>
      <c r="DB35" s="641"/>
      <c r="DC35" s="642"/>
      <c r="DD35" s="626">
        <v>52984</v>
      </c>
      <c r="DE35" s="639"/>
      <c r="DF35" s="639"/>
      <c r="DG35" s="639"/>
      <c r="DH35" s="639"/>
      <c r="DI35" s="639"/>
      <c r="DJ35" s="639"/>
      <c r="DK35" s="640"/>
      <c r="DL35" s="626">
        <v>52984</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2">
      <c r="B36" s="601" t="s">
        <v>311</v>
      </c>
      <c r="C36" s="602"/>
      <c r="D36" s="602"/>
      <c r="E36" s="602"/>
      <c r="F36" s="602"/>
      <c r="G36" s="602"/>
      <c r="H36" s="602"/>
      <c r="I36" s="602"/>
      <c r="J36" s="602"/>
      <c r="K36" s="602"/>
      <c r="L36" s="602"/>
      <c r="M36" s="602"/>
      <c r="N36" s="602"/>
      <c r="O36" s="602"/>
      <c r="P36" s="602"/>
      <c r="Q36" s="603"/>
      <c r="R36" s="604">
        <v>29379569</v>
      </c>
      <c r="S36" s="661"/>
      <c r="T36" s="661"/>
      <c r="U36" s="661"/>
      <c r="V36" s="661"/>
      <c r="W36" s="661"/>
      <c r="X36" s="661"/>
      <c r="Y36" s="664"/>
      <c r="Z36" s="665">
        <v>100</v>
      </c>
      <c r="AA36" s="665"/>
      <c r="AB36" s="665"/>
      <c r="AC36" s="665"/>
      <c r="AD36" s="666">
        <v>13947182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443950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-18506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2560418</v>
      </c>
      <c r="CS36" s="621"/>
      <c r="CT36" s="621"/>
      <c r="CU36" s="621"/>
      <c r="CV36" s="621"/>
      <c r="CW36" s="621"/>
      <c r="CX36" s="621"/>
      <c r="CY36" s="622"/>
      <c r="CZ36" s="623">
        <v>8.9</v>
      </c>
      <c r="DA36" s="641"/>
      <c r="DB36" s="641"/>
      <c r="DC36" s="642"/>
      <c r="DD36" s="626">
        <v>1961093</v>
      </c>
      <c r="DE36" s="621"/>
      <c r="DF36" s="621"/>
      <c r="DG36" s="621"/>
      <c r="DH36" s="621"/>
      <c r="DI36" s="621"/>
      <c r="DJ36" s="621"/>
      <c r="DK36" s="622"/>
      <c r="DL36" s="626">
        <v>1189916</v>
      </c>
      <c r="DM36" s="621"/>
      <c r="DN36" s="621"/>
      <c r="DO36" s="621"/>
      <c r="DP36" s="621"/>
      <c r="DQ36" s="621"/>
      <c r="DR36" s="621"/>
      <c r="DS36" s="621"/>
      <c r="DT36" s="621"/>
      <c r="DU36" s="621"/>
      <c r="DV36" s="622"/>
      <c r="DW36" s="643">
        <v>8.1999999999999993</v>
      </c>
      <c r="DX36" s="644"/>
      <c r="DY36" s="644"/>
      <c r="DZ36" s="644"/>
      <c r="EA36" s="644"/>
      <c r="EB36" s="644"/>
      <c r="EC36" s="645"/>
    </row>
    <row r="37" spans="2:133" ht="11.25" customHeight="1" x14ac:dyDescent="0.2">
      <c r="AQ37" s="646" t="s">
        <v>315</v>
      </c>
      <c r="AR37" s="647"/>
      <c r="AS37" s="647"/>
      <c r="AT37" s="647"/>
      <c r="AU37" s="647"/>
      <c r="AV37" s="647"/>
      <c r="AW37" s="647"/>
      <c r="AX37" s="647"/>
      <c r="AY37" s="648"/>
      <c r="AZ37" s="620">
        <v>368117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8026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730672</v>
      </c>
      <c r="CS37" s="639"/>
      <c r="CT37" s="639"/>
      <c r="CU37" s="639"/>
      <c r="CV37" s="639"/>
      <c r="CW37" s="639"/>
      <c r="CX37" s="639"/>
      <c r="CY37" s="640"/>
      <c r="CZ37" s="623">
        <v>2.5</v>
      </c>
      <c r="DA37" s="641"/>
      <c r="DB37" s="641"/>
      <c r="DC37" s="642"/>
      <c r="DD37" s="626">
        <v>681472</v>
      </c>
      <c r="DE37" s="639"/>
      <c r="DF37" s="639"/>
      <c r="DG37" s="639"/>
      <c r="DH37" s="639"/>
      <c r="DI37" s="639"/>
      <c r="DJ37" s="639"/>
      <c r="DK37" s="640"/>
      <c r="DL37" s="626">
        <v>620830</v>
      </c>
      <c r="DM37" s="639"/>
      <c r="DN37" s="639"/>
      <c r="DO37" s="639"/>
      <c r="DP37" s="639"/>
      <c r="DQ37" s="639"/>
      <c r="DR37" s="639"/>
      <c r="DS37" s="639"/>
      <c r="DT37" s="639"/>
      <c r="DU37" s="639"/>
      <c r="DV37" s="640"/>
      <c r="DW37" s="643">
        <v>4.3</v>
      </c>
      <c r="DX37" s="644"/>
      <c r="DY37" s="644"/>
      <c r="DZ37" s="644"/>
      <c r="EA37" s="644"/>
      <c r="EB37" s="644"/>
      <c r="EC37" s="645"/>
    </row>
    <row r="38" spans="2:133" ht="11.25" customHeight="1" x14ac:dyDescent="0.2">
      <c r="AQ38" s="646" t="s">
        <v>318</v>
      </c>
      <c r="AR38" s="647"/>
      <c r="AS38" s="647"/>
      <c r="AT38" s="647"/>
      <c r="AU38" s="647"/>
      <c r="AV38" s="647"/>
      <c r="AW38" s="647"/>
      <c r="AX38" s="647"/>
      <c r="AY38" s="648"/>
      <c r="AZ38" s="620">
        <v>134508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13472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3167255</v>
      </c>
      <c r="CS38" s="621"/>
      <c r="CT38" s="621"/>
      <c r="CU38" s="621"/>
      <c r="CV38" s="621"/>
      <c r="CW38" s="621"/>
      <c r="CX38" s="621"/>
      <c r="CY38" s="622"/>
      <c r="CZ38" s="623">
        <v>11</v>
      </c>
      <c r="DA38" s="641"/>
      <c r="DB38" s="641"/>
      <c r="DC38" s="642"/>
      <c r="DD38" s="626">
        <v>2704726</v>
      </c>
      <c r="DE38" s="621"/>
      <c r="DF38" s="621"/>
      <c r="DG38" s="621"/>
      <c r="DH38" s="621"/>
      <c r="DI38" s="621"/>
      <c r="DJ38" s="621"/>
      <c r="DK38" s="622"/>
      <c r="DL38" s="626">
        <v>2213330</v>
      </c>
      <c r="DM38" s="621"/>
      <c r="DN38" s="621"/>
      <c r="DO38" s="621"/>
      <c r="DP38" s="621"/>
      <c r="DQ38" s="621"/>
      <c r="DR38" s="621"/>
      <c r="DS38" s="621"/>
      <c r="DT38" s="621"/>
      <c r="DU38" s="621"/>
      <c r="DV38" s="622"/>
      <c r="DW38" s="643">
        <v>15.2</v>
      </c>
      <c r="DX38" s="644"/>
      <c r="DY38" s="644"/>
      <c r="DZ38" s="644"/>
      <c r="EA38" s="644"/>
      <c r="EB38" s="644"/>
      <c r="EC38" s="645"/>
    </row>
    <row r="39" spans="2:133" ht="11.25" customHeight="1" x14ac:dyDescent="0.2">
      <c r="AQ39" s="646" t="s">
        <v>321</v>
      </c>
      <c r="AR39" s="647"/>
      <c r="AS39" s="647"/>
      <c r="AT39" s="647"/>
      <c r="AU39" s="647"/>
      <c r="AV39" s="647"/>
      <c r="AW39" s="647"/>
      <c r="AX39" s="647"/>
      <c r="AY39" s="648"/>
      <c r="AZ39" s="620">
        <v>123792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1570095</v>
      </c>
      <c r="CS39" s="639"/>
      <c r="CT39" s="639"/>
      <c r="CU39" s="639"/>
      <c r="CV39" s="639"/>
      <c r="CW39" s="639"/>
      <c r="CX39" s="639"/>
      <c r="CY39" s="640"/>
      <c r="CZ39" s="623">
        <v>5.5</v>
      </c>
      <c r="DA39" s="641"/>
      <c r="DB39" s="641"/>
      <c r="DC39" s="642"/>
      <c r="DD39" s="626">
        <v>720555</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738323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134</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1057166</v>
      </c>
      <c r="CS40" s="621"/>
      <c r="CT40" s="621"/>
      <c r="CU40" s="621"/>
      <c r="CV40" s="621"/>
      <c r="CW40" s="621"/>
      <c r="CX40" s="621"/>
      <c r="CY40" s="622"/>
      <c r="CZ40" s="623">
        <v>3.7</v>
      </c>
      <c r="DA40" s="641"/>
      <c r="DB40" s="641"/>
      <c r="DC40" s="642"/>
      <c r="DD40" s="626">
        <v>22941</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1770489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356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4508767</v>
      </c>
      <c r="CS42" s="621"/>
      <c r="CT42" s="621"/>
      <c r="CU42" s="621"/>
      <c r="CV42" s="621"/>
      <c r="CW42" s="621"/>
      <c r="CX42" s="621"/>
      <c r="CY42" s="622"/>
      <c r="CZ42" s="623">
        <v>15.7</v>
      </c>
      <c r="DA42" s="624"/>
      <c r="DB42" s="624"/>
      <c r="DC42" s="625"/>
      <c r="DD42" s="626">
        <v>979061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69752</v>
      </c>
      <c r="CS43" s="639"/>
      <c r="CT43" s="639"/>
      <c r="CU43" s="639"/>
      <c r="CV43" s="639"/>
      <c r="CW43" s="639"/>
      <c r="CX43" s="639"/>
      <c r="CY43" s="640"/>
      <c r="CZ43" s="623">
        <v>0.2</v>
      </c>
      <c r="DA43" s="641"/>
      <c r="DB43" s="641"/>
      <c r="DC43" s="642"/>
      <c r="DD43" s="626">
        <v>69752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337</v>
      </c>
      <c r="CD44" s="633" t="s">
        <v>289</v>
      </c>
      <c r="CE44" s="634"/>
      <c r="CF44" s="617" t="s">
        <v>338</v>
      </c>
      <c r="CG44" s="618"/>
      <c r="CH44" s="618"/>
      <c r="CI44" s="618"/>
      <c r="CJ44" s="618"/>
      <c r="CK44" s="618"/>
      <c r="CL44" s="618"/>
      <c r="CM44" s="618"/>
      <c r="CN44" s="618"/>
      <c r="CO44" s="618"/>
      <c r="CP44" s="618"/>
      <c r="CQ44" s="619"/>
      <c r="CR44" s="620">
        <v>4304913</v>
      </c>
      <c r="CS44" s="621"/>
      <c r="CT44" s="621"/>
      <c r="CU44" s="621"/>
      <c r="CV44" s="621"/>
      <c r="CW44" s="621"/>
      <c r="CX44" s="621"/>
      <c r="CY44" s="622"/>
      <c r="CZ44" s="623">
        <v>15</v>
      </c>
      <c r="DA44" s="624"/>
      <c r="DB44" s="624"/>
      <c r="DC44" s="625"/>
      <c r="DD44" s="626">
        <v>970909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339</v>
      </c>
      <c r="CG45" s="618"/>
      <c r="CH45" s="618"/>
      <c r="CI45" s="618"/>
      <c r="CJ45" s="618"/>
      <c r="CK45" s="618"/>
      <c r="CL45" s="618"/>
      <c r="CM45" s="618"/>
      <c r="CN45" s="618"/>
      <c r="CO45" s="618"/>
      <c r="CP45" s="618"/>
      <c r="CQ45" s="619"/>
      <c r="CR45" s="620">
        <v>1532425</v>
      </c>
      <c r="CS45" s="639"/>
      <c r="CT45" s="639"/>
      <c r="CU45" s="639"/>
      <c r="CV45" s="639"/>
      <c r="CW45" s="639"/>
      <c r="CX45" s="639"/>
      <c r="CY45" s="640"/>
      <c r="CZ45" s="623">
        <v>5.3</v>
      </c>
      <c r="DA45" s="641"/>
      <c r="DB45" s="641"/>
      <c r="DC45" s="642"/>
      <c r="DD45" s="626">
        <v>89292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340</v>
      </c>
      <c r="CG46" s="618"/>
      <c r="CH46" s="618"/>
      <c r="CI46" s="618"/>
      <c r="CJ46" s="618"/>
      <c r="CK46" s="618"/>
      <c r="CL46" s="618"/>
      <c r="CM46" s="618"/>
      <c r="CN46" s="618"/>
      <c r="CO46" s="618"/>
      <c r="CP46" s="618"/>
      <c r="CQ46" s="619"/>
      <c r="CR46" s="620">
        <v>2620939</v>
      </c>
      <c r="CS46" s="621"/>
      <c r="CT46" s="621"/>
      <c r="CU46" s="621"/>
      <c r="CV46" s="621"/>
      <c r="CW46" s="621"/>
      <c r="CX46" s="621"/>
      <c r="CY46" s="622"/>
      <c r="CZ46" s="623">
        <v>9.1</v>
      </c>
      <c r="DA46" s="624"/>
      <c r="DB46" s="624"/>
      <c r="DC46" s="625"/>
      <c r="DD46" s="626">
        <v>813994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341</v>
      </c>
      <c r="CG47" s="618"/>
      <c r="CH47" s="618"/>
      <c r="CI47" s="618"/>
      <c r="CJ47" s="618"/>
      <c r="CK47" s="618"/>
      <c r="CL47" s="618"/>
      <c r="CM47" s="618"/>
      <c r="CN47" s="618"/>
      <c r="CO47" s="618"/>
      <c r="CP47" s="618"/>
      <c r="CQ47" s="619"/>
      <c r="CR47" s="620">
        <v>203854</v>
      </c>
      <c r="CS47" s="639"/>
      <c r="CT47" s="639"/>
      <c r="CU47" s="639"/>
      <c r="CV47" s="639"/>
      <c r="CW47" s="639"/>
      <c r="CX47" s="639"/>
      <c r="CY47" s="640"/>
      <c r="CZ47" s="623">
        <v>0.7</v>
      </c>
      <c r="DA47" s="641"/>
      <c r="DB47" s="641"/>
      <c r="DC47" s="642"/>
      <c r="DD47" s="626">
        <v>8152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343</v>
      </c>
      <c r="CE49" s="602"/>
      <c r="CF49" s="602"/>
      <c r="CG49" s="602"/>
      <c r="CH49" s="602"/>
      <c r="CI49" s="602"/>
      <c r="CJ49" s="602"/>
      <c r="CK49" s="602"/>
      <c r="CL49" s="602"/>
      <c r="CM49" s="602"/>
      <c r="CN49" s="602"/>
      <c r="CO49" s="602"/>
      <c r="CP49" s="602"/>
      <c r="CQ49" s="603"/>
      <c r="CR49" s="604">
        <v>28665806</v>
      </c>
      <c r="CS49" s="605"/>
      <c r="CT49" s="605"/>
      <c r="CU49" s="605"/>
      <c r="CV49" s="605"/>
      <c r="CW49" s="605"/>
      <c r="CX49" s="605"/>
      <c r="CY49" s="606"/>
      <c r="CZ49" s="607">
        <v>100</v>
      </c>
      <c r="DA49" s="608"/>
      <c r="DB49" s="608"/>
      <c r="DC49" s="609"/>
      <c r="DD49" s="610">
        <v>17226302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366</v>
      </c>
      <c r="C7" s="1080"/>
      <c r="D7" s="1080"/>
      <c r="E7" s="1080"/>
      <c r="F7" s="1080"/>
      <c r="G7" s="1080"/>
      <c r="H7" s="1080"/>
      <c r="I7" s="1080"/>
      <c r="J7" s="1080"/>
      <c r="K7" s="1080"/>
      <c r="L7" s="1080"/>
      <c r="M7" s="1080"/>
      <c r="N7" s="1080"/>
      <c r="O7" s="1080"/>
      <c r="P7" s="1081"/>
      <c r="Q7" s="1133">
        <v>29380</v>
      </c>
      <c r="R7" s="1134"/>
      <c r="S7" s="1134"/>
      <c r="T7" s="1134"/>
      <c r="U7" s="1134"/>
      <c r="V7" s="1134">
        <v>28666</v>
      </c>
      <c r="W7" s="1134"/>
      <c r="X7" s="1134"/>
      <c r="Y7" s="1134"/>
      <c r="Z7" s="1134"/>
      <c r="AA7" s="1134">
        <v>714</v>
      </c>
      <c r="AB7" s="1134"/>
      <c r="AC7" s="1134"/>
      <c r="AD7" s="1134"/>
      <c r="AE7" s="1135"/>
      <c r="AF7" s="1136">
        <v>538</v>
      </c>
      <c r="AG7" s="1137"/>
      <c r="AH7" s="1137"/>
      <c r="AI7" s="1137"/>
      <c r="AJ7" s="1138"/>
      <c r="AK7" s="1120">
        <v>1136</v>
      </c>
      <c r="AL7" s="1121"/>
      <c r="AM7" s="1121"/>
      <c r="AN7" s="1121"/>
      <c r="AO7" s="1121"/>
      <c r="AP7" s="1121">
        <v>29258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565</v>
      </c>
      <c r="BT7" s="1125"/>
      <c r="BU7" s="1125"/>
      <c r="BV7" s="1125"/>
      <c r="BW7" s="1125"/>
      <c r="BX7" s="1125"/>
      <c r="BY7" s="1125"/>
      <c r="BZ7" s="1125"/>
      <c r="CA7" s="1125"/>
      <c r="CB7" s="1125"/>
      <c r="CC7" s="1125"/>
      <c r="CD7" s="1125"/>
      <c r="CE7" s="1125"/>
      <c r="CF7" s="1125"/>
      <c r="CG7" s="1126"/>
      <c r="CH7" s="1117">
        <v>-4</v>
      </c>
      <c r="CI7" s="1118"/>
      <c r="CJ7" s="1118"/>
      <c r="CK7" s="1118"/>
      <c r="CL7" s="1119"/>
      <c r="CM7" s="1117">
        <v>27</v>
      </c>
      <c r="CN7" s="1118"/>
      <c r="CO7" s="1118"/>
      <c r="CP7" s="1118"/>
      <c r="CQ7" s="1119"/>
      <c r="CR7" s="1117">
        <v>80</v>
      </c>
      <c r="CS7" s="1118"/>
      <c r="CT7" s="1118"/>
      <c r="CU7" s="1118"/>
      <c r="CV7" s="1119"/>
      <c r="CW7" s="1117" t="s">
        <v>556</v>
      </c>
      <c r="CX7" s="1118"/>
      <c r="CY7" s="1118"/>
      <c r="CZ7" s="1118"/>
      <c r="DA7" s="1119"/>
      <c r="DB7" s="1117">
        <v>4</v>
      </c>
      <c r="DC7" s="1118"/>
      <c r="DD7" s="1118"/>
      <c r="DE7" s="1118"/>
      <c r="DF7" s="1119"/>
      <c r="DG7" s="1117" t="s">
        <v>556</v>
      </c>
      <c r="DH7" s="1118"/>
      <c r="DI7" s="1118"/>
      <c r="DJ7" s="1118"/>
      <c r="DK7" s="1119"/>
      <c r="DL7" s="1117" t="s">
        <v>557</v>
      </c>
      <c r="DM7" s="1118"/>
      <c r="DN7" s="1118"/>
      <c r="DO7" s="1118"/>
      <c r="DP7" s="1119"/>
      <c r="DQ7" s="1117" t="s">
        <v>556</v>
      </c>
      <c r="DR7" s="1118"/>
      <c r="DS7" s="1118"/>
      <c r="DT7" s="1118"/>
      <c r="DU7" s="1119"/>
      <c r="DV7" s="1144"/>
      <c r="DW7" s="1145"/>
      <c r="DX7" s="1145"/>
      <c r="DY7" s="1145"/>
      <c r="DZ7" s="1146"/>
      <c r="EA7" s="207"/>
    </row>
    <row r="8" spans="1:131" s="208" customFormat="1" ht="26.25" customHeight="1" x14ac:dyDescent="0.2">
      <c r="A8" s="214">
        <v>2</v>
      </c>
      <c r="B8" s="1066" t="s">
        <v>367</v>
      </c>
      <c r="C8" s="1067"/>
      <c r="D8" s="1067"/>
      <c r="E8" s="1067"/>
      <c r="F8" s="1067"/>
      <c r="G8" s="1067"/>
      <c r="H8" s="1067"/>
      <c r="I8" s="1067"/>
      <c r="J8" s="1067"/>
      <c r="K8" s="1067"/>
      <c r="L8" s="1067"/>
      <c r="M8" s="1067"/>
      <c r="N8" s="1067"/>
      <c r="O8" s="1067"/>
      <c r="P8" s="1068"/>
      <c r="Q8" s="1072">
        <v>268</v>
      </c>
      <c r="R8" s="1073"/>
      <c r="S8" s="1073"/>
      <c r="T8" s="1073"/>
      <c r="U8" s="1073"/>
      <c r="V8" s="1073">
        <v>268</v>
      </c>
      <c r="W8" s="1073"/>
      <c r="X8" s="1073"/>
      <c r="Y8" s="1073"/>
      <c r="Z8" s="1073"/>
      <c r="AA8" s="1073" t="s">
        <v>564</v>
      </c>
      <c r="AB8" s="1073"/>
      <c r="AC8" s="1073"/>
      <c r="AD8" s="1073"/>
      <c r="AE8" s="1074"/>
      <c r="AF8" s="1048" t="s">
        <v>113</v>
      </c>
      <c r="AG8" s="1049"/>
      <c r="AH8" s="1049"/>
      <c r="AI8" s="1049"/>
      <c r="AJ8" s="1050"/>
      <c r="AK8" s="1115" t="s">
        <v>555</v>
      </c>
      <c r="AL8" s="1116"/>
      <c r="AM8" s="1116"/>
      <c r="AN8" s="1116"/>
      <c r="AO8" s="1116"/>
      <c r="AP8" s="1116" t="s">
        <v>556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566</v>
      </c>
      <c r="BT8" s="1044"/>
      <c r="BU8" s="1044"/>
      <c r="BV8" s="1044"/>
      <c r="BW8" s="1044"/>
      <c r="BX8" s="1044"/>
      <c r="BY8" s="1044"/>
      <c r="BZ8" s="1044"/>
      <c r="CA8" s="1044"/>
      <c r="CB8" s="1044"/>
      <c r="CC8" s="1044"/>
      <c r="CD8" s="1044"/>
      <c r="CE8" s="1044"/>
      <c r="CF8" s="1044"/>
      <c r="CG8" s="1045"/>
      <c r="CH8" s="1018">
        <v>-3</v>
      </c>
      <c r="CI8" s="1019"/>
      <c r="CJ8" s="1019"/>
      <c r="CK8" s="1019"/>
      <c r="CL8" s="1020"/>
      <c r="CM8" s="1018">
        <v>36</v>
      </c>
      <c r="CN8" s="1019"/>
      <c r="CO8" s="1019"/>
      <c r="CP8" s="1019"/>
      <c r="CQ8" s="1020"/>
      <c r="CR8" s="1018">
        <v>24</v>
      </c>
      <c r="CS8" s="1019"/>
      <c r="CT8" s="1019"/>
      <c r="CU8" s="1019"/>
      <c r="CV8" s="1020"/>
      <c r="CW8" s="1018" t="s">
        <v>556</v>
      </c>
      <c r="CX8" s="1019"/>
      <c r="CY8" s="1019"/>
      <c r="CZ8" s="1019"/>
      <c r="DA8" s="1020"/>
      <c r="DB8" s="1018">
        <v>9</v>
      </c>
      <c r="DC8" s="1019"/>
      <c r="DD8" s="1019"/>
      <c r="DE8" s="1019"/>
      <c r="DF8" s="1020"/>
      <c r="DG8" s="1018" t="s">
        <v>556</v>
      </c>
      <c r="DH8" s="1019"/>
      <c r="DI8" s="1019"/>
      <c r="DJ8" s="1019"/>
      <c r="DK8" s="1020"/>
      <c r="DL8" s="1018" t="s">
        <v>556</v>
      </c>
      <c r="DM8" s="1019"/>
      <c r="DN8" s="1019"/>
      <c r="DO8" s="1019"/>
      <c r="DP8" s="1020"/>
      <c r="DQ8" s="1018" t="s">
        <v>556</v>
      </c>
      <c r="DR8" s="1019"/>
      <c r="DS8" s="1019"/>
      <c r="DT8" s="1019"/>
      <c r="DU8" s="1020"/>
      <c r="DV8" s="1021"/>
      <c r="DW8" s="1022"/>
      <c r="DX8" s="1022"/>
      <c r="DY8" s="1022"/>
      <c r="DZ8" s="1023"/>
      <c r="EA8" s="207"/>
    </row>
    <row r="9" spans="1:131" s="208" customFormat="1" ht="26.25" customHeight="1" x14ac:dyDescent="0.2">
      <c r="A9" s="214">
        <v>3</v>
      </c>
      <c r="B9" s="1066" t="s">
        <v>368</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v>0</v>
      </c>
      <c r="AB9" s="1073"/>
      <c r="AC9" s="1073"/>
      <c r="AD9" s="1073"/>
      <c r="AE9" s="1074"/>
      <c r="AF9" s="1048">
        <v>0</v>
      </c>
      <c r="AG9" s="1049"/>
      <c r="AH9" s="1049"/>
      <c r="AI9" s="1049"/>
      <c r="AJ9" s="1050"/>
      <c r="AK9" s="1115">
        <v>0</v>
      </c>
      <c r="AL9" s="1116"/>
      <c r="AM9" s="1116"/>
      <c r="AN9" s="1116"/>
      <c r="AO9" s="1116"/>
      <c r="AP9" s="1116" t="s">
        <v>556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554</v>
      </c>
      <c r="BT9" s="1044"/>
      <c r="BU9" s="1044"/>
      <c r="BV9" s="1044"/>
      <c r="BW9" s="1044"/>
      <c r="BX9" s="1044"/>
      <c r="BY9" s="1044"/>
      <c r="BZ9" s="1044"/>
      <c r="CA9" s="1044"/>
      <c r="CB9" s="1044"/>
      <c r="CC9" s="1044"/>
      <c r="CD9" s="1044"/>
      <c r="CE9" s="1044"/>
      <c r="CF9" s="1044"/>
      <c r="CG9" s="1045"/>
      <c r="CH9" s="1018">
        <v>0</v>
      </c>
      <c r="CI9" s="1019"/>
      <c r="CJ9" s="1019"/>
      <c r="CK9" s="1019"/>
      <c r="CL9" s="1020"/>
      <c r="CM9" s="1018">
        <v>11</v>
      </c>
      <c r="CN9" s="1019"/>
      <c r="CO9" s="1019"/>
      <c r="CP9" s="1019"/>
      <c r="CQ9" s="1020"/>
      <c r="CR9" s="1018">
        <v>3</v>
      </c>
      <c r="CS9" s="1019"/>
      <c r="CT9" s="1019"/>
      <c r="CU9" s="1019"/>
      <c r="CV9" s="1020"/>
      <c r="CW9" s="1018" t="s">
        <v>556</v>
      </c>
      <c r="CX9" s="1019"/>
      <c r="CY9" s="1019"/>
      <c r="CZ9" s="1019"/>
      <c r="DA9" s="1020"/>
      <c r="DB9" s="1018" t="s">
        <v>556</v>
      </c>
      <c r="DC9" s="1019"/>
      <c r="DD9" s="1019"/>
      <c r="DE9" s="1019"/>
      <c r="DF9" s="1020"/>
      <c r="DG9" s="1018" t="s">
        <v>556</v>
      </c>
      <c r="DH9" s="1019"/>
      <c r="DI9" s="1019"/>
      <c r="DJ9" s="1019"/>
      <c r="DK9" s="1020"/>
      <c r="DL9" s="1018" t="s">
        <v>556</v>
      </c>
      <c r="DM9" s="1019"/>
      <c r="DN9" s="1019"/>
      <c r="DO9" s="1019"/>
      <c r="DP9" s="1020"/>
      <c r="DQ9" s="1018" t="s">
        <v>556</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569</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46</v>
      </c>
      <c r="CN10" s="1019"/>
      <c r="CO10" s="1019"/>
      <c r="CP10" s="1019"/>
      <c r="CQ10" s="1020"/>
      <c r="CR10" s="1018">
        <v>2</v>
      </c>
      <c r="CS10" s="1019"/>
      <c r="CT10" s="1019"/>
      <c r="CU10" s="1019"/>
      <c r="CV10" s="1020"/>
      <c r="CW10" s="1018">
        <v>1</v>
      </c>
      <c r="CX10" s="1019"/>
      <c r="CY10" s="1019"/>
      <c r="CZ10" s="1019"/>
      <c r="DA10" s="1020"/>
      <c r="DB10" s="1018" t="s">
        <v>570</v>
      </c>
      <c r="DC10" s="1019"/>
      <c r="DD10" s="1019"/>
      <c r="DE10" s="1019"/>
      <c r="DF10" s="1020"/>
      <c r="DG10" s="1018" t="s">
        <v>570</v>
      </c>
      <c r="DH10" s="1019"/>
      <c r="DI10" s="1019"/>
      <c r="DJ10" s="1019"/>
      <c r="DK10" s="1020"/>
      <c r="DL10" s="1018" t="s">
        <v>570</v>
      </c>
      <c r="DM10" s="1019"/>
      <c r="DN10" s="1019"/>
      <c r="DO10" s="1019"/>
      <c r="DP10" s="1020"/>
      <c r="DQ10" s="1018" t="s">
        <v>570</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370</v>
      </c>
      <c r="B23" s="973" t="s">
        <v>371</v>
      </c>
      <c r="C23" s="974"/>
      <c r="D23" s="974"/>
      <c r="E23" s="974"/>
      <c r="F23" s="974"/>
      <c r="G23" s="974"/>
      <c r="H23" s="974"/>
      <c r="I23" s="974"/>
      <c r="J23" s="974"/>
      <c r="K23" s="974"/>
      <c r="L23" s="974"/>
      <c r="M23" s="974"/>
      <c r="N23" s="974"/>
      <c r="O23" s="974"/>
      <c r="P23" s="975"/>
      <c r="Q23" s="1097">
        <v>29648</v>
      </c>
      <c r="R23" s="1098"/>
      <c r="S23" s="1098"/>
      <c r="T23" s="1098"/>
      <c r="U23" s="1098"/>
      <c r="V23" s="1098">
        <v>28934</v>
      </c>
      <c r="W23" s="1098"/>
      <c r="X23" s="1098"/>
      <c r="Y23" s="1098"/>
      <c r="Z23" s="1098"/>
      <c r="AA23" s="1098">
        <v>714</v>
      </c>
      <c r="AB23" s="1098"/>
      <c r="AC23" s="1098"/>
      <c r="AD23" s="1098"/>
      <c r="AE23" s="1099"/>
      <c r="AF23" s="1100">
        <v>538</v>
      </c>
      <c r="AG23" s="1098"/>
      <c r="AH23" s="1098"/>
      <c r="AI23" s="1098"/>
      <c r="AJ23" s="1101"/>
      <c r="AK23" s="1102"/>
      <c r="AL23" s="1103"/>
      <c r="AM23" s="1103"/>
      <c r="AN23" s="1103"/>
      <c r="AO23" s="1103"/>
      <c r="AP23" s="1098">
        <v>29258</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382</v>
      </c>
      <c r="C28" s="1080"/>
      <c r="D28" s="1080"/>
      <c r="E28" s="1080"/>
      <c r="F28" s="1080"/>
      <c r="G28" s="1080"/>
      <c r="H28" s="1080"/>
      <c r="I28" s="1080"/>
      <c r="J28" s="1080"/>
      <c r="K28" s="1080"/>
      <c r="L28" s="1080"/>
      <c r="M28" s="1080"/>
      <c r="N28" s="1080"/>
      <c r="O28" s="1080"/>
      <c r="P28" s="1081"/>
      <c r="Q28" s="1082">
        <v>8318</v>
      </c>
      <c r="R28" s="1083"/>
      <c r="S28" s="1083"/>
      <c r="T28" s="1083"/>
      <c r="U28" s="1083"/>
      <c r="V28" s="1083">
        <v>8072</v>
      </c>
      <c r="W28" s="1083"/>
      <c r="X28" s="1083"/>
      <c r="Y28" s="1083"/>
      <c r="Z28" s="1083"/>
      <c r="AA28" s="1083">
        <v>246</v>
      </c>
      <c r="AB28" s="1083"/>
      <c r="AC28" s="1083"/>
      <c r="AD28" s="1083"/>
      <c r="AE28" s="1084"/>
      <c r="AF28" s="1085">
        <v>246</v>
      </c>
      <c r="AG28" s="1083"/>
      <c r="AH28" s="1083"/>
      <c r="AI28" s="1083"/>
      <c r="AJ28" s="1086"/>
      <c r="AK28" s="1087">
        <v>836</v>
      </c>
      <c r="AL28" s="1075"/>
      <c r="AM28" s="1075"/>
      <c r="AN28" s="1075"/>
      <c r="AO28" s="1075"/>
      <c r="AP28" s="1075" t="s">
        <v>560</v>
      </c>
      <c r="AQ28" s="1075"/>
      <c r="AR28" s="1075"/>
      <c r="AS28" s="1075"/>
      <c r="AT28" s="1075"/>
      <c r="AU28" s="1075" t="s">
        <v>561</v>
      </c>
      <c r="AV28" s="1075"/>
      <c r="AW28" s="1075"/>
      <c r="AX28" s="1075"/>
      <c r="AY28" s="1075"/>
      <c r="AZ28" s="1076" t="s">
        <v>561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383</v>
      </c>
      <c r="C29" s="1067"/>
      <c r="D29" s="1067"/>
      <c r="E29" s="1067"/>
      <c r="F29" s="1067"/>
      <c r="G29" s="1067"/>
      <c r="H29" s="1067"/>
      <c r="I29" s="1067"/>
      <c r="J29" s="1067"/>
      <c r="K29" s="1067"/>
      <c r="L29" s="1067"/>
      <c r="M29" s="1067"/>
      <c r="N29" s="1067"/>
      <c r="O29" s="1067"/>
      <c r="P29" s="1068"/>
      <c r="Q29" s="1072">
        <v>5721</v>
      </c>
      <c r="R29" s="1073"/>
      <c r="S29" s="1073"/>
      <c r="T29" s="1073"/>
      <c r="U29" s="1073"/>
      <c r="V29" s="1073">
        <v>5574</v>
      </c>
      <c r="W29" s="1073"/>
      <c r="X29" s="1073"/>
      <c r="Y29" s="1073"/>
      <c r="Z29" s="1073"/>
      <c r="AA29" s="1073">
        <v>147</v>
      </c>
      <c r="AB29" s="1073"/>
      <c r="AC29" s="1073"/>
      <c r="AD29" s="1073"/>
      <c r="AE29" s="1074"/>
      <c r="AF29" s="1048">
        <v>147</v>
      </c>
      <c r="AG29" s="1049"/>
      <c r="AH29" s="1049"/>
      <c r="AI29" s="1049"/>
      <c r="AJ29" s="1050"/>
      <c r="AK29" s="1009">
        <v>923</v>
      </c>
      <c r="AL29" s="1000"/>
      <c r="AM29" s="1000"/>
      <c r="AN29" s="1000"/>
      <c r="AO29" s="1000"/>
      <c r="AP29" s="1000" t="s">
        <v>561</v>
      </c>
      <c r="AQ29" s="1000"/>
      <c r="AR29" s="1000"/>
      <c r="AS29" s="1000"/>
      <c r="AT29" s="1000"/>
      <c r="AU29" s="1000" t="s">
        <v>562</v>
      </c>
      <c r="AV29" s="1000"/>
      <c r="AW29" s="1000"/>
      <c r="AX29" s="1000"/>
      <c r="AY29" s="1000"/>
      <c r="AZ29" s="1071" t="s">
        <v>561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384</v>
      </c>
      <c r="C30" s="1067"/>
      <c r="D30" s="1067"/>
      <c r="E30" s="1067"/>
      <c r="F30" s="1067"/>
      <c r="G30" s="1067"/>
      <c r="H30" s="1067"/>
      <c r="I30" s="1067"/>
      <c r="J30" s="1067"/>
      <c r="K30" s="1067"/>
      <c r="L30" s="1067"/>
      <c r="M30" s="1067"/>
      <c r="N30" s="1067"/>
      <c r="O30" s="1067"/>
      <c r="P30" s="1068"/>
      <c r="Q30" s="1072">
        <v>34</v>
      </c>
      <c r="R30" s="1073"/>
      <c r="S30" s="1073"/>
      <c r="T30" s="1073"/>
      <c r="U30" s="1073"/>
      <c r="V30" s="1073">
        <v>29</v>
      </c>
      <c r="W30" s="1073"/>
      <c r="X30" s="1073"/>
      <c r="Y30" s="1073"/>
      <c r="Z30" s="1073"/>
      <c r="AA30" s="1073">
        <v>5</v>
      </c>
      <c r="AB30" s="1073"/>
      <c r="AC30" s="1073"/>
      <c r="AD30" s="1073"/>
      <c r="AE30" s="1074"/>
      <c r="AF30" s="1048">
        <v>5</v>
      </c>
      <c r="AG30" s="1049"/>
      <c r="AH30" s="1049"/>
      <c r="AI30" s="1049"/>
      <c r="AJ30" s="1050"/>
      <c r="AK30" s="1009">
        <v>17</v>
      </c>
      <c r="AL30" s="1000"/>
      <c r="AM30" s="1000"/>
      <c r="AN30" s="1000"/>
      <c r="AO30" s="1000"/>
      <c r="AP30" s="1000" t="s">
        <v>561</v>
      </c>
      <c r="AQ30" s="1000"/>
      <c r="AR30" s="1000"/>
      <c r="AS30" s="1000"/>
      <c r="AT30" s="1000"/>
      <c r="AU30" s="1000" t="s">
        <v>561</v>
      </c>
      <c r="AV30" s="1000"/>
      <c r="AW30" s="1000"/>
      <c r="AX30" s="1000"/>
      <c r="AY30" s="1000"/>
      <c r="AZ30" s="1071" t="s">
        <v>561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385</v>
      </c>
      <c r="C31" s="1067"/>
      <c r="D31" s="1067"/>
      <c r="E31" s="1067"/>
      <c r="F31" s="1067"/>
      <c r="G31" s="1067"/>
      <c r="H31" s="1067"/>
      <c r="I31" s="1067"/>
      <c r="J31" s="1067"/>
      <c r="K31" s="1067"/>
      <c r="L31" s="1067"/>
      <c r="M31" s="1067"/>
      <c r="N31" s="1067"/>
      <c r="O31" s="1067"/>
      <c r="P31" s="1068"/>
      <c r="Q31" s="1072">
        <v>1250</v>
      </c>
      <c r="R31" s="1073"/>
      <c r="S31" s="1073"/>
      <c r="T31" s="1073"/>
      <c r="U31" s="1073"/>
      <c r="V31" s="1073">
        <v>1248</v>
      </c>
      <c r="W31" s="1073"/>
      <c r="X31" s="1073"/>
      <c r="Y31" s="1073"/>
      <c r="Z31" s="1073"/>
      <c r="AA31" s="1073">
        <v>2</v>
      </c>
      <c r="AB31" s="1073"/>
      <c r="AC31" s="1073"/>
      <c r="AD31" s="1073"/>
      <c r="AE31" s="1074"/>
      <c r="AF31" s="1048">
        <v>2</v>
      </c>
      <c r="AG31" s="1049"/>
      <c r="AH31" s="1049"/>
      <c r="AI31" s="1049"/>
      <c r="AJ31" s="1050"/>
      <c r="AK31" s="1009">
        <v>863</v>
      </c>
      <c r="AL31" s="1000"/>
      <c r="AM31" s="1000"/>
      <c r="AN31" s="1000"/>
      <c r="AO31" s="1000"/>
      <c r="AP31" s="1000" t="s">
        <v>561</v>
      </c>
      <c r="AQ31" s="1000"/>
      <c r="AR31" s="1000"/>
      <c r="AS31" s="1000"/>
      <c r="AT31" s="1000"/>
      <c r="AU31" s="1000" t="s">
        <v>561</v>
      </c>
      <c r="AV31" s="1000"/>
      <c r="AW31" s="1000"/>
      <c r="AX31" s="1000"/>
      <c r="AY31" s="1000"/>
      <c r="AZ31" s="1071" t="s">
        <v>561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386</v>
      </c>
      <c r="C32" s="1067"/>
      <c r="D32" s="1067"/>
      <c r="E32" s="1067"/>
      <c r="F32" s="1067"/>
      <c r="G32" s="1067"/>
      <c r="H32" s="1067"/>
      <c r="I32" s="1067"/>
      <c r="J32" s="1067"/>
      <c r="K32" s="1067"/>
      <c r="L32" s="1067"/>
      <c r="M32" s="1067"/>
      <c r="N32" s="1067"/>
      <c r="O32" s="1067"/>
      <c r="P32" s="1068"/>
      <c r="Q32" s="1072">
        <v>556</v>
      </c>
      <c r="R32" s="1073"/>
      <c r="S32" s="1073"/>
      <c r="T32" s="1073"/>
      <c r="U32" s="1073"/>
      <c r="V32" s="1073">
        <v>440</v>
      </c>
      <c r="W32" s="1073"/>
      <c r="X32" s="1073"/>
      <c r="Y32" s="1073"/>
      <c r="Z32" s="1073"/>
      <c r="AA32" s="1073">
        <v>116</v>
      </c>
      <c r="AB32" s="1073"/>
      <c r="AC32" s="1073"/>
      <c r="AD32" s="1073"/>
      <c r="AE32" s="1074"/>
      <c r="AF32" s="1048">
        <v>339</v>
      </c>
      <c r="AG32" s="1049"/>
      <c r="AH32" s="1049"/>
      <c r="AI32" s="1049"/>
      <c r="AJ32" s="1050"/>
      <c r="AK32" s="1009">
        <v>43</v>
      </c>
      <c r="AL32" s="1000"/>
      <c r="AM32" s="1000"/>
      <c r="AN32" s="1000"/>
      <c r="AO32" s="1000"/>
      <c r="AP32" s="1000">
        <v>1384</v>
      </c>
      <c r="AQ32" s="1000"/>
      <c r="AR32" s="1000"/>
      <c r="AS32" s="1000"/>
      <c r="AT32" s="1000"/>
      <c r="AU32" s="1000">
        <v>295</v>
      </c>
      <c r="AV32" s="1000"/>
      <c r="AW32" s="1000"/>
      <c r="AX32" s="1000"/>
      <c r="AY32" s="1000"/>
      <c r="AZ32" s="1071" t="s">
        <v>556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388</v>
      </c>
      <c r="C33" s="1067"/>
      <c r="D33" s="1067"/>
      <c r="E33" s="1067"/>
      <c r="F33" s="1067"/>
      <c r="G33" s="1067"/>
      <c r="H33" s="1067"/>
      <c r="I33" s="1067"/>
      <c r="J33" s="1067"/>
      <c r="K33" s="1067"/>
      <c r="L33" s="1067"/>
      <c r="M33" s="1067"/>
      <c r="N33" s="1067"/>
      <c r="O33" s="1067"/>
      <c r="P33" s="1068"/>
      <c r="Q33" s="1072">
        <v>2437</v>
      </c>
      <c r="R33" s="1073"/>
      <c r="S33" s="1073"/>
      <c r="T33" s="1073"/>
      <c r="U33" s="1073"/>
      <c r="V33" s="1073">
        <v>2479</v>
      </c>
      <c r="W33" s="1073"/>
      <c r="X33" s="1073"/>
      <c r="Y33" s="1073"/>
      <c r="Z33" s="1073"/>
      <c r="AA33" s="1073">
        <v>-42</v>
      </c>
      <c r="AB33" s="1073"/>
      <c r="AC33" s="1073"/>
      <c r="AD33" s="1073"/>
      <c r="AE33" s="1074"/>
      <c r="AF33" s="1048">
        <v>316</v>
      </c>
      <c r="AG33" s="1049"/>
      <c r="AH33" s="1049"/>
      <c r="AI33" s="1049"/>
      <c r="AJ33" s="1050"/>
      <c r="AK33" s="1009">
        <v>363</v>
      </c>
      <c r="AL33" s="1000"/>
      <c r="AM33" s="1000"/>
      <c r="AN33" s="1000"/>
      <c r="AO33" s="1000"/>
      <c r="AP33" s="1000">
        <v>2866</v>
      </c>
      <c r="AQ33" s="1000"/>
      <c r="AR33" s="1000"/>
      <c r="AS33" s="1000"/>
      <c r="AT33" s="1000"/>
      <c r="AU33" s="1000">
        <v>1504</v>
      </c>
      <c r="AV33" s="1000"/>
      <c r="AW33" s="1000"/>
      <c r="AX33" s="1000"/>
      <c r="AY33" s="1000"/>
      <c r="AZ33" s="1071" t="s">
        <v>556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389</v>
      </c>
      <c r="C34" s="1067"/>
      <c r="D34" s="1067"/>
      <c r="E34" s="1067"/>
      <c r="F34" s="1067"/>
      <c r="G34" s="1067"/>
      <c r="H34" s="1067"/>
      <c r="I34" s="1067"/>
      <c r="J34" s="1067"/>
      <c r="K34" s="1067"/>
      <c r="L34" s="1067"/>
      <c r="M34" s="1067"/>
      <c r="N34" s="1067"/>
      <c r="O34" s="1067"/>
      <c r="P34" s="1068"/>
      <c r="Q34" s="1072">
        <v>836</v>
      </c>
      <c r="R34" s="1073"/>
      <c r="S34" s="1073"/>
      <c r="T34" s="1073"/>
      <c r="U34" s="1073"/>
      <c r="V34" s="1073">
        <v>790</v>
      </c>
      <c r="W34" s="1073"/>
      <c r="X34" s="1073"/>
      <c r="Y34" s="1073"/>
      <c r="Z34" s="1073"/>
      <c r="AA34" s="1073">
        <v>46</v>
      </c>
      <c r="AB34" s="1073"/>
      <c r="AC34" s="1073"/>
      <c r="AD34" s="1073"/>
      <c r="AE34" s="1074"/>
      <c r="AF34" s="1048">
        <v>46</v>
      </c>
      <c r="AG34" s="1049"/>
      <c r="AH34" s="1049"/>
      <c r="AI34" s="1049"/>
      <c r="AJ34" s="1050"/>
      <c r="AK34" s="1009">
        <v>134</v>
      </c>
      <c r="AL34" s="1000"/>
      <c r="AM34" s="1000"/>
      <c r="AN34" s="1000"/>
      <c r="AO34" s="1000"/>
      <c r="AP34" s="1000">
        <v>3689</v>
      </c>
      <c r="AQ34" s="1000"/>
      <c r="AR34" s="1000"/>
      <c r="AS34" s="1000"/>
      <c r="AT34" s="1000"/>
      <c r="AU34" s="1000">
        <v>2058</v>
      </c>
      <c r="AV34" s="1000"/>
      <c r="AW34" s="1000"/>
      <c r="AX34" s="1000"/>
      <c r="AY34" s="1000"/>
      <c r="AZ34" s="1071" t="s">
        <v>556</v>
      </c>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t="s">
        <v>391</v>
      </c>
      <c r="C35" s="1067"/>
      <c r="D35" s="1067"/>
      <c r="E35" s="1067"/>
      <c r="F35" s="1067"/>
      <c r="G35" s="1067"/>
      <c r="H35" s="1067"/>
      <c r="I35" s="1067"/>
      <c r="J35" s="1067"/>
      <c r="K35" s="1067"/>
      <c r="L35" s="1067"/>
      <c r="M35" s="1067"/>
      <c r="N35" s="1067"/>
      <c r="O35" s="1067"/>
      <c r="P35" s="1068"/>
      <c r="Q35" s="1072">
        <v>233</v>
      </c>
      <c r="R35" s="1073"/>
      <c r="S35" s="1073"/>
      <c r="T35" s="1073"/>
      <c r="U35" s="1073"/>
      <c r="V35" s="1073">
        <v>57</v>
      </c>
      <c r="W35" s="1073"/>
      <c r="X35" s="1073"/>
      <c r="Y35" s="1073"/>
      <c r="Z35" s="1073"/>
      <c r="AA35" s="1073">
        <v>176</v>
      </c>
      <c r="AB35" s="1073"/>
      <c r="AC35" s="1073"/>
      <c r="AD35" s="1073"/>
      <c r="AE35" s="1074"/>
      <c r="AF35" s="1048">
        <v>176</v>
      </c>
      <c r="AG35" s="1049"/>
      <c r="AH35" s="1049"/>
      <c r="AI35" s="1049"/>
      <c r="AJ35" s="1050"/>
      <c r="AK35" s="1009">
        <v>210</v>
      </c>
      <c r="AL35" s="1000"/>
      <c r="AM35" s="1000"/>
      <c r="AN35" s="1000"/>
      <c r="AO35" s="1000"/>
      <c r="AP35" s="1000">
        <v>170</v>
      </c>
      <c r="AQ35" s="1000"/>
      <c r="AR35" s="1000"/>
      <c r="AS35" s="1000"/>
      <c r="AT35" s="1000"/>
      <c r="AU35" s="1000">
        <v>126</v>
      </c>
      <c r="AV35" s="1000"/>
      <c r="AW35" s="1000"/>
      <c r="AX35" s="1000"/>
      <c r="AY35" s="1000"/>
      <c r="AZ35" s="1071" t="s">
        <v>557</v>
      </c>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t="s">
        <v>392</v>
      </c>
      <c r="C36" s="1067"/>
      <c r="D36" s="1067"/>
      <c r="E36" s="1067"/>
      <c r="F36" s="1067"/>
      <c r="G36" s="1067"/>
      <c r="H36" s="1067"/>
      <c r="I36" s="1067"/>
      <c r="J36" s="1067"/>
      <c r="K36" s="1067"/>
      <c r="L36" s="1067"/>
      <c r="M36" s="1067"/>
      <c r="N36" s="1067"/>
      <c r="O36" s="1067"/>
      <c r="P36" s="1068"/>
      <c r="Q36" s="1072">
        <v>233</v>
      </c>
      <c r="R36" s="1073"/>
      <c r="S36" s="1073"/>
      <c r="T36" s="1073"/>
      <c r="U36" s="1073"/>
      <c r="V36" s="1073">
        <v>217</v>
      </c>
      <c r="W36" s="1073"/>
      <c r="X36" s="1073"/>
      <c r="Y36" s="1073"/>
      <c r="Z36" s="1073"/>
      <c r="AA36" s="1073">
        <v>16</v>
      </c>
      <c r="AB36" s="1073"/>
      <c r="AC36" s="1073"/>
      <c r="AD36" s="1073"/>
      <c r="AE36" s="1074"/>
      <c r="AF36" s="1048">
        <v>7</v>
      </c>
      <c r="AG36" s="1049"/>
      <c r="AH36" s="1049"/>
      <c r="AI36" s="1049"/>
      <c r="AJ36" s="1050"/>
      <c r="AK36" s="1009">
        <v>170</v>
      </c>
      <c r="AL36" s="1000"/>
      <c r="AM36" s="1000"/>
      <c r="AN36" s="1000"/>
      <c r="AO36" s="1000"/>
      <c r="AP36" s="1000">
        <v>1086</v>
      </c>
      <c r="AQ36" s="1000"/>
      <c r="AR36" s="1000"/>
      <c r="AS36" s="1000"/>
      <c r="AT36" s="1000"/>
      <c r="AU36" s="1000">
        <v>1086</v>
      </c>
      <c r="AV36" s="1000"/>
      <c r="AW36" s="1000"/>
      <c r="AX36" s="1000"/>
      <c r="AY36" s="1000"/>
      <c r="AZ36" s="1071" t="s">
        <v>556</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t="s">
        <v>393</v>
      </c>
      <c r="C37" s="1067"/>
      <c r="D37" s="1067"/>
      <c r="E37" s="1067"/>
      <c r="F37" s="1067"/>
      <c r="G37" s="1067"/>
      <c r="H37" s="1067"/>
      <c r="I37" s="1067"/>
      <c r="J37" s="1067"/>
      <c r="K37" s="1067"/>
      <c r="L37" s="1067"/>
      <c r="M37" s="1067"/>
      <c r="N37" s="1067"/>
      <c r="O37" s="1067"/>
      <c r="P37" s="1068"/>
      <c r="Q37" s="1072">
        <v>914</v>
      </c>
      <c r="R37" s="1073"/>
      <c r="S37" s="1073"/>
      <c r="T37" s="1073"/>
      <c r="U37" s="1073"/>
      <c r="V37" s="1073">
        <v>877</v>
      </c>
      <c r="W37" s="1073"/>
      <c r="X37" s="1073"/>
      <c r="Y37" s="1073"/>
      <c r="Z37" s="1073"/>
      <c r="AA37" s="1073">
        <v>37</v>
      </c>
      <c r="AB37" s="1073"/>
      <c r="AC37" s="1073"/>
      <c r="AD37" s="1073"/>
      <c r="AE37" s="1074"/>
      <c r="AF37" s="1048">
        <v>37</v>
      </c>
      <c r="AG37" s="1049"/>
      <c r="AH37" s="1049"/>
      <c r="AI37" s="1049"/>
      <c r="AJ37" s="1050"/>
      <c r="AK37" s="1009">
        <v>273</v>
      </c>
      <c r="AL37" s="1000"/>
      <c r="AM37" s="1000"/>
      <c r="AN37" s="1000"/>
      <c r="AO37" s="1000"/>
      <c r="AP37" s="1000">
        <v>4581</v>
      </c>
      <c r="AQ37" s="1000"/>
      <c r="AR37" s="1000"/>
      <c r="AS37" s="1000"/>
      <c r="AT37" s="1000"/>
      <c r="AU37" s="1000">
        <v>4137</v>
      </c>
      <c r="AV37" s="1000"/>
      <c r="AW37" s="1000"/>
      <c r="AX37" s="1000"/>
      <c r="AY37" s="1000"/>
      <c r="AZ37" s="1071" t="s">
        <v>556</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370</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1321</v>
      </c>
      <c r="AG63" s="988"/>
      <c r="AH63" s="988"/>
      <c r="AI63" s="988"/>
      <c r="AJ63" s="1059"/>
      <c r="AK63" s="1060"/>
      <c r="AL63" s="992"/>
      <c r="AM63" s="992"/>
      <c r="AN63" s="992"/>
      <c r="AO63" s="992"/>
      <c r="AP63" s="988">
        <v>13777</v>
      </c>
      <c r="AQ63" s="988"/>
      <c r="AR63" s="988"/>
      <c r="AS63" s="988"/>
      <c r="AT63" s="988"/>
      <c r="AU63" s="988">
        <v>9206</v>
      </c>
      <c r="AV63" s="988"/>
      <c r="AW63" s="988"/>
      <c r="AX63" s="988"/>
      <c r="AY63" s="988"/>
      <c r="AZ63" s="1054"/>
      <c r="BA63" s="1054"/>
      <c r="BB63" s="1054"/>
      <c r="BC63" s="1054"/>
      <c r="BD63" s="1054"/>
      <c r="BE63" s="989"/>
      <c r="BF63" s="989"/>
      <c r="BG63" s="989"/>
      <c r="BH63" s="989"/>
      <c r="BI63" s="990"/>
      <c r="BJ63" s="1055" t="s">
        <v>396</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398</v>
      </c>
      <c r="B66" s="1025"/>
      <c r="C66" s="1025"/>
      <c r="D66" s="1025"/>
      <c r="E66" s="1025"/>
      <c r="F66" s="1025"/>
      <c r="G66" s="1025"/>
      <c r="H66" s="1025"/>
      <c r="I66" s="1025"/>
      <c r="J66" s="1025"/>
      <c r="K66" s="1025"/>
      <c r="L66" s="1025"/>
      <c r="M66" s="1025"/>
      <c r="N66" s="1025"/>
      <c r="O66" s="1025"/>
      <c r="P66" s="1026"/>
      <c r="Q66" s="1030" t="s">
        <v>399</v>
      </c>
      <c r="R66" s="1031"/>
      <c r="S66" s="1031"/>
      <c r="T66" s="1031"/>
      <c r="U66" s="1032"/>
      <c r="V66" s="1030" t="s">
        <v>400</v>
      </c>
      <c r="W66" s="1031"/>
      <c r="X66" s="1031"/>
      <c r="Y66" s="1031"/>
      <c r="Z66" s="1032"/>
      <c r="AA66" s="1030" t="s">
        <v>401</v>
      </c>
      <c r="AB66" s="1031"/>
      <c r="AC66" s="1031"/>
      <c r="AD66" s="1031"/>
      <c r="AE66" s="1032"/>
      <c r="AF66" s="1036" t="s">
        <v>402</v>
      </c>
      <c r="AG66" s="1037"/>
      <c r="AH66" s="1037"/>
      <c r="AI66" s="1037"/>
      <c r="AJ66" s="1038"/>
      <c r="AK66" s="1030" t="s">
        <v>403</v>
      </c>
      <c r="AL66" s="1025"/>
      <c r="AM66" s="1025"/>
      <c r="AN66" s="1025"/>
      <c r="AO66" s="1026"/>
      <c r="AP66" s="1030" t="s">
        <v>404</v>
      </c>
      <c r="AQ66" s="1031"/>
      <c r="AR66" s="1031"/>
      <c r="AS66" s="1031"/>
      <c r="AT66" s="1032"/>
      <c r="AU66" s="1030" t="s">
        <v>405</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549</v>
      </c>
      <c r="C68" s="1015"/>
      <c r="D68" s="1015"/>
      <c r="E68" s="1015"/>
      <c r="F68" s="1015"/>
      <c r="G68" s="1015"/>
      <c r="H68" s="1015"/>
      <c r="I68" s="1015"/>
      <c r="J68" s="1015"/>
      <c r="K68" s="1015"/>
      <c r="L68" s="1015"/>
      <c r="M68" s="1015"/>
      <c r="N68" s="1015"/>
      <c r="O68" s="1015"/>
      <c r="P68" s="1016"/>
      <c r="Q68" s="1017">
        <v>1268</v>
      </c>
      <c r="R68" s="1011"/>
      <c r="S68" s="1011"/>
      <c r="T68" s="1011"/>
      <c r="U68" s="1011"/>
      <c r="V68" s="1011">
        <v>1229</v>
      </c>
      <c r="W68" s="1011"/>
      <c r="X68" s="1011"/>
      <c r="Y68" s="1011"/>
      <c r="Z68" s="1011"/>
      <c r="AA68" s="1011">
        <v>39</v>
      </c>
      <c r="AB68" s="1011"/>
      <c r="AC68" s="1011"/>
      <c r="AD68" s="1011"/>
      <c r="AE68" s="1011"/>
      <c r="AF68" s="1011">
        <v>39</v>
      </c>
      <c r="AG68" s="1011"/>
      <c r="AH68" s="1011"/>
      <c r="AI68" s="1011"/>
      <c r="AJ68" s="1011"/>
      <c r="AK68" s="1011">
        <v>22</v>
      </c>
      <c r="AL68" s="1011"/>
      <c r="AM68" s="1011"/>
      <c r="AN68" s="1011"/>
      <c r="AO68" s="1011"/>
      <c r="AP68" s="1011">
        <v>471</v>
      </c>
      <c r="AQ68" s="1011"/>
      <c r="AR68" s="1011"/>
      <c r="AS68" s="1011"/>
      <c r="AT68" s="1011"/>
      <c r="AU68" s="1011">
        <v>284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550</v>
      </c>
      <c r="C69" s="1004"/>
      <c r="D69" s="1004"/>
      <c r="E69" s="1004"/>
      <c r="F69" s="1004"/>
      <c r="G69" s="1004"/>
      <c r="H69" s="1004"/>
      <c r="I69" s="1004"/>
      <c r="J69" s="1004"/>
      <c r="K69" s="1004"/>
      <c r="L69" s="1004"/>
      <c r="M69" s="1004"/>
      <c r="N69" s="1004"/>
      <c r="O69" s="1004"/>
      <c r="P69" s="1005"/>
      <c r="Q69" s="1006">
        <v>159</v>
      </c>
      <c r="R69" s="1000"/>
      <c r="S69" s="1000"/>
      <c r="T69" s="1000"/>
      <c r="U69" s="1000"/>
      <c r="V69" s="1000">
        <v>148</v>
      </c>
      <c r="W69" s="1000"/>
      <c r="X69" s="1000"/>
      <c r="Y69" s="1000"/>
      <c r="Z69" s="1000"/>
      <c r="AA69" s="1000">
        <v>12</v>
      </c>
      <c r="AB69" s="1000"/>
      <c r="AC69" s="1000"/>
      <c r="AD69" s="1000"/>
      <c r="AE69" s="1000"/>
      <c r="AF69" s="1000">
        <v>12</v>
      </c>
      <c r="AG69" s="1000"/>
      <c r="AH69" s="1000"/>
      <c r="AI69" s="1000"/>
      <c r="AJ69" s="1000"/>
      <c r="AK69" s="1000" t="s">
        <v>559</v>
      </c>
      <c r="AL69" s="1000"/>
      <c r="AM69" s="1000"/>
      <c r="AN69" s="1000"/>
      <c r="AO69" s="1000"/>
      <c r="AP69" s="1000" t="s">
        <v>556</v>
      </c>
      <c r="AQ69" s="1000"/>
      <c r="AR69" s="1000"/>
      <c r="AS69" s="1000"/>
      <c r="AT69" s="1000"/>
      <c r="AU69" s="1000" t="s">
        <v>556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551</v>
      </c>
      <c r="C70" s="1004"/>
      <c r="D70" s="1004"/>
      <c r="E70" s="1004"/>
      <c r="F70" s="1004"/>
      <c r="G70" s="1004"/>
      <c r="H70" s="1004"/>
      <c r="I70" s="1004"/>
      <c r="J70" s="1004"/>
      <c r="K70" s="1004"/>
      <c r="L70" s="1004"/>
      <c r="M70" s="1004"/>
      <c r="N70" s="1004"/>
      <c r="O70" s="1004"/>
      <c r="P70" s="1005"/>
      <c r="Q70" s="1006">
        <v>202</v>
      </c>
      <c r="R70" s="1000"/>
      <c r="S70" s="1000"/>
      <c r="T70" s="1000"/>
      <c r="U70" s="1000"/>
      <c r="V70" s="1000">
        <v>195</v>
      </c>
      <c r="W70" s="1000"/>
      <c r="X70" s="1000"/>
      <c r="Y70" s="1000"/>
      <c r="Z70" s="1000"/>
      <c r="AA70" s="1000">
        <v>7</v>
      </c>
      <c r="AB70" s="1000"/>
      <c r="AC70" s="1000"/>
      <c r="AD70" s="1000"/>
      <c r="AE70" s="1000"/>
      <c r="AF70" s="1000">
        <v>7</v>
      </c>
      <c r="AG70" s="1000"/>
      <c r="AH70" s="1000"/>
      <c r="AI70" s="1000"/>
      <c r="AJ70" s="1000"/>
      <c r="AK70" s="1000">
        <v>5</v>
      </c>
      <c r="AL70" s="1000"/>
      <c r="AM70" s="1000"/>
      <c r="AN70" s="1000"/>
      <c r="AO70" s="1000"/>
      <c r="AP70" s="1000" t="s">
        <v>555</v>
      </c>
      <c r="AQ70" s="1000"/>
      <c r="AR70" s="1000"/>
      <c r="AS70" s="1000"/>
      <c r="AT70" s="1000"/>
      <c r="AU70" s="1000" t="s">
        <v>555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552</v>
      </c>
      <c r="C71" s="1004"/>
      <c r="D71" s="1004"/>
      <c r="E71" s="1004"/>
      <c r="F71" s="1004"/>
      <c r="G71" s="1004"/>
      <c r="H71" s="1004"/>
      <c r="I71" s="1004"/>
      <c r="J71" s="1004"/>
      <c r="K71" s="1004"/>
      <c r="L71" s="1004"/>
      <c r="M71" s="1004"/>
      <c r="N71" s="1004"/>
      <c r="O71" s="1004"/>
      <c r="P71" s="1005"/>
      <c r="Q71" s="1006">
        <v>157349</v>
      </c>
      <c r="R71" s="1000"/>
      <c r="S71" s="1000"/>
      <c r="T71" s="1000"/>
      <c r="U71" s="1000"/>
      <c r="V71" s="1000">
        <v>150615</v>
      </c>
      <c r="W71" s="1000"/>
      <c r="X71" s="1000"/>
      <c r="Y71" s="1000"/>
      <c r="Z71" s="1000"/>
      <c r="AA71" s="1000">
        <v>6733</v>
      </c>
      <c r="AB71" s="1000"/>
      <c r="AC71" s="1000"/>
      <c r="AD71" s="1000"/>
      <c r="AE71" s="1000"/>
      <c r="AF71" s="1000">
        <v>6733</v>
      </c>
      <c r="AG71" s="1000"/>
      <c r="AH71" s="1000"/>
      <c r="AI71" s="1000"/>
      <c r="AJ71" s="1000"/>
      <c r="AK71" s="1000">
        <v>1066</v>
      </c>
      <c r="AL71" s="1000"/>
      <c r="AM71" s="1000"/>
      <c r="AN71" s="1000"/>
      <c r="AO71" s="1000"/>
      <c r="AP71" s="1000" t="s">
        <v>556</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558</v>
      </c>
      <c r="C72" s="1004"/>
      <c r="D72" s="1004"/>
      <c r="E72" s="1004"/>
      <c r="F72" s="1004"/>
      <c r="G72" s="1004"/>
      <c r="H72" s="1004"/>
      <c r="I72" s="1004"/>
      <c r="J72" s="1004"/>
      <c r="K72" s="1004"/>
      <c r="L72" s="1004"/>
      <c r="M72" s="1004"/>
      <c r="N72" s="1004"/>
      <c r="O72" s="1004"/>
      <c r="P72" s="1005"/>
      <c r="Q72" s="1006">
        <v>2321</v>
      </c>
      <c r="R72" s="1000"/>
      <c r="S72" s="1000"/>
      <c r="T72" s="1000"/>
      <c r="U72" s="1000"/>
      <c r="V72" s="1000">
        <v>2005</v>
      </c>
      <c r="W72" s="1000"/>
      <c r="X72" s="1000"/>
      <c r="Y72" s="1000"/>
      <c r="Z72" s="1000"/>
      <c r="AA72" s="1000">
        <v>316</v>
      </c>
      <c r="AB72" s="1000"/>
      <c r="AC72" s="1000"/>
      <c r="AD72" s="1000"/>
      <c r="AE72" s="1000"/>
      <c r="AF72" s="1000">
        <v>316</v>
      </c>
      <c r="AG72" s="1000"/>
      <c r="AH72" s="1000"/>
      <c r="AI72" s="1000"/>
      <c r="AJ72" s="1000"/>
      <c r="AK72" s="1000">
        <v>2</v>
      </c>
      <c r="AL72" s="1000"/>
      <c r="AM72" s="1000"/>
      <c r="AN72" s="1000"/>
      <c r="AO72" s="1000"/>
      <c r="AP72" s="1000" t="s">
        <v>563</v>
      </c>
      <c r="AQ72" s="1000"/>
      <c r="AR72" s="1000"/>
      <c r="AS72" s="1000"/>
      <c r="AT72" s="1000"/>
      <c r="AU72" s="1000" t="s">
        <v>563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567</v>
      </c>
      <c r="C73" s="1004"/>
      <c r="D73" s="1004"/>
      <c r="E73" s="1004"/>
      <c r="F73" s="1004"/>
      <c r="G73" s="1004"/>
      <c r="H73" s="1004"/>
      <c r="I73" s="1004"/>
      <c r="J73" s="1004"/>
      <c r="K73" s="1004"/>
      <c r="L73" s="1004"/>
      <c r="M73" s="1004"/>
      <c r="N73" s="1004"/>
      <c r="O73" s="1004"/>
      <c r="P73" s="1005"/>
      <c r="Q73" s="1006">
        <v>22</v>
      </c>
      <c r="R73" s="1000"/>
      <c r="S73" s="1000"/>
      <c r="T73" s="1000"/>
      <c r="U73" s="1000"/>
      <c r="V73" s="1000">
        <v>21</v>
      </c>
      <c r="W73" s="1000"/>
      <c r="X73" s="1000"/>
      <c r="Y73" s="1000"/>
      <c r="Z73" s="1000"/>
      <c r="AA73" s="1000">
        <v>1</v>
      </c>
      <c r="AB73" s="1000"/>
      <c r="AC73" s="1000"/>
      <c r="AD73" s="1000"/>
      <c r="AE73" s="1000"/>
      <c r="AF73" s="1000">
        <v>1</v>
      </c>
      <c r="AG73" s="1000"/>
      <c r="AH73" s="1000"/>
      <c r="AI73" s="1000"/>
      <c r="AJ73" s="1000"/>
      <c r="AK73" s="1000" t="s">
        <v>568</v>
      </c>
      <c r="AL73" s="1000"/>
      <c r="AM73" s="1000"/>
      <c r="AN73" s="1000"/>
      <c r="AO73" s="1000"/>
      <c r="AP73" s="1000" t="s">
        <v>568</v>
      </c>
      <c r="AQ73" s="1000"/>
      <c r="AR73" s="1000"/>
      <c r="AS73" s="1000"/>
      <c r="AT73" s="1000"/>
      <c r="AU73" s="1000" t="s">
        <v>568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553</v>
      </c>
      <c r="C74" s="1004"/>
      <c r="D74" s="1004"/>
      <c r="E74" s="1004"/>
      <c r="F74" s="1004"/>
      <c r="G74" s="1004"/>
      <c r="H74" s="1004"/>
      <c r="I74" s="1004"/>
      <c r="J74" s="1004"/>
      <c r="K74" s="1004"/>
      <c r="L74" s="1004"/>
      <c r="M74" s="1004"/>
      <c r="N74" s="1004"/>
      <c r="O74" s="1004"/>
      <c r="P74" s="1005"/>
      <c r="Q74" s="1006">
        <v>27</v>
      </c>
      <c r="R74" s="1000"/>
      <c r="S74" s="1000"/>
      <c r="T74" s="1000"/>
      <c r="U74" s="1000"/>
      <c r="V74" s="1000">
        <v>24</v>
      </c>
      <c r="W74" s="1000"/>
      <c r="X74" s="1000"/>
      <c r="Y74" s="1000"/>
      <c r="Z74" s="1000"/>
      <c r="AA74" s="1000">
        <v>2</v>
      </c>
      <c r="AB74" s="1000"/>
      <c r="AC74" s="1000"/>
      <c r="AD74" s="1000"/>
      <c r="AE74" s="1000"/>
      <c r="AF74" s="1000">
        <v>2</v>
      </c>
      <c r="AG74" s="1000"/>
      <c r="AH74" s="1000"/>
      <c r="AI74" s="1000"/>
      <c r="AJ74" s="1000"/>
      <c r="AK74" s="1000" t="s">
        <v>555</v>
      </c>
      <c r="AL74" s="1000"/>
      <c r="AM74" s="1000"/>
      <c r="AN74" s="1000"/>
      <c r="AO74" s="1000"/>
      <c r="AP74" s="1000" t="s">
        <v>555</v>
      </c>
      <c r="AQ74" s="1000"/>
      <c r="AR74" s="1000"/>
      <c r="AS74" s="1000"/>
      <c r="AT74" s="1000"/>
      <c r="AU74" s="1000" t="s">
        <v>555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370</v>
      </c>
      <c r="B88" s="973" t="s">
        <v>406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7110</v>
      </c>
      <c r="AG88" s="988"/>
      <c r="AH88" s="988"/>
      <c r="AI88" s="988"/>
      <c r="AJ88" s="988"/>
      <c r="AK88" s="992"/>
      <c r="AL88" s="992"/>
      <c r="AM88" s="992"/>
      <c r="AN88" s="992"/>
      <c r="AO88" s="992"/>
      <c r="AP88" s="988">
        <v>471</v>
      </c>
      <c r="AQ88" s="988"/>
      <c r="AR88" s="988"/>
      <c r="AS88" s="988"/>
      <c r="AT88" s="988"/>
      <c r="AU88" s="988">
        <v>284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109</v>
      </c>
      <c r="CS102" s="980"/>
      <c r="CT102" s="980"/>
      <c r="CU102" s="980"/>
      <c r="CV102" s="981"/>
      <c r="CW102" s="979">
        <v>1</v>
      </c>
      <c r="CX102" s="980"/>
      <c r="CY102" s="980"/>
      <c r="CZ102" s="980"/>
      <c r="DA102" s="981"/>
      <c r="DB102" s="979">
        <v>13</v>
      </c>
      <c r="DC102" s="980"/>
      <c r="DD102" s="980"/>
      <c r="DE102" s="980"/>
      <c r="DF102" s="981"/>
      <c r="DG102" s="979" t="s">
        <v>563</v>
      </c>
      <c r="DH102" s="980"/>
      <c r="DI102" s="980"/>
      <c r="DJ102" s="980"/>
      <c r="DK102" s="981"/>
      <c r="DL102" s="979" t="s">
        <v>563</v>
      </c>
      <c r="DM102" s="980"/>
      <c r="DN102" s="980"/>
      <c r="DO102" s="980"/>
      <c r="DP102" s="981"/>
      <c r="DQ102" s="979" t="s">
        <v>563</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412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414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415</v>
      </c>
      <c r="AB109" s="923"/>
      <c r="AC109" s="923"/>
      <c r="AD109" s="923"/>
      <c r="AE109" s="924"/>
      <c r="AF109" s="925" t="s">
        <v>288</v>
      </c>
      <c r="AG109" s="923"/>
      <c r="AH109" s="923"/>
      <c r="AI109" s="923"/>
      <c r="AJ109" s="924"/>
      <c r="AK109" s="925" t="s">
        <v>287</v>
      </c>
      <c r="AL109" s="923"/>
      <c r="AM109" s="923"/>
      <c r="AN109" s="923"/>
      <c r="AO109" s="924"/>
      <c r="AP109" s="925" t="s">
        <v>416</v>
      </c>
      <c r="AQ109" s="923"/>
      <c r="AR109" s="923"/>
      <c r="AS109" s="923"/>
      <c r="AT109" s="954"/>
      <c r="AU109" s="922" t="s">
        <v>414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415</v>
      </c>
      <c r="BR109" s="923"/>
      <c r="BS109" s="923"/>
      <c r="BT109" s="923"/>
      <c r="BU109" s="924"/>
      <c r="BV109" s="925" t="s">
        <v>288</v>
      </c>
      <c r="BW109" s="923"/>
      <c r="BX109" s="923"/>
      <c r="BY109" s="923"/>
      <c r="BZ109" s="924"/>
      <c r="CA109" s="925" t="s">
        <v>287</v>
      </c>
      <c r="CB109" s="923"/>
      <c r="CC109" s="923"/>
      <c r="CD109" s="923"/>
      <c r="CE109" s="924"/>
      <c r="CF109" s="961" t="s">
        <v>416</v>
      </c>
      <c r="CG109" s="961"/>
      <c r="CH109" s="961"/>
      <c r="CI109" s="961"/>
      <c r="CJ109" s="961"/>
      <c r="CK109" s="925" t="s">
        <v>417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415</v>
      </c>
      <c r="DH109" s="923"/>
      <c r="DI109" s="923"/>
      <c r="DJ109" s="923"/>
      <c r="DK109" s="924"/>
      <c r="DL109" s="925" t="s">
        <v>288</v>
      </c>
      <c r="DM109" s="923"/>
      <c r="DN109" s="923"/>
      <c r="DO109" s="923"/>
      <c r="DP109" s="924"/>
      <c r="DQ109" s="925" t="s">
        <v>287</v>
      </c>
      <c r="DR109" s="923"/>
      <c r="DS109" s="923"/>
      <c r="DT109" s="923"/>
      <c r="DU109" s="924"/>
      <c r="DV109" s="925" t="s">
        <v>416</v>
      </c>
      <c r="DW109" s="923"/>
      <c r="DX109" s="923"/>
      <c r="DY109" s="923"/>
      <c r="DZ109" s="954"/>
    </row>
    <row r="110" spans="1:131" s="199" customFormat="1" ht="26.25" customHeight="1" x14ac:dyDescent="0.2">
      <c r="A110" s="825" t="s">
        <v>418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3177174</v>
      </c>
      <c r="AB110" s="916"/>
      <c r="AC110" s="916"/>
      <c r="AD110" s="916"/>
      <c r="AE110" s="917"/>
      <c r="AF110" s="918">
        <v>3178137</v>
      </c>
      <c r="AG110" s="916"/>
      <c r="AH110" s="916"/>
      <c r="AI110" s="916"/>
      <c r="AJ110" s="917"/>
      <c r="AK110" s="918">
        <v>3144500</v>
      </c>
      <c r="AL110" s="916"/>
      <c r="AM110" s="916"/>
      <c r="AN110" s="916"/>
      <c r="AO110" s="917"/>
      <c r="AP110" s="919">
        <v>25.8</v>
      </c>
      <c r="AQ110" s="920"/>
      <c r="AR110" s="920"/>
      <c r="AS110" s="920"/>
      <c r="AT110" s="921"/>
      <c r="AU110" s="955" t="s">
        <v>62</v>
      </c>
      <c r="AV110" s="956"/>
      <c r="AW110" s="956"/>
      <c r="AX110" s="956"/>
      <c r="AY110" s="956"/>
      <c r="AZ110" s="881" t="s">
        <v>419</v>
      </c>
      <c r="BA110" s="826"/>
      <c r="BB110" s="826"/>
      <c r="BC110" s="826"/>
      <c r="BD110" s="826"/>
      <c r="BE110" s="826"/>
      <c r="BF110" s="826"/>
      <c r="BG110" s="826"/>
      <c r="BH110" s="826"/>
      <c r="BI110" s="826"/>
      <c r="BJ110" s="826"/>
      <c r="BK110" s="826"/>
      <c r="BL110" s="826"/>
      <c r="BM110" s="826"/>
      <c r="BN110" s="826"/>
      <c r="BO110" s="826"/>
      <c r="BP110" s="827"/>
      <c r="BQ110" s="882">
        <v>27763239</v>
      </c>
      <c r="BR110" s="863"/>
      <c r="BS110" s="863"/>
      <c r="BT110" s="863"/>
      <c r="BU110" s="863"/>
      <c r="BV110" s="863">
        <v>28891144</v>
      </c>
      <c r="BW110" s="863"/>
      <c r="BX110" s="863"/>
      <c r="BY110" s="863"/>
      <c r="BZ110" s="863"/>
      <c r="CA110" s="863">
        <v>29258354</v>
      </c>
      <c r="CB110" s="863"/>
      <c r="CC110" s="863"/>
      <c r="CD110" s="863"/>
      <c r="CE110" s="863"/>
      <c r="CF110" s="887">
        <v>240.1</v>
      </c>
      <c r="CG110" s="888"/>
      <c r="CH110" s="888"/>
      <c r="CI110" s="888"/>
      <c r="CJ110" s="888"/>
      <c r="CK110" s="951" t="s">
        <v>420</v>
      </c>
      <c r="CL110" s="837"/>
      <c r="CM110" s="912" t="s">
        <v>421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2">
      <c r="A111" s="792" t="s">
        <v>422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423</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424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2">
      <c r="A112" s="937" t="s">
        <v>425</v>
      </c>
      <c r="B112" s="938"/>
      <c r="C112" s="768" t="s">
        <v>426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427</v>
      </c>
      <c r="BA112" s="768"/>
      <c r="BB112" s="768"/>
      <c r="BC112" s="768"/>
      <c r="BD112" s="768"/>
      <c r="BE112" s="768"/>
      <c r="BF112" s="768"/>
      <c r="BG112" s="768"/>
      <c r="BH112" s="768"/>
      <c r="BI112" s="768"/>
      <c r="BJ112" s="768"/>
      <c r="BK112" s="768"/>
      <c r="BL112" s="768"/>
      <c r="BM112" s="768"/>
      <c r="BN112" s="768"/>
      <c r="BO112" s="768"/>
      <c r="BP112" s="769"/>
      <c r="BQ112" s="834">
        <v>9113777</v>
      </c>
      <c r="BR112" s="835"/>
      <c r="BS112" s="835"/>
      <c r="BT112" s="835"/>
      <c r="BU112" s="835"/>
      <c r="BV112" s="835">
        <v>9070766</v>
      </c>
      <c r="BW112" s="835"/>
      <c r="BX112" s="835"/>
      <c r="BY112" s="835"/>
      <c r="BZ112" s="835"/>
      <c r="CA112" s="835">
        <v>9206959</v>
      </c>
      <c r="CB112" s="835"/>
      <c r="CC112" s="835"/>
      <c r="CD112" s="835"/>
      <c r="CE112" s="835"/>
      <c r="CF112" s="896">
        <v>75.599999999999994</v>
      </c>
      <c r="CG112" s="897"/>
      <c r="CH112" s="897"/>
      <c r="CI112" s="897"/>
      <c r="CJ112" s="897"/>
      <c r="CK112" s="952"/>
      <c r="CL112" s="839"/>
      <c r="CM112" s="842" t="s">
        <v>428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2">
      <c r="A113" s="939"/>
      <c r="B113" s="940"/>
      <c r="C113" s="768" t="s">
        <v>429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611970</v>
      </c>
      <c r="AB113" s="944"/>
      <c r="AC113" s="944"/>
      <c r="AD113" s="944"/>
      <c r="AE113" s="945"/>
      <c r="AF113" s="946">
        <v>632959</v>
      </c>
      <c r="AG113" s="944"/>
      <c r="AH113" s="944"/>
      <c r="AI113" s="944"/>
      <c r="AJ113" s="945"/>
      <c r="AK113" s="946">
        <v>673498</v>
      </c>
      <c r="AL113" s="944"/>
      <c r="AM113" s="944"/>
      <c r="AN113" s="944"/>
      <c r="AO113" s="945"/>
      <c r="AP113" s="947">
        <v>5.5</v>
      </c>
      <c r="AQ113" s="948"/>
      <c r="AR113" s="948"/>
      <c r="AS113" s="948"/>
      <c r="AT113" s="949"/>
      <c r="AU113" s="957"/>
      <c r="AV113" s="958"/>
      <c r="AW113" s="958"/>
      <c r="AX113" s="958"/>
      <c r="AY113" s="958"/>
      <c r="AZ113" s="833" t="s">
        <v>430</v>
      </c>
      <c r="BA113" s="768"/>
      <c r="BB113" s="768"/>
      <c r="BC113" s="768"/>
      <c r="BD113" s="768"/>
      <c r="BE113" s="768"/>
      <c r="BF113" s="768"/>
      <c r="BG113" s="768"/>
      <c r="BH113" s="768"/>
      <c r="BI113" s="768"/>
      <c r="BJ113" s="768"/>
      <c r="BK113" s="768"/>
      <c r="BL113" s="768"/>
      <c r="BM113" s="768"/>
      <c r="BN113" s="768"/>
      <c r="BO113" s="768"/>
      <c r="BP113" s="769"/>
      <c r="BQ113" s="834">
        <v>439546</v>
      </c>
      <c r="BR113" s="835"/>
      <c r="BS113" s="835"/>
      <c r="BT113" s="835"/>
      <c r="BU113" s="835"/>
      <c r="BV113" s="835">
        <v>356206</v>
      </c>
      <c r="BW113" s="835"/>
      <c r="BX113" s="835"/>
      <c r="BY113" s="835"/>
      <c r="BZ113" s="835"/>
      <c r="CA113" s="835">
        <v>284137</v>
      </c>
      <c r="CB113" s="835"/>
      <c r="CC113" s="835"/>
      <c r="CD113" s="835"/>
      <c r="CE113" s="835"/>
      <c r="CF113" s="896">
        <v>2.2999999999999998</v>
      </c>
      <c r="CG113" s="897"/>
      <c r="CH113" s="897"/>
      <c r="CI113" s="897"/>
      <c r="CJ113" s="897"/>
      <c r="CK113" s="952"/>
      <c r="CL113" s="839"/>
      <c r="CM113" s="842" t="s">
        <v>431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2">
      <c r="A114" s="939"/>
      <c r="B114" s="940"/>
      <c r="C114" s="768" t="s">
        <v>432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82599</v>
      </c>
      <c r="AB114" s="798"/>
      <c r="AC114" s="798"/>
      <c r="AD114" s="798"/>
      <c r="AE114" s="799"/>
      <c r="AF114" s="800">
        <v>85334</v>
      </c>
      <c r="AG114" s="798"/>
      <c r="AH114" s="798"/>
      <c r="AI114" s="798"/>
      <c r="AJ114" s="799"/>
      <c r="AK114" s="800">
        <v>73390</v>
      </c>
      <c r="AL114" s="798"/>
      <c r="AM114" s="798"/>
      <c r="AN114" s="798"/>
      <c r="AO114" s="799"/>
      <c r="AP114" s="845">
        <v>0.6</v>
      </c>
      <c r="AQ114" s="846"/>
      <c r="AR114" s="846"/>
      <c r="AS114" s="846"/>
      <c r="AT114" s="847"/>
      <c r="AU114" s="957"/>
      <c r="AV114" s="958"/>
      <c r="AW114" s="958"/>
      <c r="AX114" s="958"/>
      <c r="AY114" s="958"/>
      <c r="AZ114" s="833" t="s">
        <v>433</v>
      </c>
      <c r="BA114" s="768"/>
      <c r="BB114" s="768"/>
      <c r="BC114" s="768"/>
      <c r="BD114" s="768"/>
      <c r="BE114" s="768"/>
      <c r="BF114" s="768"/>
      <c r="BG114" s="768"/>
      <c r="BH114" s="768"/>
      <c r="BI114" s="768"/>
      <c r="BJ114" s="768"/>
      <c r="BK114" s="768"/>
      <c r="BL114" s="768"/>
      <c r="BM114" s="768"/>
      <c r="BN114" s="768"/>
      <c r="BO114" s="768"/>
      <c r="BP114" s="769"/>
      <c r="BQ114" s="834">
        <v>3690889</v>
      </c>
      <c r="BR114" s="835"/>
      <c r="BS114" s="835"/>
      <c r="BT114" s="835"/>
      <c r="BU114" s="835"/>
      <c r="BV114" s="835">
        <v>3538669</v>
      </c>
      <c r="BW114" s="835"/>
      <c r="BX114" s="835"/>
      <c r="BY114" s="835"/>
      <c r="BZ114" s="835"/>
      <c r="CA114" s="835">
        <v>3561560</v>
      </c>
      <c r="CB114" s="835"/>
      <c r="CC114" s="835"/>
      <c r="CD114" s="835"/>
      <c r="CE114" s="835"/>
      <c r="CF114" s="896">
        <v>29.2</v>
      </c>
      <c r="CG114" s="897"/>
      <c r="CH114" s="897"/>
      <c r="CI114" s="897"/>
      <c r="CJ114" s="897"/>
      <c r="CK114" s="952"/>
      <c r="CL114" s="839"/>
      <c r="CM114" s="842" t="s">
        <v>434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2">
      <c r="A115" s="939"/>
      <c r="B115" s="940"/>
      <c r="C115" s="768" t="s">
        <v>435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15417</v>
      </c>
      <c r="AB115" s="944"/>
      <c r="AC115" s="944"/>
      <c r="AD115" s="944"/>
      <c r="AE115" s="945"/>
      <c r="AF115" s="946">
        <v>13196</v>
      </c>
      <c r="AG115" s="944"/>
      <c r="AH115" s="944"/>
      <c r="AI115" s="944"/>
      <c r="AJ115" s="945"/>
      <c r="AK115" s="946">
        <v>8492</v>
      </c>
      <c r="AL115" s="944"/>
      <c r="AM115" s="944"/>
      <c r="AN115" s="944"/>
      <c r="AO115" s="945"/>
      <c r="AP115" s="947">
        <v>0.1</v>
      </c>
      <c r="AQ115" s="948"/>
      <c r="AR115" s="948"/>
      <c r="AS115" s="948"/>
      <c r="AT115" s="949"/>
      <c r="AU115" s="957"/>
      <c r="AV115" s="958"/>
      <c r="AW115" s="958"/>
      <c r="AX115" s="958"/>
      <c r="AY115" s="958"/>
      <c r="AZ115" s="833" t="s">
        <v>436</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2">
      <c r="A116" s="941"/>
      <c r="B116" s="942"/>
      <c r="C116" s="901" t="s">
        <v>438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14</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439</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440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2">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441</v>
      </c>
      <c r="Z117" s="924"/>
      <c r="AA117" s="929">
        <v>3887174</v>
      </c>
      <c r="AB117" s="930"/>
      <c r="AC117" s="930"/>
      <c r="AD117" s="930"/>
      <c r="AE117" s="931"/>
      <c r="AF117" s="932">
        <v>3909626</v>
      </c>
      <c r="AG117" s="930"/>
      <c r="AH117" s="930"/>
      <c r="AI117" s="930"/>
      <c r="AJ117" s="931"/>
      <c r="AK117" s="932">
        <v>3899880</v>
      </c>
      <c r="AL117" s="930"/>
      <c r="AM117" s="930"/>
      <c r="AN117" s="930"/>
      <c r="AO117" s="931"/>
      <c r="AP117" s="933"/>
      <c r="AQ117" s="934"/>
      <c r="AR117" s="934"/>
      <c r="AS117" s="934"/>
      <c r="AT117" s="935"/>
      <c r="AU117" s="957"/>
      <c r="AV117" s="958"/>
      <c r="AW117" s="958"/>
      <c r="AX117" s="958"/>
      <c r="AY117" s="958"/>
      <c r="AZ117" s="884" t="s">
        <v>442</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2">
      <c r="A118" s="922" t="s">
        <v>417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415</v>
      </c>
      <c r="AB118" s="923"/>
      <c r="AC118" s="923"/>
      <c r="AD118" s="923"/>
      <c r="AE118" s="924"/>
      <c r="AF118" s="925" t="s">
        <v>288</v>
      </c>
      <c r="AG118" s="923"/>
      <c r="AH118" s="923"/>
      <c r="AI118" s="923"/>
      <c r="AJ118" s="924"/>
      <c r="AK118" s="925" t="s">
        <v>287</v>
      </c>
      <c r="AL118" s="923"/>
      <c r="AM118" s="923"/>
      <c r="AN118" s="923"/>
      <c r="AO118" s="924"/>
      <c r="AP118" s="926" t="s">
        <v>416</v>
      </c>
      <c r="AQ118" s="927"/>
      <c r="AR118" s="927"/>
      <c r="AS118" s="927"/>
      <c r="AT118" s="928"/>
      <c r="AU118" s="957"/>
      <c r="AV118" s="958"/>
      <c r="AW118" s="958"/>
      <c r="AX118" s="958"/>
      <c r="AY118" s="958"/>
      <c r="AZ118" s="900" t="s">
        <v>444</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2">
      <c r="A119" s="836" t="s">
        <v>420</v>
      </c>
      <c r="B119" s="837"/>
      <c r="C119" s="912" t="s">
        <v>421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446</v>
      </c>
      <c r="BP119" s="899"/>
      <c r="BQ119" s="903">
        <v>41007451</v>
      </c>
      <c r="BR119" s="866"/>
      <c r="BS119" s="866"/>
      <c r="BT119" s="866"/>
      <c r="BU119" s="866"/>
      <c r="BV119" s="866">
        <v>41856785</v>
      </c>
      <c r="BW119" s="866"/>
      <c r="BX119" s="866"/>
      <c r="BY119" s="866"/>
      <c r="BZ119" s="866"/>
      <c r="CA119" s="866">
        <v>42311010</v>
      </c>
      <c r="CB119" s="866"/>
      <c r="CC119" s="866"/>
      <c r="CD119" s="866"/>
      <c r="CE119" s="866"/>
      <c r="CF119" s="764"/>
      <c r="CG119" s="765"/>
      <c r="CH119" s="765"/>
      <c r="CI119" s="765"/>
      <c r="CJ119" s="855"/>
      <c r="CK119" s="953"/>
      <c r="CL119" s="841"/>
      <c r="CM119" s="859" t="s">
        <v>447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2">
      <c r="A120" s="838"/>
      <c r="B120" s="839"/>
      <c r="C120" s="842" t="s">
        <v>424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448</v>
      </c>
      <c r="AV120" s="905"/>
      <c r="AW120" s="905"/>
      <c r="AX120" s="905"/>
      <c r="AY120" s="906"/>
      <c r="AZ120" s="881" t="s">
        <v>449</v>
      </c>
      <c r="BA120" s="826"/>
      <c r="BB120" s="826"/>
      <c r="BC120" s="826"/>
      <c r="BD120" s="826"/>
      <c r="BE120" s="826"/>
      <c r="BF120" s="826"/>
      <c r="BG120" s="826"/>
      <c r="BH120" s="826"/>
      <c r="BI120" s="826"/>
      <c r="BJ120" s="826"/>
      <c r="BK120" s="826"/>
      <c r="BL120" s="826"/>
      <c r="BM120" s="826"/>
      <c r="BN120" s="826"/>
      <c r="BO120" s="826"/>
      <c r="BP120" s="827"/>
      <c r="BQ120" s="882">
        <v>4579393</v>
      </c>
      <c r="BR120" s="863"/>
      <c r="BS120" s="863"/>
      <c r="BT120" s="863"/>
      <c r="BU120" s="863"/>
      <c r="BV120" s="863">
        <v>5104352</v>
      </c>
      <c r="BW120" s="863"/>
      <c r="BX120" s="863"/>
      <c r="BY120" s="863"/>
      <c r="BZ120" s="863"/>
      <c r="CA120" s="863">
        <v>6141770</v>
      </c>
      <c r="CB120" s="863"/>
      <c r="CC120" s="863"/>
      <c r="CD120" s="863"/>
      <c r="CE120" s="863"/>
      <c r="CF120" s="887">
        <v>50.4</v>
      </c>
      <c r="CG120" s="888"/>
      <c r="CH120" s="888"/>
      <c r="CI120" s="888"/>
      <c r="CJ120" s="888"/>
      <c r="CK120" s="889" t="s">
        <v>450</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v>3922927</v>
      </c>
      <c r="DH120" s="863"/>
      <c r="DI120" s="863"/>
      <c r="DJ120" s="863"/>
      <c r="DK120" s="863"/>
      <c r="DL120" s="863">
        <v>4009043</v>
      </c>
      <c r="DM120" s="863"/>
      <c r="DN120" s="863"/>
      <c r="DO120" s="863"/>
      <c r="DP120" s="863"/>
      <c r="DQ120" s="863">
        <v>4137090</v>
      </c>
      <c r="DR120" s="863"/>
      <c r="DS120" s="863"/>
      <c r="DT120" s="863"/>
      <c r="DU120" s="863"/>
      <c r="DV120" s="864">
        <v>33.9</v>
      </c>
      <c r="DW120" s="864"/>
      <c r="DX120" s="864"/>
      <c r="DY120" s="864"/>
      <c r="DZ120" s="865"/>
    </row>
    <row r="121" spans="1:130" s="199" customFormat="1" ht="26.25" customHeight="1" x14ac:dyDescent="0.2">
      <c r="A121" s="838"/>
      <c r="B121" s="839"/>
      <c r="C121" s="884" t="s">
        <v>451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452</v>
      </c>
      <c r="BA121" s="768"/>
      <c r="BB121" s="768"/>
      <c r="BC121" s="768"/>
      <c r="BD121" s="768"/>
      <c r="BE121" s="768"/>
      <c r="BF121" s="768"/>
      <c r="BG121" s="768"/>
      <c r="BH121" s="768"/>
      <c r="BI121" s="768"/>
      <c r="BJ121" s="768"/>
      <c r="BK121" s="768"/>
      <c r="BL121" s="768"/>
      <c r="BM121" s="768"/>
      <c r="BN121" s="768"/>
      <c r="BO121" s="768"/>
      <c r="BP121" s="769"/>
      <c r="BQ121" s="834">
        <v>1442861</v>
      </c>
      <c r="BR121" s="835"/>
      <c r="BS121" s="835"/>
      <c r="BT121" s="835"/>
      <c r="BU121" s="835"/>
      <c r="BV121" s="835">
        <v>1541271</v>
      </c>
      <c r="BW121" s="835"/>
      <c r="BX121" s="835"/>
      <c r="BY121" s="835"/>
      <c r="BZ121" s="835"/>
      <c r="CA121" s="835">
        <v>1755402</v>
      </c>
      <c r="CB121" s="835"/>
      <c r="CC121" s="835"/>
      <c r="CD121" s="835"/>
      <c r="CE121" s="835"/>
      <c r="CF121" s="896">
        <v>14.4</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1864058</v>
      </c>
      <c r="DH121" s="835"/>
      <c r="DI121" s="835"/>
      <c r="DJ121" s="835"/>
      <c r="DK121" s="835"/>
      <c r="DL121" s="835">
        <v>1862741</v>
      </c>
      <c r="DM121" s="835"/>
      <c r="DN121" s="835"/>
      <c r="DO121" s="835"/>
      <c r="DP121" s="835"/>
      <c r="DQ121" s="835">
        <v>2058480</v>
      </c>
      <c r="DR121" s="835"/>
      <c r="DS121" s="835"/>
      <c r="DT121" s="835"/>
      <c r="DU121" s="835"/>
      <c r="DV121" s="812">
        <v>16.899999999999999</v>
      </c>
      <c r="DW121" s="812"/>
      <c r="DX121" s="812"/>
      <c r="DY121" s="812"/>
      <c r="DZ121" s="813"/>
    </row>
    <row r="122" spans="1:130" s="199" customFormat="1" ht="26.25" customHeight="1" x14ac:dyDescent="0.2">
      <c r="A122" s="838"/>
      <c r="B122" s="839"/>
      <c r="C122" s="842" t="s">
        <v>434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453</v>
      </c>
      <c r="BA122" s="901"/>
      <c r="BB122" s="901"/>
      <c r="BC122" s="901"/>
      <c r="BD122" s="901"/>
      <c r="BE122" s="901"/>
      <c r="BF122" s="901"/>
      <c r="BG122" s="901"/>
      <c r="BH122" s="901"/>
      <c r="BI122" s="901"/>
      <c r="BJ122" s="901"/>
      <c r="BK122" s="901"/>
      <c r="BL122" s="901"/>
      <c r="BM122" s="901"/>
      <c r="BN122" s="901"/>
      <c r="BO122" s="901"/>
      <c r="BP122" s="902"/>
      <c r="BQ122" s="903">
        <v>23032250</v>
      </c>
      <c r="BR122" s="866"/>
      <c r="BS122" s="866"/>
      <c r="BT122" s="866"/>
      <c r="BU122" s="866"/>
      <c r="BV122" s="866">
        <v>23357133</v>
      </c>
      <c r="BW122" s="866"/>
      <c r="BX122" s="866"/>
      <c r="BY122" s="866"/>
      <c r="BZ122" s="866"/>
      <c r="CA122" s="866">
        <v>23013312</v>
      </c>
      <c r="CB122" s="866"/>
      <c r="CC122" s="866"/>
      <c r="CD122" s="866"/>
      <c r="CE122" s="866"/>
      <c r="CF122" s="867">
        <v>188.8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1649889</v>
      </c>
      <c r="DH122" s="835"/>
      <c r="DI122" s="835"/>
      <c r="DJ122" s="835"/>
      <c r="DK122" s="835"/>
      <c r="DL122" s="835">
        <v>1586227</v>
      </c>
      <c r="DM122" s="835"/>
      <c r="DN122" s="835"/>
      <c r="DO122" s="835"/>
      <c r="DP122" s="835"/>
      <c r="DQ122" s="835">
        <v>1504495</v>
      </c>
      <c r="DR122" s="835"/>
      <c r="DS122" s="835"/>
      <c r="DT122" s="835"/>
      <c r="DU122" s="835"/>
      <c r="DV122" s="812">
        <v>12.3</v>
      </c>
      <c r="DW122" s="812"/>
      <c r="DX122" s="812"/>
      <c r="DY122" s="812"/>
      <c r="DZ122" s="813"/>
    </row>
    <row r="123" spans="1:130" s="199" customFormat="1" ht="26.25" customHeight="1" x14ac:dyDescent="0.2">
      <c r="A123" s="838"/>
      <c r="B123" s="839"/>
      <c r="C123" s="842" t="s">
        <v>440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454</v>
      </c>
      <c r="BP123" s="899"/>
      <c r="BQ123" s="853">
        <v>29054504</v>
      </c>
      <c r="BR123" s="854"/>
      <c r="BS123" s="854"/>
      <c r="BT123" s="854"/>
      <c r="BU123" s="854"/>
      <c r="BV123" s="854">
        <v>30002756</v>
      </c>
      <c r="BW123" s="854"/>
      <c r="BX123" s="854"/>
      <c r="BY123" s="854"/>
      <c r="BZ123" s="854"/>
      <c r="CA123" s="854">
        <v>30910484</v>
      </c>
      <c r="CB123" s="854"/>
      <c r="CC123" s="854"/>
      <c r="CD123" s="854"/>
      <c r="CE123" s="854"/>
      <c r="CF123" s="764"/>
      <c r="CG123" s="765"/>
      <c r="CH123" s="765"/>
      <c r="CI123" s="765"/>
      <c r="CJ123" s="855"/>
      <c r="CK123" s="890"/>
      <c r="CL123" s="876"/>
      <c r="CM123" s="876"/>
      <c r="CN123" s="876"/>
      <c r="CO123" s="877"/>
      <c r="CP123" s="856" t="s">
        <v>392</v>
      </c>
      <c r="CQ123" s="857"/>
      <c r="CR123" s="857"/>
      <c r="CS123" s="857"/>
      <c r="CT123" s="857"/>
      <c r="CU123" s="857"/>
      <c r="CV123" s="857"/>
      <c r="CW123" s="857"/>
      <c r="CX123" s="857"/>
      <c r="CY123" s="857"/>
      <c r="CZ123" s="857"/>
      <c r="DA123" s="857"/>
      <c r="DB123" s="857"/>
      <c r="DC123" s="857"/>
      <c r="DD123" s="857"/>
      <c r="DE123" s="857"/>
      <c r="DF123" s="858"/>
      <c r="DG123" s="797">
        <v>1252695</v>
      </c>
      <c r="DH123" s="798"/>
      <c r="DI123" s="798"/>
      <c r="DJ123" s="798"/>
      <c r="DK123" s="799"/>
      <c r="DL123" s="800">
        <v>1180883</v>
      </c>
      <c r="DM123" s="798"/>
      <c r="DN123" s="798"/>
      <c r="DO123" s="798"/>
      <c r="DP123" s="799"/>
      <c r="DQ123" s="800">
        <v>1086342</v>
      </c>
      <c r="DR123" s="798"/>
      <c r="DS123" s="798"/>
      <c r="DT123" s="798"/>
      <c r="DU123" s="799"/>
      <c r="DV123" s="845">
        <v>8.9</v>
      </c>
      <c r="DW123" s="846"/>
      <c r="DX123" s="846"/>
      <c r="DY123" s="846"/>
      <c r="DZ123" s="847"/>
    </row>
    <row r="124" spans="1:130" s="199" customFormat="1" ht="26.25" customHeight="1" thickBot="1" x14ac:dyDescent="0.25">
      <c r="A124" s="838"/>
      <c r="B124" s="839"/>
      <c r="C124" s="842" t="s">
        <v>443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97.2</v>
      </c>
      <c r="BR124" s="852"/>
      <c r="BS124" s="852"/>
      <c r="BT124" s="852"/>
      <c r="BU124" s="852"/>
      <c r="BV124" s="852">
        <v>96</v>
      </c>
      <c r="BW124" s="852"/>
      <c r="BX124" s="852"/>
      <c r="BY124" s="852"/>
      <c r="BZ124" s="852"/>
      <c r="CA124" s="852">
        <v>93.5</v>
      </c>
      <c r="CB124" s="852"/>
      <c r="CC124" s="852"/>
      <c r="CD124" s="852"/>
      <c r="CE124" s="852"/>
      <c r="CF124" s="742"/>
      <c r="CG124" s="743"/>
      <c r="CH124" s="743"/>
      <c r="CI124" s="743"/>
      <c r="CJ124" s="883"/>
      <c r="CK124" s="891"/>
      <c r="CL124" s="891"/>
      <c r="CM124" s="891"/>
      <c r="CN124" s="891"/>
      <c r="CO124" s="892"/>
      <c r="CP124" s="856" t="s">
        <v>456</v>
      </c>
      <c r="CQ124" s="857"/>
      <c r="CR124" s="857"/>
      <c r="CS124" s="857"/>
      <c r="CT124" s="857"/>
      <c r="CU124" s="857"/>
      <c r="CV124" s="857"/>
      <c r="CW124" s="857"/>
      <c r="CX124" s="857"/>
      <c r="CY124" s="857"/>
      <c r="CZ124" s="857"/>
      <c r="DA124" s="857"/>
      <c r="DB124" s="857"/>
      <c r="DC124" s="857"/>
      <c r="DD124" s="857"/>
      <c r="DE124" s="857"/>
      <c r="DF124" s="858"/>
      <c r="DG124" s="780">
        <v>424208</v>
      </c>
      <c r="DH124" s="781"/>
      <c r="DI124" s="781"/>
      <c r="DJ124" s="781"/>
      <c r="DK124" s="782"/>
      <c r="DL124" s="783">
        <v>431872</v>
      </c>
      <c r="DM124" s="781"/>
      <c r="DN124" s="781"/>
      <c r="DO124" s="781"/>
      <c r="DP124" s="782"/>
      <c r="DQ124" s="783">
        <v>420552</v>
      </c>
      <c r="DR124" s="781"/>
      <c r="DS124" s="781"/>
      <c r="DT124" s="781"/>
      <c r="DU124" s="782"/>
      <c r="DV124" s="869">
        <v>3.5</v>
      </c>
      <c r="DW124" s="870"/>
      <c r="DX124" s="870"/>
      <c r="DY124" s="870"/>
      <c r="DZ124" s="871"/>
    </row>
    <row r="125" spans="1:130" s="199" customFormat="1" ht="26.25" customHeight="1" x14ac:dyDescent="0.2">
      <c r="A125" s="838"/>
      <c r="B125" s="839"/>
      <c r="C125" s="842" t="s">
        <v>445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457</v>
      </c>
      <c r="CL125" s="873"/>
      <c r="CM125" s="873"/>
      <c r="CN125" s="873"/>
      <c r="CO125" s="874"/>
      <c r="CP125" s="881" t="s">
        <v>458</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5">
      <c r="A126" s="838"/>
      <c r="B126" s="839"/>
      <c r="C126" s="842" t="s">
        <v>447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459</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2">
      <c r="A127" s="840"/>
      <c r="B127" s="841"/>
      <c r="C127" s="859" t="s">
        <v>460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15417</v>
      </c>
      <c r="AB127" s="798"/>
      <c r="AC127" s="798"/>
      <c r="AD127" s="798"/>
      <c r="AE127" s="799"/>
      <c r="AF127" s="800">
        <v>13196</v>
      </c>
      <c r="AG127" s="798"/>
      <c r="AH127" s="798"/>
      <c r="AI127" s="798"/>
      <c r="AJ127" s="799"/>
      <c r="AK127" s="800">
        <v>8492</v>
      </c>
      <c r="AL127" s="798"/>
      <c r="AM127" s="798"/>
      <c r="AN127" s="798"/>
      <c r="AO127" s="799"/>
      <c r="AP127" s="845">
        <v>0.1</v>
      </c>
      <c r="AQ127" s="846"/>
      <c r="AR127" s="846"/>
      <c r="AS127" s="846"/>
      <c r="AT127" s="847"/>
      <c r="AU127" s="235"/>
      <c r="AV127" s="235"/>
      <c r="AW127" s="235"/>
      <c r="AX127" s="862" t="s">
        <v>461</v>
      </c>
      <c r="AY127" s="830"/>
      <c r="AZ127" s="830"/>
      <c r="BA127" s="830"/>
      <c r="BB127" s="830"/>
      <c r="BC127" s="830"/>
      <c r="BD127" s="830"/>
      <c r="BE127" s="831"/>
      <c r="BF127" s="829" t="s">
        <v>462</v>
      </c>
      <c r="BG127" s="830"/>
      <c r="BH127" s="830"/>
      <c r="BI127" s="830"/>
      <c r="BJ127" s="830"/>
      <c r="BK127" s="830"/>
      <c r="BL127" s="831"/>
      <c r="BM127" s="829" t="s">
        <v>463</v>
      </c>
      <c r="BN127" s="830"/>
      <c r="BO127" s="830"/>
      <c r="BP127" s="830"/>
      <c r="BQ127" s="830"/>
      <c r="BR127" s="830"/>
      <c r="BS127" s="831"/>
      <c r="BT127" s="829" t="s">
        <v>464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465</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5">
      <c r="A128" s="814" t="s">
        <v>466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467</v>
      </c>
      <c r="X128" s="816"/>
      <c r="Y128" s="816"/>
      <c r="Z128" s="817"/>
      <c r="AA128" s="818">
        <v>144002</v>
      </c>
      <c r="AB128" s="819"/>
      <c r="AC128" s="819"/>
      <c r="AD128" s="819"/>
      <c r="AE128" s="820"/>
      <c r="AF128" s="821">
        <v>176908</v>
      </c>
      <c r="AG128" s="819"/>
      <c r="AH128" s="819"/>
      <c r="AI128" s="819"/>
      <c r="AJ128" s="820"/>
      <c r="AK128" s="821">
        <v>167321</v>
      </c>
      <c r="AL128" s="819"/>
      <c r="AM128" s="819"/>
      <c r="AN128" s="819"/>
      <c r="AO128" s="820"/>
      <c r="AP128" s="822"/>
      <c r="AQ128" s="823"/>
      <c r="AR128" s="823"/>
      <c r="AS128" s="823"/>
      <c r="AT128" s="824"/>
      <c r="AU128" s="235"/>
      <c r="AV128" s="235"/>
      <c r="AW128" s="235"/>
      <c r="AX128" s="825" t="s">
        <v>468</v>
      </c>
      <c r="AY128" s="826"/>
      <c r="AZ128" s="826"/>
      <c r="BA128" s="826"/>
      <c r="BB128" s="826"/>
      <c r="BC128" s="826"/>
      <c r="BD128" s="826"/>
      <c r="BE128" s="827"/>
      <c r="BF128" s="804" t="s">
        <v>113</v>
      </c>
      <c r="BG128" s="805"/>
      <c r="BH128" s="805"/>
      <c r="BI128" s="805"/>
      <c r="BJ128" s="805"/>
      <c r="BK128" s="805"/>
      <c r="BL128" s="828"/>
      <c r="BM128" s="804">
        <v>12.81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469</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470</v>
      </c>
      <c r="X129" s="795"/>
      <c r="Y129" s="795"/>
      <c r="Z129" s="796"/>
      <c r="AA129" s="797">
        <v>14748497</v>
      </c>
      <c r="AB129" s="798"/>
      <c r="AC129" s="798"/>
      <c r="AD129" s="798"/>
      <c r="AE129" s="799"/>
      <c r="AF129" s="800">
        <v>14815877</v>
      </c>
      <c r="AG129" s="798"/>
      <c r="AH129" s="798"/>
      <c r="AI129" s="798"/>
      <c r="AJ129" s="799"/>
      <c r="AK129" s="800">
        <v>14619712</v>
      </c>
      <c r="AL129" s="798"/>
      <c r="AM129" s="798"/>
      <c r="AN129" s="798"/>
      <c r="AO129" s="799"/>
      <c r="AP129" s="801"/>
      <c r="AQ129" s="802"/>
      <c r="AR129" s="802"/>
      <c r="AS129" s="802"/>
      <c r="AT129" s="803"/>
      <c r="AU129" s="237"/>
      <c r="AV129" s="237"/>
      <c r="AW129" s="237"/>
      <c r="AX129" s="767" t="s">
        <v>471</v>
      </c>
      <c r="AY129" s="768"/>
      <c r="AZ129" s="768"/>
      <c r="BA129" s="768"/>
      <c r="BB129" s="768"/>
      <c r="BC129" s="768"/>
      <c r="BD129" s="768"/>
      <c r="BE129" s="769"/>
      <c r="BF129" s="787" t="s">
        <v>113</v>
      </c>
      <c r="BG129" s="788"/>
      <c r="BH129" s="788"/>
      <c r="BI129" s="788"/>
      <c r="BJ129" s="788"/>
      <c r="BK129" s="788"/>
      <c r="BL129" s="789"/>
      <c r="BM129" s="787">
        <v>17.809999999999999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472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473</v>
      </c>
      <c r="X130" s="795"/>
      <c r="Y130" s="795"/>
      <c r="Z130" s="796"/>
      <c r="AA130" s="797">
        <v>2457713</v>
      </c>
      <c r="AB130" s="798"/>
      <c r="AC130" s="798"/>
      <c r="AD130" s="798"/>
      <c r="AE130" s="799"/>
      <c r="AF130" s="800">
        <v>2477845</v>
      </c>
      <c r="AG130" s="798"/>
      <c r="AH130" s="798"/>
      <c r="AI130" s="798"/>
      <c r="AJ130" s="799"/>
      <c r="AK130" s="800">
        <v>2433139</v>
      </c>
      <c r="AL130" s="798"/>
      <c r="AM130" s="798"/>
      <c r="AN130" s="798"/>
      <c r="AO130" s="799"/>
      <c r="AP130" s="801"/>
      <c r="AQ130" s="802"/>
      <c r="AR130" s="802"/>
      <c r="AS130" s="802"/>
      <c r="AT130" s="803"/>
      <c r="AU130" s="237"/>
      <c r="AV130" s="237"/>
      <c r="AW130" s="237"/>
      <c r="AX130" s="767" t="s">
        <v>474</v>
      </c>
      <c r="AY130" s="768"/>
      <c r="AZ130" s="768"/>
      <c r="BA130" s="768"/>
      <c r="BB130" s="768"/>
      <c r="BC130" s="768"/>
      <c r="BD130" s="768"/>
      <c r="BE130" s="769"/>
      <c r="BF130" s="770">
        <v>10.4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475</v>
      </c>
      <c r="X131" s="778"/>
      <c r="Y131" s="778"/>
      <c r="Z131" s="779"/>
      <c r="AA131" s="780">
        <v>12290784</v>
      </c>
      <c r="AB131" s="781"/>
      <c r="AC131" s="781"/>
      <c r="AD131" s="781"/>
      <c r="AE131" s="782"/>
      <c r="AF131" s="783">
        <v>12338032</v>
      </c>
      <c r="AG131" s="781"/>
      <c r="AH131" s="781"/>
      <c r="AI131" s="781"/>
      <c r="AJ131" s="782"/>
      <c r="AK131" s="783">
        <v>12186573</v>
      </c>
      <c r="AL131" s="781"/>
      <c r="AM131" s="781"/>
      <c r="AN131" s="781"/>
      <c r="AO131" s="782"/>
      <c r="AP131" s="784"/>
      <c r="AQ131" s="785"/>
      <c r="AR131" s="785"/>
      <c r="AS131" s="785"/>
      <c r="AT131" s="786"/>
      <c r="AU131" s="237"/>
      <c r="AV131" s="237"/>
      <c r="AW131" s="237"/>
      <c r="AX131" s="745" t="s">
        <v>476</v>
      </c>
      <c r="AY131" s="746"/>
      <c r="AZ131" s="746"/>
      <c r="BA131" s="746"/>
      <c r="BB131" s="746"/>
      <c r="BC131" s="746"/>
      <c r="BD131" s="746"/>
      <c r="BE131" s="747"/>
      <c r="BF131" s="748">
        <v>93.5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477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478</v>
      </c>
      <c r="W132" s="758"/>
      <c r="X132" s="758"/>
      <c r="Y132" s="758"/>
      <c r="Z132" s="759"/>
      <c r="AA132" s="760">
        <v>10.458722570000001</v>
      </c>
      <c r="AB132" s="761"/>
      <c r="AC132" s="761"/>
      <c r="AD132" s="761"/>
      <c r="AE132" s="762"/>
      <c r="AF132" s="763">
        <v>10.170771159999999</v>
      </c>
      <c r="AG132" s="761"/>
      <c r="AH132" s="761"/>
      <c r="AI132" s="761"/>
      <c r="AJ132" s="762"/>
      <c r="AK132" s="763">
        <v>10.662718720000001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479</v>
      </c>
      <c r="W133" s="737"/>
      <c r="X133" s="737"/>
      <c r="Y133" s="737"/>
      <c r="Z133" s="738"/>
      <c r="AA133" s="739">
        <v>10.9</v>
      </c>
      <c r="AB133" s="740"/>
      <c r="AC133" s="740"/>
      <c r="AD133" s="740"/>
      <c r="AE133" s="741"/>
      <c r="AF133" s="739">
        <v>10.3</v>
      </c>
      <c r="AG133" s="740"/>
      <c r="AH133" s="740"/>
      <c r="AI133" s="740"/>
      <c r="AJ133" s="741"/>
      <c r="AK133" s="739">
        <v>10.4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480</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481</v>
      </c>
      <c r="H6" s="251"/>
      <c r="I6" s="251"/>
      <c r="J6" s="251"/>
      <c r="K6" s="246"/>
      <c r="L6" s="246"/>
      <c r="M6" s="246"/>
      <c r="N6" s="246"/>
    </row>
    <row r="7" spans="1:16" ht="13.2" x14ac:dyDescent="0.2">
      <c r="A7" s="250"/>
      <c r="B7" s="246"/>
      <c r="C7" s="246"/>
      <c r="D7" s="246"/>
      <c r="E7" s="246"/>
      <c r="F7" s="246"/>
      <c r="G7" s="253"/>
      <c r="H7" s="254"/>
      <c r="I7" s="254"/>
      <c r="J7" s="255"/>
      <c r="K7" s="1152" t="s">
        <v>482</v>
      </c>
      <c r="L7" s="256"/>
      <c r="M7" s="257" t="s">
        <v>483</v>
      </c>
      <c r="N7" s="258"/>
    </row>
    <row r="8" spans="1:16" ht="13.2" x14ac:dyDescent="0.2">
      <c r="A8" s="250"/>
      <c r="B8" s="246"/>
      <c r="C8" s="246"/>
      <c r="D8" s="246"/>
      <c r="E8" s="246"/>
      <c r="F8" s="246"/>
      <c r="G8" s="259"/>
      <c r="H8" s="260"/>
      <c r="I8" s="260"/>
      <c r="J8" s="261"/>
      <c r="K8" s="1153"/>
      <c r="L8" s="262" t="s">
        <v>484</v>
      </c>
      <c r="M8" s="263" t="s">
        <v>485</v>
      </c>
      <c r="N8" s="264" t="s">
        <v>486</v>
      </c>
    </row>
    <row r="9" spans="1:16" ht="13.2" x14ac:dyDescent="0.2">
      <c r="A9" s="250"/>
      <c r="B9" s="246"/>
      <c r="C9" s="246"/>
      <c r="D9" s="246"/>
      <c r="E9" s="246"/>
      <c r="F9" s="246"/>
      <c r="G9" s="1166" t="s">
        <v>487</v>
      </c>
      <c r="H9" s="1167"/>
      <c r="I9" s="1167"/>
      <c r="J9" s="1168"/>
      <c r="K9" s="265">
        <v>3519480</v>
      </c>
      <c r="L9" s="266">
        <v>74739</v>
      </c>
      <c r="M9" s="267">
        <v>88814</v>
      </c>
      <c r="N9" s="268">
        <v>-15.8</v>
      </c>
    </row>
    <row r="10" spans="1:16" ht="13.2" x14ac:dyDescent="0.2">
      <c r="A10" s="250"/>
      <c r="B10" s="246"/>
      <c r="C10" s="246"/>
      <c r="D10" s="246"/>
      <c r="E10" s="246"/>
      <c r="F10" s="246"/>
      <c r="G10" s="1166" t="s">
        <v>488</v>
      </c>
      <c r="H10" s="1167"/>
      <c r="I10" s="1167"/>
      <c r="J10" s="1168"/>
      <c r="K10" s="269">
        <v>203463</v>
      </c>
      <c r="L10" s="270">
        <v>4321</v>
      </c>
      <c r="M10" s="271">
        <v>7348</v>
      </c>
      <c r="N10" s="272">
        <v>-41.2</v>
      </c>
    </row>
    <row r="11" spans="1:16" ht="13.5" customHeight="1" x14ac:dyDescent="0.2">
      <c r="A11" s="250"/>
      <c r="B11" s="246"/>
      <c r="C11" s="246"/>
      <c r="D11" s="246"/>
      <c r="E11" s="246"/>
      <c r="F11" s="246"/>
      <c r="G11" s="1166" t="s">
        <v>489</v>
      </c>
      <c r="H11" s="1167"/>
      <c r="I11" s="1167"/>
      <c r="J11" s="1168"/>
      <c r="K11" s="269">
        <v>443899</v>
      </c>
      <c r="L11" s="270">
        <v>9427</v>
      </c>
      <c r="M11" s="271">
        <v>9064</v>
      </c>
      <c r="N11" s="272">
        <v>4</v>
      </c>
    </row>
    <row r="12" spans="1:16" ht="13.5" customHeight="1" x14ac:dyDescent="0.2">
      <c r="A12" s="250"/>
      <c r="B12" s="246"/>
      <c r="C12" s="246"/>
      <c r="D12" s="246"/>
      <c r="E12" s="246"/>
      <c r="F12" s="246"/>
      <c r="G12" s="1166" t="s">
        <v>490</v>
      </c>
      <c r="H12" s="1167"/>
      <c r="I12" s="1167"/>
      <c r="J12" s="1168"/>
      <c r="K12" s="269">
        <v>316</v>
      </c>
      <c r="L12" s="270">
        <v>7</v>
      </c>
      <c r="M12" s="271">
        <v>917</v>
      </c>
      <c r="N12" s="272">
        <v>-99.2</v>
      </c>
    </row>
    <row r="13" spans="1:16" ht="13.5" customHeight="1" x14ac:dyDescent="0.2">
      <c r="A13" s="250"/>
      <c r="B13" s="246"/>
      <c r="C13" s="246"/>
      <c r="D13" s="246"/>
      <c r="E13" s="246"/>
      <c r="F13" s="246"/>
      <c r="G13" s="1166" t="s">
        <v>491</v>
      </c>
      <c r="H13" s="1167"/>
      <c r="I13" s="1167"/>
      <c r="J13" s="1168"/>
      <c r="K13" s="269" t="s">
        <v>492</v>
      </c>
      <c r="L13" s="270" t="s">
        <v>492</v>
      </c>
      <c r="M13" s="271">
        <v>11</v>
      </c>
      <c r="N13" s="272" t="s">
        <v>492</v>
      </c>
    </row>
    <row r="14" spans="1:16" ht="13.5" customHeight="1" x14ac:dyDescent="0.2">
      <c r="A14" s="250"/>
      <c r="B14" s="246"/>
      <c r="C14" s="246"/>
      <c r="D14" s="246"/>
      <c r="E14" s="246"/>
      <c r="F14" s="246"/>
      <c r="G14" s="1166" t="s">
        <v>493</v>
      </c>
      <c r="H14" s="1167"/>
      <c r="I14" s="1167"/>
      <c r="J14" s="1168"/>
      <c r="K14" s="269">
        <v>134</v>
      </c>
      <c r="L14" s="270">
        <v>3</v>
      </c>
      <c r="M14" s="271">
        <v>3976</v>
      </c>
      <c r="N14" s="272">
        <v>-99.9</v>
      </c>
    </row>
    <row r="15" spans="1:16" ht="13.5" customHeight="1" x14ac:dyDescent="0.2">
      <c r="A15" s="250"/>
      <c r="B15" s="246"/>
      <c r="C15" s="246"/>
      <c r="D15" s="246"/>
      <c r="E15" s="246"/>
      <c r="F15" s="246"/>
      <c r="G15" s="1166" t="s">
        <v>494</v>
      </c>
      <c r="H15" s="1167"/>
      <c r="I15" s="1167"/>
      <c r="J15" s="1168"/>
      <c r="K15" s="269">
        <v>69752</v>
      </c>
      <c r="L15" s="270">
        <v>1481</v>
      </c>
      <c r="M15" s="271">
        <v>2094</v>
      </c>
      <c r="N15" s="272">
        <v>-29.3</v>
      </c>
    </row>
    <row r="16" spans="1:16" ht="13.2" x14ac:dyDescent="0.2">
      <c r="A16" s="250"/>
      <c r="B16" s="246"/>
      <c r="C16" s="246"/>
      <c r="D16" s="246"/>
      <c r="E16" s="246"/>
      <c r="F16" s="246"/>
      <c r="G16" s="1169" t="s">
        <v>495</v>
      </c>
      <c r="H16" s="1170"/>
      <c r="I16" s="1170"/>
      <c r="J16" s="1171"/>
      <c r="K16" s="270">
        <v>-251949</v>
      </c>
      <c r="L16" s="270">
        <v>-5350</v>
      </c>
      <c r="M16" s="271">
        <v>-9674</v>
      </c>
      <c r="N16" s="272">
        <v>-44.7</v>
      </c>
    </row>
    <row r="17" spans="1:16" ht="13.2" x14ac:dyDescent="0.2">
      <c r="A17" s="250"/>
      <c r="B17" s="246"/>
      <c r="C17" s="246"/>
      <c r="D17" s="246"/>
      <c r="E17" s="246"/>
      <c r="F17" s="246"/>
      <c r="G17" s="1169" t="s">
        <v>171</v>
      </c>
      <c r="H17" s="1170"/>
      <c r="I17" s="1170"/>
      <c r="J17" s="1171"/>
      <c r="K17" s="270">
        <v>3985095</v>
      </c>
      <c r="L17" s="270">
        <v>84627</v>
      </c>
      <c r="M17" s="271">
        <v>102550</v>
      </c>
      <c r="N17" s="272">
        <v>-17.5</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496</v>
      </c>
      <c r="H19" s="246"/>
      <c r="I19" s="246"/>
      <c r="J19" s="246"/>
      <c r="K19" s="246"/>
      <c r="L19" s="246"/>
      <c r="M19" s="246"/>
      <c r="N19" s="246"/>
    </row>
    <row r="20" spans="1:16" ht="13.2" x14ac:dyDescent="0.2">
      <c r="A20" s="250"/>
      <c r="B20" s="246"/>
      <c r="C20" s="246"/>
      <c r="D20" s="246"/>
      <c r="E20" s="246"/>
      <c r="F20" s="246"/>
      <c r="G20" s="274"/>
      <c r="H20" s="275"/>
      <c r="I20" s="275"/>
      <c r="J20" s="276"/>
      <c r="K20" s="277" t="s">
        <v>497</v>
      </c>
      <c r="L20" s="278" t="s">
        <v>498</v>
      </c>
      <c r="M20" s="279" t="s">
        <v>499</v>
      </c>
      <c r="N20" s="280"/>
    </row>
    <row r="21" spans="1:16" s="286" customFormat="1" ht="13.2" x14ac:dyDescent="0.2">
      <c r="A21" s="281"/>
      <c r="B21" s="251"/>
      <c r="C21" s="251"/>
      <c r="D21" s="251"/>
      <c r="E21" s="251"/>
      <c r="F21" s="251"/>
      <c r="G21" s="1163" t="s">
        <v>500</v>
      </c>
      <c r="H21" s="1164"/>
      <c r="I21" s="1164"/>
      <c r="J21" s="1165"/>
      <c r="K21" s="282">
        <v>8.4499999999999993</v>
      </c>
      <c r="L21" s="283">
        <v>9.9600000000000009</v>
      </c>
      <c r="M21" s="284">
        <v>-1.51</v>
      </c>
      <c r="N21" s="251"/>
      <c r="O21" s="285"/>
      <c r="P21" s="281"/>
    </row>
    <row r="22" spans="1:16" s="286" customFormat="1" ht="13.2" x14ac:dyDescent="0.2">
      <c r="A22" s="281"/>
      <c r="B22" s="251"/>
      <c r="C22" s="251"/>
      <c r="D22" s="251"/>
      <c r="E22" s="251"/>
      <c r="F22" s="251"/>
      <c r="G22" s="1163" t="s">
        <v>501</v>
      </c>
      <c r="H22" s="1164"/>
      <c r="I22" s="1164"/>
      <c r="J22" s="1165"/>
      <c r="K22" s="287">
        <v>97.7</v>
      </c>
      <c r="L22" s="288">
        <v>97.8</v>
      </c>
      <c r="M22" s="289">
        <v>-0.1</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502</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503</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504</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482</v>
      </c>
      <c r="L30" s="256"/>
      <c r="M30" s="257" t="s">
        <v>483</v>
      </c>
      <c r="N30" s="258"/>
    </row>
    <row r="31" spans="1:16" ht="13.2" x14ac:dyDescent="0.2">
      <c r="A31" s="250"/>
      <c r="B31" s="246"/>
      <c r="C31" s="246"/>
      <c r="D31" s="246"/>
      <c r="E31" s="246"/>
      <c r="F31" s="246"/>
      <c r="G31" s="259"/>
      <c r="H31" s="260"/>
      <c r="I31" s="260"/>
      <c r="J31" s="261"/>
      <c r="K31" s="1153"/>
      <c r="L31" s="262" t="s">
        <v>484</v>
      </c>
      <c r="M31" s="263" t="s">
        <v>485</v>
      </c>
      <c r="N31" s="264" t="s">
        <v>486</v>
      </c>
    </row>
    <row r="32" spans="1:16" ht="27" customHeight="1" x14ac:dyDescent="0.2">
      <c r="A32" s="250"/>
      <c r="B32" s="246"/>
      <c r="C32" s="246"/>
      <c r="D32" s="246"/>
      <c r="E32" s="246"/>
      <c r="F32" s="246"/>
      <c r="G32" s="1154" t="s">
        <v>505</v>
      </c>
      <c r="H32" s="1155"/>
      <c r="I32" s="1155"/>
      <c r="J32" s="1156"/>
      <c r="K32" s="296">
        <v>3144500</v>
      </c>
      <c r="L32" s="296">
        <v>66776</v>
      </c>
      <c r="M32" s="297">
        <v>68120</v>
      </c>
      <c r="N32" s="298">
        <v>-2</v>
      </c>
    </row>
    <row r="33" spans="1:16" ht="13.5" customHeight="1" x14ac:dyDescent="0.2">
      <c r="A33" s="250"/>
      <c r="B33" s="246"/>
      <c r="C33" s="246"/>
      <c r="D33" s="246"/>
      <c r="E33" s="246"/>
      <c r="F33" s="246"/>
      <c r="G33" s="1154" t="s">
        <v>506</v>
      </c>
      <c r="H33" s="1155"/>
      <c r="I33" s="1155"/>
      <c r="J33" s="1156"/>
      <c r="K33" s="296" t="s">
        <v>492</v>
      </c>
      <c r="L33" s="296" t="s">
        <v>492</v>
      </c>
      <c r="M33" s="297" t="s">
        <v>492</v>
      </c>
      <c r="N33" s="298" t="s">
        <v>492</v>
      </c>
    </row>
    <row r="34" spans="1:16" ht="27" customHeight="1" x14ac:dyDescent="0.2">
      <c r="A34" s="250"/>
      <c r="B34" s="246"/>
      <c r="C34" s="246"/>
      <c r="D34" s="246"/>
      <c r="E34" s="246"/>
      <c r="F34" s="246"/>
      <c r="G34" s="1154" t="s">
        <v>507</v>
      </c>
      <c r="H34" s="1155"/>
      <c r="I34" s="1155"/>
      <c r="J34" s="1156"/>
      <c r="K34" s="296" t="s">
        <v>492</v>
      </c>
      <c r="L34" s="296" t="s">
        <v>492</v>
      </c>
      <c r="M34" s="297">
        <v>13</v>
      </c>
      <c r="N34" s="298" t="s">
        <v>492</v>
      </c>
    </row>
    <row r="35" spans="1:16" ht="27" customHeight="1" x14ac:dyDescent="0.2">
      <c r="A35" s="250"/>
      <c r="B35" s="246"/>
      <c r="C35" s="246"/>
      <c r="D35" s="246"/>
      <c r="E35" s="246"/>
      <c r="F35" s="246"/>
      <c r="G35" s="1154" t="s">
        <v>508</v>
      </c>
      <c r="H35" s="1155"/>
      <c r="I35" s="1155"/>
      <c r="J35" s="1156"/>
      <c r="K35" s="296">
        <v>673498</v>
      </c>
      <c r="L35" s="296">
        <v>14302</v>
      </c>
      <c r="M35" s="297">
        <v>17609</v>
      </c>
      <c r="N35" s="298">
        <v>-18.8</v>
      </c>
    </row>
    <row r="36" spans="1:16" ht="27" customHeight="1" x14ac:dyDescent="0.2">
      <c r="A36" s="250"/>
      <c r="B36" s="246"/>
      <c r="C36" s="246"/>
      <c r="D36" s="246"/>
      <c r="E36" s="246"/>
      <c r="F36" s="246"/>
      <c r="G36" s="1154" t="s">
        <v>509</v>
      </c>
      <c r="H36" s="1155"/>
      <c r="I36" s="1155"/>
      <c r="J36" s="1156"/>
      <c r="K36" s="296">
        <v>73390</v>
      </c>
      <c r="L36" s="296">
        <v>1559</v>
      </c>
      <c r="M36" s="297">
        <v>2944</v>
      </c>
      <c r="N36" s="298">
        <v>-47</v>
      </c>
    </row>
    <row r="37" spans="1:16" ht="13.5" customHeight="1" x14ac:dyDescent="0.2">
      <c r="A37" s="250"/>
      <c r="B37" s="246"/>
      <c r="C37" s="246"/>
      <c r="D37" s="246"/>
      <c r="E37" s="246"/>
      <c r="F37" s="246"/>
      <c r="G37" s="1154" t="s">
        <v>510</v>
      </c>
      <c r="H37" s="1155"/>
      <c r="I37" s="1155"/>
      <c r="J37" s="1156"/>
      <c r="K37" s="296">
        <v>8492</v>
      </c>
      <c r="L37" s="296">
        <v>180</v>
      </c>
      <c r="M37" s="297">
        <v>1200</v>
      </c>
      <c r="N37" s="298">
        <v>-85</v>
      </c>
    </row>
    <row r="38" spans="1:16" ht="27" customHeight="1" x14ac:dyDescent="0.2">
      <c r="A38" s="250"/>
      <c r="B38" s="246"/>
      <c r="C38" s="246"/>
      <c r="D38" s="246"/>
      <c r="E38" s="246"/>
      <c r="F38" s="246"/>
      <c r="G38" s="1157" t="s">
        <v>511</v>
      </c>
      <c r="H38" s="1158"/>
      <c r="I38" s="1158"/>
      <c r="J38" s="1159"/>
      <c r="K38" s="299" t="s">
        <v>492</v>
      </c>
      <c r="L38" s="299" t="s">
        <v>492</v>
      </c>
      <c r="M38" s="300">
        <v>5</v>
      </c>
      <c r="N38" s="301" t="s">
        <v>492</v>
      </c>
      <c r="O38" s="295"/>
    </row>
    <row r="39" spans="1:16" ht="13.2" x14ac:dyDescent="0.2">
      <c r="A39" s="250"/>
      <c r="B39" s="246"/>
      <c r="C39" s="246"/>
      <c r="D39" s="246"/>
      <c r="E39" s="246"/>
      <c r="F39" s="246"/>
      <c r="G39" s="1157" t="s">
        <v>512</v>
      </c>
      <c r="H39" s="1158"/>
      <c r="I39" s="1158"/>
      <c r="J39" s="1159"/>
      <c r="K39" s="302">
        <v>-167321</v>
      </c>
      <c r="L39" s="302">
        <v>-3553</v>
      </c>
      <c r="M39" s="303">
        <v>-3946</v>
      </c>
      <c r="N39" s="304">
        <v>-10</v>
      </c>
      <c r="O39" s="295"/>
    </row>
    <row r="40" spans="1:16" ht="27" customHeight="1" x14ac:dyDescent="0.2">
      <c r="A40" s="250"/>
      <c r="B40" s="246"/>
      <c r="C40" s="246"/>
      <c r="D40" s="246"/>
      <c r="E40" s="246"/>
      <c r="F40" s="246"/>
      <c r="G40" s="1154" t="s">
        <v>513</v>
      </c>
      <c r="H40" s="1155"/>
      <c r="I40" s="1155"/>
      <c r="J40" s="1156"/>
      <c r="K40" s="302">
        <v>-2433139</v>
      </c>
      <c r="L40" s="302">
        <v>-51670</v>
      </c>
      <c r="M40" s="303">
        <v>-59158</v>
      </c>
      <c r="N40" s="304">
        <v>-12.7</v>
      </c>
      <c r="O40" s="295"/>
    </row>
    <row r="41" spans="1:16" ht="13.2" x14ac:dyDescent="0.2">
      <c r="A41" s="250"/>
      <c r="B41" s="246"/>
      <c r="C41" s="246"/>
      <c r="D41" s="246"/>
      <c r="E41" s="246"/>
      <c r="F41" s="246"/>
      <c r="G41" s="1160" t="s">
        <v>282</v>
      </c>
      <c r="H41" s="1161"/>
      <c r="I41" s="1161"/>
      <c r="J41" s="1162"/>
      <c r="K41" s="296">
        <v>1299420</v>
      </c>
      <c r="L41" s="302">
        <v>27594</v>
      </c>
      <c r="M41" s="303">
        <v>26787</v>
      </c>
      <c r="N41" s="304">
        <v>3</v>
      </c>
      <c r="O41" s="295"/>
    </row>
    <row r="42" spans="1:16" ht="13.2" x14ac:dyDescent="0.2">
      <c r="A42" s="250"/>
      <c r="B42" s="246"/>
      <c r="C42" s="246"/>
      <c r="D42" s="246"/>
      <c r="E42" s="246"/>
      <c r="F42" s="246"/>
      <c r="G42" s="305" t="s">
        <v>514</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515</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516</v>
      </c>
      <c r="H48" s="310"/>
      <c r="I48" s="310"/>
      <c r="J48" s="310"/>
      <c r="K48" s="310"/>
      <c r="L48" s="310"/>
      <c r="M48" s="311"/>
      <c r="N48" s="310"/>
    </row>
    <row r="49" spans="1:14" ht="13.5" customHeight="1" x14ac:dyDescent="0.2">
      <c r="A49" s="250"/>
      <c r="B49" s="246"/>
      <c r="C49" s="246"/>
      <c r="D49" s="246"/>
      <c r="E49" s="246"/>
      <c r="F49" s="246"/>
      <c r="G49" s="312"/>
      <c r="H49" s="313"/>
      <c r="I49" s="1147" t="s">
        <v>482</v>
      </c>
      <c r="J49" s="1149" t="s">
        <v>517</v>
      </c>
      <c r="K49" s="1150"/>
      <c r="L49" s="1150"/>
      <c r="M49" s="1150"/>
      <c r="N49" s="1151"/>
    </row>
    <row r="50" spans="1:14" ht="13.2" x14ac:dyDescent="0.2">
      <c r="A50" s="250"/>
      <c r="B50" s="246"/>
      <c r="C50" s="246"/>
      <c r="D50" s="246"/>
      <c r="E50" s="246"/>
      <c r="F50" s="246"/>
      <c r="G50" s="314"/>
      <c r="H50" s="315"/>
      <c r="I50" s="1148"/>
      <c r="J50" s="316" t="s">
        <v>518</v>
      </c>
      <c r="K50" s="317" t="s">
        <v>519</v>
      </c>
      <c r="L50" s="318" t="s">
        <v>520</v>
      </c>
      <c r="M50" s="319" t="s">
        <v>521</v>
      </c>
      <c r="N50" s="320" t="s">
        <v>522</v>
      </c>
    </row>
    <row r="51" spans="1:14" ht="13.2" x14ac:dyDescent="0.2">
      <c r="A51" s="250"/>
      <c r="B51" s="246"/>
      <c r="C51" s="246"/>
      <c r="D51" s="246"/>
      <c r="E51" s="246"/>
      <c r="F51" s="246"/>
      <c r="G51" s="312" t="s">
        <v>523</v>
      </c>
      <c r="H51" s="313"/>
      <c r="I51" s="321">
        <v>2840196</v>
      </c>
      <c r="J51" s="322">
        <v>58397</v>
      </c>
      <c r="K51" s="323">
        <v>16</v>
      </c>
      <c r="L51" s="324">
        <v>75709</v>
      </c>
      <c r="M51" s="325">
        <v>12.7</v>
      </c>
      <c r="N51" s="326">
        <v>3.3</v>
      </c>
    </row>
    <row r="52" spans="1:14" ht="13.2" x14ac:dyDescent="0.2">
      <c r="A52" s="250"/>
      <c r="B52" s="246"/>
      <c r="C52" s="246"/>
      <c r="D52" s="246"/>
      <c r="E52" s="246"/>
      <c r="F52" s="246"/>
      <c r="G52" s="327"/>
      <c r="H52" s="328" t="s">
        <v>524</v>
      </c>
      <c r="I52" s="329">
        <v>1714821</v>
      </c>
      <c r="J52" s="330">
        <v>35258</v>
      </c>
      <c r="K52" s="331">
        <v>0.6</v>
      </c>
      <c r="L52" s="332">
        <v>35212</v>
      </c>
      <c r="M52" s="333">
        <v>0</v>
      </c>
      <c r="N52" s="334">
        <v>0.6</v>
      </c>
    </row>
    <row r="53" spans="1:14" ht="13.2" x14ac:dyDescent="0.2">
      <c r="A53" s="250"/>
      <c r="B53" s="246"/>
      <c r="C53" s="246"/>
      <c r="D53" s="246"/>
      <c r="E53" s="246"/>
      <c r="F53" s="246"/>
      <c r="G53" s="312" t="s">
        <v>525</v>
      </c>
      <c r="H53" s="313"/>
      <c r="I53" s="321">
        <v>2985995</v>
      </c>
      <c r="J53" s="322">
        <v>61587</v>
      </c>
      <c r="K53" s="323">
        <v>5.5</v>
      </c>
      <c r="L53" s="324">
        <v>90961</v>
      </c>
      <c r="M53" s="325">
        <v>20.100000000000001</v>
      </c>
      <c r="N53" s="326">
        <v>-14.6</v>
      </c>
    </row>
    <row r="54" spans="1:14" ht="13.2" x14ac:dyDescent="0.2">
      <c r="A54" s="250"/>
      <c r="B54" s="246"/>
      <c r="C54" s="246"/>
      <c r="D54" s="246"/>
      <c r="E54" s="246"/>
      <c r="F54" s="246"/>
      <c r="G54" s="327"/>
      <c r="H54" s="328" t="s">
        <v>524</v>
      </c>
      <c r="I54" s="329">
        <v>1855197</v>
      </c>
      <c r="J54" s="330">
        <v>38264</v>
      </c>
      <c r="K54" s="331">
        <v>8.5</v>
      </c>
      <c r="L54" s="332">
        <v>37720</v>
      </c>
      <c r="M54" s="333">
        <v>7.1</v>
      </c>
      <c r="N54" s="334">
        <v>1.4</v>
      </c>
    </row>
    <row r="55" spans="1:14" ht="13.2" x14ac:dyDescent="0.2">
      <c r="A55" s="250"/>
      <c r="B55" s="246"/>
      <c r="C55" s="246"/>
      <c r="D55" s="246"/>
      <c r="E55" s="246"/>
      <c r="F55" s="246"/>
      <c r="G55" s="312" t="s">
        <v>526</v>
      </c>
      <c r="H55" s="313"/>
      <c r="I55" s="321">
        <v>5149528</v>
      </c>
      <c r="J55" s="322">
        <v>107086</v>
      </c>
      <c r="K55" s="323">
        <v>73.900000000000006</v>
      </c>
      <c r="L55" s="324">
        <v>106614</v>
      </c>
      <c r="M55" s="325">
        <v>17.2</v>
      </c>
      <c r="N55" s="326">
        <v>56.7</v>
      </c>
    </row>
    <row r="56" spans="1:14" ht="13.2" x14ac:dyDescent="0.2">
      <c r="A56" s="250"/>
      <c r="B56" s="246"/>
      <c r="C56" s="246"/>
      <c r="D56" s="246"/>
      <c r="E56" s="246"/>
      <c r="F56" s="246"/>
      <c r="G56" s="327"/>
      <c r="H56" s="328" t="s">
        <v>524</v>
      </c>
      <c r="I56" s="329">
        <v>3697612</v>
      </c>
      <c r="J56" s="330">
        <v>76893</v>
      </c>
      <c r="K56" s="331">
        <v>101</v>
      </c>
      <c r="L56" s="332">
        <v>45545</v>
      </c>
      <c r="M56" s="333">
        <v>20.7</v>
      </c>
      <c r="N56" s="334">
        <v>80.3</v>
      </c>
    </row>
    <row r="57" spans="1:14" ht="13.2" x14ac:dyDescent="0.2">
      <c r="A57" s="250"/>
      <c r="B57" s="246"/>
      <c r="C57" s="246"/>
      <c r="D57" s="246"/>
      <c r="E57" s="246"/>
      <c r="F57" s="246"/>
      <c r="G57" s="312" t="s">
        <v>527</v>
      </c>
      <c r="H57" s="313"/>
      <c r="I57" s="321">
        <v>3906991</v>
      </c>
      <c r="J57" s="322">
        <v>82000</v>
      </c>
      <c r="K57" s="323">
        <v>-23.4</v>
      </c>
      <c r="L57" s="324">
        <v>85459</v>
      </c>
      <c r="M57" s="325">
        <v>-19.8</v>
      </c>
      <c r="N57" s="326">
        <v>-3.6</v>
      </c>
    </row>
    <row r="58" spans="1:14" ht="13.2" x14ac:dyDescent="0.2">
      <c r="A58" s="250"/>
      <c r="B58" s="246"/>
      <c r="C58" s="246"/>
      <c r="D58" s="246"/>
      <c r="E58" s="246"/>
      <c r="F58" s="246"/>
      <c r="G58" s="327"/>
      <c r="H58" s="328" t="s">
        <v>524</v>
      </c>
      <c r="I58" s="329">
        <v>2820162</v>
      </c>
      <c r="J58" s="330">
        <v>59190</v>
      </c>
      <c r="K58" s="331">
        <v>-23</v>
      </c>
      <c r="L58" s="332">
        <v>44378</v>
      </c>
      <c r="M58" s="333">
        <v>-2.6</v>
      </c>
      <c r="N58" s="334">
        <v>-20.399999999999999</v>
      </c>
    </row>
    <row r="59" spans="1:14" ht="13.2" x14ac:dyDescent="0.2">
      <c r="A59" s="250"/>
      <c r="B59" s="246"/>
      <c r="C59" s="246"/>
      <c r="D59" s="246"/>
      <c r="E59" s="246"/>
      <c r="F59" s="246"/>
      <c r="G59" s="312" t="s">
        <v>528</v>
      </c>
      <c r="H59" s="313"/>
      <c r="I59" s="321">
        <v>4304913</v>
      </c>
      <c r="J59" s="322">
        <v>91419</v>
      </c>
      <c r="K59" s="323">
        <v>11.5</v>
      </c>
      <c r="L59" s="324">
        <v>83280</v>
      </c>
      <c r="M59" s="325">
        <v>-2.5</v>
      </c>
      <c r="N59" s="326">
        <v>14</v>
      </c>
    </row>
    <row r="60" spans="1:14" ht="13.2" x14ac:dyDescent="0.2">
      <c r="A60" s="250"/>
      <c r="B60" s="246"/>
      <c r="C60" s="246"/>
      <c r="D60" s="246"/>
      <c r="E60" s="246"/>
      <c r="F60" s="246"/>
      <c r="G60" s="327"/>
      <c r="H60" s="328" t="s">
        <v>524</v>
      </c>
      <c r="I60" s="335">
        <v>2620939</v>
      </c>
      <c r="J60" s="330">
        <v>55658</v>
      </c>
      <c r="K60" s="331">
        <v>-6</v>
      </c>
      <c r="L60" s="332">
        <v>43123</v>
      </c>
      <c r="M60" s="333">
        <v>-2.8</v>
      </c>
      <c r="N60" s="334">
        <v>-3.2</v>
      </c>
    </row>
    <row r="61" spans="1:14" ht="13.2" x14ac:dyDescent="0.2">
      <c r="A61" s="250"/>
      <c r="B61" s="246"/>
      <c r="C61" s="246"/>
      <c r="D61" s="246"/>
      <c r="E61" s="246"/>
      <c r="F61" s="246"/>
      <c r="G61" s="312" t="s">
        <v>529</v>
      </c>
      <c r="H61" s="336"/>
      <c r="I61" s="337">
        <v>3837525</v>
      </c>
      <c r="J61" s="338">
        <v>80098</v>
      </c>
      <c r="K61" s="339">
        <v>16.7</v>
      </c>
      <c r="L61" s="340">
        <v>88405</v>
      </c>
      <c r="M61" s="341">
        <v>5.5</v>
      </c>
      <c r="N61" s="326">
        <v>11.2</v>
      </c>
    </row>
    <row r="62" spans="1:14" ht="13.2" x14ac:dyDescent="0.2">
      <c r="A62" s="250"/>
      <c r="B62" s="246"/>
      <c r="C62" s="246"/>
      <c r="D62" s="246"/>
      <c r="E62" s="246"/>
      <c r="F62" s="246"/>
      <c r="G62" s="327"/>
      <c r="H62" s="328" t="s">
        <v>524</v>
      </c>
      <c r="I62" s="329">
        <v>2541746</v>
      </c>
      <c r="J62" s="330">
        <v>53053</v>
      </c>
      <c r="K62" s="331">
        <v>16.2</v>
      </c>
      <c r="L62" s="332">
        <v>41196</v>
      </c>
      <c r="M62" s="333">
        <v>4.5</v>
      </c>
      <c r="N62" s="334">
        <v>11.7</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2">
      <c r="B47" s="10"/>
      <c r="C47" s="1172" t="s">
        <v>3</v>
      </c>
      <c r="D47" s="1172"/>
      <c r="E47" s="1173"/>
      <c r="F47" s="11">
        <v>13.59</v>
      </c>
      <c r="G47" s="12">
        <v>14.19</v>
      </c>
      <c r="H47" s="12">
        <v>12.29</v>
      </c>
      <c r="I47" s="12">
        <v>12.94</v>
      </c>
      <c r="J47" s="13">
        <v>13.41</v>
      </c>
    </row>
    <row r="48" spans="2:10" ht="57.75" customHeight="1" x14ac:dyDescent="0.2">
      <c r="B48" s="14"/>
      <c r="C48" s="1174" t="s">
        <v>4</v>
      </c>
      <c r="D48" s="1174"/>
      <c r="E48" s="1175"/>
      <c r="F48" s="15">
        <v>4.4800000000000004</v>
      </c>
      <c r="G48" s="16">
        <v>5.31</v>
      </c>
      <c r="H48" s="16">
        <v>5.29</v>
      </c>
      <c r="I48" s="16">
        <v>6.07</v>
      </c>
      <c r="J48" s="17">
        <v>3.68</v>
      </c>
    </row>
    <row r="49" spans="2:10" ht="57.75" customHeight="1" thickBot="1" x14ac:dyDescent="0.25">
      <c r="B49" s="18"/>
      <c r="C49" s="1176" t="s">
        <v>5</v>
      </c>
      <c r="D49" s="1176"/>
      <c r="E49" s="1177"/>
      <c r="F49" s="19" t="s">
        <v>536</v>
      </c>
      <c r="G49" s="20">
        <v>1.55</v>
      </c>
      <c r="H49" s="20" t="s">
        <v>537</v>
      </c>
      <c r="I49" s="20">
        <v>1.5</v>
      </c>
      <c r="J49" s="21" t="s">
        <v>538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2018-05-09T06:05:22Z</cp:lastPrinted>
  <dcterms:created xsi:type="dcterms:W3CDTF">2018-01-24T06:36:36Z</dcterms:created>
  <dcterms:modified xsi:type="dcterms:W3CDTF">2018-10-24T10:48:15Z</dcterms:modified>
  <cp:category/>
</cp:coreProperties>
</file>