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s1221m\Desktop\担当修正用\"/>
    </mc:Choice>
  </mc:AlternateContent>
  <xr:revisionPtr revIDLastSave="0" documentId="13_ncr:1_{40CD4D0B-EDD1-4343-B8CD-32630EBD99F9}" xr6:coauthVersionLast="37" xr6:coauthVersionMax="37" xr10:uidLastSave="{00000000-0000-0000-0000-000000000000}"/>
  <bookViews>
    <workbookView xWindow="240" yWindow="60" windowWidth="14940" windowHeight="7872" tabRatio="740"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O38" i="9"/>
  <c r="BE38" i="9"/>
  <c r="AM38" i="9"/>
  <c r="U38" i="9"/>
  <c r="BE37" i="9"/>
  <c r="AM37" i="9"/>
  <c r="AM36" i="9"/>
  <c r="AM35"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s="1"/>
  <c r="C39" i="9" s="1"/>
  <c r="U34" i="9" l="1"/>
  <c r="U35" i="9" s="1"/>
  <c r="U36" i="9" s="1"/>
  <c r="U37" i="9" s="1"/>
  <c r="AM34" i="9" l="1"/>
  <c r="BE34" i="9" s="1"/>
  <c r="BE35" i="9" s="1"/>
  <c r="BE36" i="9" s="1"/>
  <c r="BW34" i="9" l="1"/>
  <c r="BW35" i="9" s="1"/>
  <c r="BW36" i="9" s="1"/>
  <c r="BW37" i="9" s="1"/>
  <c r="BW38" i="9" s="1"/>
  <c r="CO34" i="9"/>
  <c r="CO35" i="9" s="1"/>
  <c r="CO36" i="9" s="1"/>
  <c r="CO37" i="9" s="1"/>
</calcChain>
</file>

<file path=xl/sharedStrings.xml><?xml version="1.0" encoding="utf-8"?>
<sst xmlns="http://schemas.openxmlformats.org/spreadsheetml/2006/main" count="1061" uniqueCount="570">
  <si>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</si>
  <si>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</si>
  <si>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</si>
  <si>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</si>
  <si>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</si>
  <si>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</si>
  <si>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</si>
  <si>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</si>
  <si>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</si>
  <si>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</si>
  <si>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</si>
  <si>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</si>
  <si>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</si>
  <si>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</si>
  <si>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</si>
  <si>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</si>
  <si>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</si>
  <si>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</si>
  <si>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</si>
  <si>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</si>
  <si>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</si>
  <si>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</si>
  <si>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</si>
  <si>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</si>
  <si>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</si>
  <si>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</si>
  <si>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</si>
  <si>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</si>
  <si>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</si>
  <si>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</si>
  <si>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</si>
  <si>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</si>
  <si>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</si>
  <si>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</si>
  <si>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</si>
  <si>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</si>
  <si>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</si>
  <si>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</si>
  <si>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</si>
  <si>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</si>
  <si>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</si>
  <si>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</si>
  <si>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</si>
  <si>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</si>
  <si>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</si>
  <si>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</si>
  <si>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</si>
  <si>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</si>
  <si>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</si>
  <si>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</si>
  <si>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</si>
  <si>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</si>
  <si>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</si>
  <si>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</si>
  <si>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</si>
  <si>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</si>
  <si>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</si>
  <si>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</si>
  <si>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</si>
  <si>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</si>
  <si>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</si>
  <si>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</si>
  <si>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</si>
  <si>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</si>
  <si>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</si>
  <si>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</si>
  <si>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</si>
  <si>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</si>
  <si>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</si>
  <si>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</si>
  <si>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</si>
  <si>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</si>
  <si>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</si>
  <si>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</si>
  <si>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</si>
  <si>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</si>
  <si>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</si>
  <si>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</si>
  <si>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</si>
  <si>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</si>
  <si>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</si>
  <si>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</si>
  <si>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西都市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</si>
  <si>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</si>
  <si>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</si>
  <si>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</si>
  <si>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</si>
  <si>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</si>
  <si>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</si>
  <si>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</si>
  <si>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</si>
  <si>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</si>
  <si>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</si>
  <si>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</si>
  <si>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</si>
  <si>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</si>
  <si>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</si>
  <si>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</si>
  <si>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</si>
  <si>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</si>
  <si>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</si>
  <si>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</si>
  <si>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</si>
  <si>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</si>
  <si>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</si>
  <si>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</si>
  <si>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</si>
  <si>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</si>
  <si>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</si>
  <si>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</si>
  <si>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</si>
  <si>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</si>
  <si>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</si>
  <si>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</si>
  <si>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</si>
  <si>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</si>
  <si>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</si>
  <si>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</si>
  <si>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</si>
  <si>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</si>
  <si>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</si>
  <si>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</si>
  <si>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</si>
  <si>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</si>
  <si>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</si>
  <si>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</si>
  <si>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</si>
  <si>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</si>
  <si>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</si>
  <si>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</si>
  <si>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</si>
  <si>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</si>
  <si>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</si>
  <si>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</si>
  <si>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</si>
  <si>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</si>
  <si>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</si>
  <si>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</si>
  <si>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</si>
  <si>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</si>
  <si>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</si>
  <si>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</si>
  <si>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</si>
  <si>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</si>
  <si>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</si>
  <si>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</si>
  <si>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</si>
  <si>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</si>
  <si>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</si>
  <si>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</si>
  <si>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</si>
  <si>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</si>
  <si>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</si>
  <si>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</si>
  <si>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</si>
  <si>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</si>
  <si>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</si>
  <si>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</si>
  <si>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</si>
  <si>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</si>
  <si>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</si>
  <si>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</si>
  <si>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</si>
  <si>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</si>
  <si>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</si>
  <si>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</si>
  <si>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</si>
  <si>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</si>
  <si>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</si>
  <si>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</si>
  <si>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</si>
  <si>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</si>
  <si>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</si>
  <si>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</si>
  <si>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</si>
  <si>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</si>
  <si>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</si>
  <si>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</si>
  <si>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</si>
  <si>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</si>
  <si>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</si>
  <si>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</si>
  <si>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</si>
  <si>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</si>
  <si>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</si>
  <si>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</si>
  <si>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</si>
  <si>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</si>
  <si>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</si>
  <si>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</si>
  <si>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</si>
  <si>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</si>
  <si>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</si>
  <si>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</si>
  <si>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</si>
  <si>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</si>
  <si>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宮崎県西都市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</si>
  <si>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</si>
  <si>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</si>
  <si>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</si>
  <si>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</si>
  <si>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</si>
  <si>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</si>
  <si>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</si>
  <si>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</si>
  <si>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</si>
  <si>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</si>
  <si>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</si>
  <si>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</si>
  <si>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</si>
  <si>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</si>
  <si>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</si>
  <si>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</si>
  <si>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</si>
  <si>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</si>
  <si>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</si>
  <si>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</si>
  <si>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</si>
  <si>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</si>
  <si>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</si>
  <si>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</si>
  <si>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</si>
  <si>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</si>
  <si>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</si>
  <si>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</si>
  <si>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</si>
  <si>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</si>
  <si>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</si>
  <si>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</si>
  <si>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</si>
  <si>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</si>
  <si>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</si>
  <si>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</si>
  <si>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</si>
  <si>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</si>
  <si>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</si>
  <si>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</si>
  <si>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</si>
  <si>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</si>
  <si>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</si>
  <si>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</si>
  <si>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</si>
  <si>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</si>
  <si>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</si>
  <si>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</si>
  <si>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</si>
  <si>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</si>
  <si>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</si>
  <si>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</si>
  <si>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</si>
  <si>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</si>
  <si>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</si>
  <si>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</si>
  <si>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</si>
  <si>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</si>
  <si>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</si>
  <si>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</si>
  <si>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</si>
  <si>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</si>
  <si>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</si>
  <si>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</si>
  <si>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</si>
  <si>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</si>
  <si>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</si>
  <si>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</si>
  <si>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</si>
  <si>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</si>
  <si>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</si>
  <si>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</si>
  <si>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</si>
  <si>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</si>
  <si>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</si>
  <si>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</si>
  <si>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</si>
  <si>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</si>
  <si>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</si>
  <si>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</si>
  <si>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</si>
  <si>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</si>
  <si>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</si>
  <si>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</si>
  <si>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</si>
  <si>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</si>
  <si>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</si>
  <si>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</si>
  <si>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</si>
  <si>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</si>
  <si>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</si>
  <si>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</si>
  <si>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</si>
  <si>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</si>
  <si>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</si>
  <si>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</si>
  <si>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</si>
  <si>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</si>
  <si>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</si>
  <si>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</si>
  <si>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</si>
  <si>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</si>
  <si>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</si>
  <si>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</si>
  <si>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</si>
  <si>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</si>
  <si>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</si>
  <si>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</si>
  <si>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</si>
  <si>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</si>
  <si>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</si>
  <si>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</si>
  <si>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</si>
  <si>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</si>
  <si>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</si>
  <si>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</si>
  <si>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</si>
  <si>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</si>
  <si>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</si>
  <si>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</si>
  <si>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</si>
  <si>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</si>
  <si>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</si>
  <si>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</si>
  <si>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</si>
  <si>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</si>
  <si>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</si>
  <si>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</si>
  <si>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</si>
  <si>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</si>
  <si>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</si>
  <si>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</si>
  <si>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</si>
  <si>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</si>
  <si>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</si>
  <si>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</si>
  <si>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</si>
  <si>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</si>
  <si>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</si>
  <si>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</si>
  <si>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</si>
  <si>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</si>
  <si>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</si>
  <si>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</si>
  <si>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</si>
  <si>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</si>
  <si>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</si>
  <si>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</si>
  <si>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宮崎県西都市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</si>
  <si>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</si>
  <si>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</si>
  <si>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</si>
  <si>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</si>
  <si>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</si>
  <si>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</si>
  <si>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</si>
  <si>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</si>
  <si>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</si>
  <si>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</si>
  <si>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</si>
  <si>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</si>
  <si>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</si>
  <si>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</si>
  <si>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</si>
  <si>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</si>
  <si>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</si>
  <si>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</si>
  <si>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</si>
  <si>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</si>
  <si>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市営住宅事業特別会計</t>
    <phoneticPr fontId="5"/>
  </si>
  <si>
    <t>西都児湯障害認定審査会特別会計</t>
    <phoneticPr fontId="5"/>
  </si>
  <si>
    <t>西都児湯いじめ問題対策専門家委員会特別会計</t>
    <phoneticPr fontId="5"/>
  </si>
  <si>
    <t>西都児湯いじめ問題調査委員会特別会計</t>
    <phoneticPr fontId="5"/>
  </si>
  <si>
    <t>西都児湯公平委員会特別会計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</si>
  <si>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</si>
  <si>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</si>
  <si>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</si>
  <si>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</si>
  <si>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</si>
  <si>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</si>
  <si>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</si>
  <si>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</si>
  <si>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</si>
  <si>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</si>
  <si>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</si>
  <si>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</si>
  <si>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</si>
  <si>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</si>
  <si>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</si>
  <si>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西都市西米良村介護認定審査会特別会計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</si>
  <si>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</si>
  <si>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</si>
  <si>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</si>
  <si>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</si>
  <si>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</si>
  <si>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</si>
  <si>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</si>
  <si>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</si>
  <si>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</si>
  <si>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</si>
  <si>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</si>
  <si>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</si>
  <si>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</si>
  <si>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</si>
  <si>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</si>
  <si>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</si>
  <si>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</si>
  <si>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</si>
  <si>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</si>
  <si>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</si>
  <si>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</si>
  <si>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</si>
  <si>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</si>
  <si>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</si>
  <si>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</si>
  <si>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</si>
  <si>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</si>
  <si>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</si>
  <si>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</si>
  <si>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</si>
  <si>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</si>
  <si>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</si>
  <si>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</si>
  <si>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</si>
  <si>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</si>
  <si>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</si>
  <si>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</si>
  <si>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</si>
  <si>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</si>
  <si>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</si>
  <si>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</si>
  <si>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</si>
  <si>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</si>
  <si>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</si>
  <si>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</si>
  <si>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</si>
  <si>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</si>
  <si>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</si>
  <si>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</si>
  <si>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</si>
  <si>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</si>
  <si>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</si>
  <si>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</si>
  <si>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</si>
  <si>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</si>
  <si>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</si>
  <si>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</si>
  <si>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</si>
  <si>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</si>
  <si>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</si>
  <si>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</si>
  <si>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</si>
  <si>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</si>
  <si>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</si>
  <si>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</si>
  <si>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</si>
  <si>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</si>
  <si>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</si>
  <si>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</si>
  <si>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</si>
  <si>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</si>
  <si>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</si>
  <si>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</si>
  <si>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</si>
  <si>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</si>
  <si>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</si>
  <si>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</si>
  <si>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</si>
  <si>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</si>
  <si>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</si>
  <si>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</si>
  <si>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</si>
  <si>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</si>
  <si>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</si>
  <si>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</si>
  <si>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</si>
  <si>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</si>
  <si>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</si>
  <si>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</si>
  <si>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</si>
  <si>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</si>
  <si>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</si>
  <si>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</si>
  <si>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</si>
  <si>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</si>
  <si>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</si>
  <si>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</si>
  <si>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</si>
  <si>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</si>
  <si>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</si>
  <si>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</si>
  <si>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</si>
  <si>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</si>
  <si>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</si>
  <si>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</si>
  <si>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</si>
  <si>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</si>
  <si>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</si>
  <si>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</si>
  <si>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</si>
  <si>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</si>
  <si>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</si>
  <si>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</si>
  <si>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</si>
  <si>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</si>
  <si>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</si>
  <si>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</si>
  <si>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</si>
  <si>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</si>
  <si>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</si>
  <si>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</si>
  <si>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</si>
  <si>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</si>
  <si>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</si>
  <si>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</si>
  <si>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</si>
  <si>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</si>
  <si>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</si>
  <si>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</si>
  <si>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</si>
  <si>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</si>
  <si>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</si>
  <si>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</si>
  <si>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</si>
  <si>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</si>
  <si>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</si>
  <si>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</si>
  <si>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</si>
  <si>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</si>
  <si>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</si>
  <si>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</si>
  <si>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</si>
  <si>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0.18</t>
  </si>
  <si>
    <t>▲ 0.39</t>
  </si>
  <si>
    <t>▲ 3.04</t>
  </si>
  <si>
    <t>市営住宅事業特別会計</t>
  </si>
  <si>
    <t>▲ 0.02</t>
  </si>
  <si>
    <t>一般会計</t>
  </si>
  <si>
    <t>水道事業会計</t>
  </si>
  <si>
    <t>国民健康保険事業特別会計</t>
  </si>
  <si>
    <t>介護保険事業特別会計</t>
  </si>
  <si>
    <t>簡易水道事業特別会計</t>
  </si>
  <si>
    <t>下水道事業特別会計</t>
  </si>
  <si>
    <t>農業集落排水事業特別会計</t>
  </si>
  <si>
    <t>その他会計（赤字）</t>
  </si>
  <si>
    <t>その他会計（黒字）</t>
  </si>
  <si>
    <t>宮崎県環境整備公社</t>
    <rPh sb="0" eb="3">
      <t>ミヤザキケン</t>
    </rPh>
    <rPh sb="3" eb="5">
      <t>カンキョウ</t>
    </rPh>
    <rPh sb="5" eb="7">
      <t>セイビ</t>
    </rPh>
    <rPh sb="7" eb="9">
      <t>コウシャ</t>
    </rPh>
    <phoneticPr fontId="2"/>
  </si>
  <si>
    <t>宮崎県林業公社</t>
    <rPh sb="0" eb="3">
      <t>ミヤザキケン</t>
    </rPh>
    <rPh sb="3" eb="5">
      <t>リンギョウ</t>
    </rPh>
    <rPh sb="5" eb="7">
      <t>コウシャ</t>
    </rPh>
    <phoneticPr fontId="2"/>
  </si>
  <si>
    <t>西都児湯環境整備事務組合</t>
    <rPh sb="0" eb="2">
      <t>サイト</t>
    </rPh>
    <rPh sb="2" eb="4">
      <t>コユ</t>
    </rPh>
    <rPh sb="4" eb="6">
      <t>カンキョウ</t>
    </rPh>
    <rPh sb="6" eb="8">
      <t>セイビ</t>
    </rPh>
    <rPh sb="8" eb="10">
      <t>ジム</t>
    </rPh>
    <rPh sb="10" eb="12">
      <t>クミアイ</t>
    </rPh>
    <phoneticPr fontId="2"/>
  </si>
  <si>
    <t>宮崎県自治会館管理組合</t>
    <rPh sb="0" eb="3">
      <t>ミヤザキケン</t>
    </rPh>
    <rPh sb="3" eb="5">
      <t>ジチ</t>
    </rPh>
    <rPh sb="5" eb="7">
      <t>カイカン</t>
    </rPh>
    <rPh sb="7" eb="9">
      <t>カンリ</t>
    </rPh>
    <rPh sb="9" eb="11">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</si>
  <si>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</si>
  <si>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宮崎県後期高齢者医療広域連合（事業会計）</t>
    <rPh sb="0" eb="3">
      <t>ミヤザキケン</t>
    </rPh>
    <rPh sb="3" eb="5">
      <t>コウキ</t>
    </rPh>
    <rPh sb="5" eb="8">
      <t>コウレイシャ</t>
    </rPh>
    <rPh sb="8" eb="10">
      <t>イリョウ</t>
    </rPh>
    <rPh sb="10" eb="12">
      <t>コウイキ</t>
    </rPh>
    <rPh sb="12" eb="14">
      <t>レンゴウ</t>
    </rPh>
    <rPh sb="15" eb="17">
      <t>ジギョウ</t>
    </rPh>
    <rPh sb="17" eb="19">
      <t>カイケイ</t>
    </rPh>
    <phoneticPr fontId="2"/>
  </si>
  <si>
    <t>一ツ瀬川営農飲雑用水広域水道企業団</t>
    <rPh sb="0" eb="1">
      <t>ヒト</t>
    </rPh>
    <rPh sb="2" eb="4">
      <t>セガワ</t>
    </rPh>
    <rPh sb="4" eb="6">
      <t>エイノウ</t>
    </rPh>
    <rPh sb="6" eb="7">
      <t>イン</t>
    </rPh>
    <rPh sb="7" eb="10">
      <t>ザツヨウスイ</t>
    </rPh>
    <rPh sb="10" eb="12">
      <t>コウイキ</t>
    </rPh>
    <rPh sb="12" eb="14">
      <t>スイドウ</t>
    </rPh>
    <rPh sb="14" eb="17">
      <t>キギョウダン</t>
    </rPh>
    <phoneticPr fontId="2"/>
  </si>
  <si>
    <t>-</t>
    <phoneticPr fontId="2"/>
  </si>
  <si>
    <t>-</t>
    <phoneticPr fontId="2"/>
  </si>
  <si>
    <t>-</t>
    <phoneticPr fontId="2"/>
  </si>
  <si>
    <t>西都児湯医療センター</t>
    <rPh sb="0" eb="2">
      <t>サイト</t>
    </rPh>
    <rPh sb="2" eb="4">
      <t>コユ</t>
    </rPh>
    <rPh sb="4" eb="6">
      <t>イリョウ</t>
    </rPh>
    <phoneticPr fontId="2"/>
  </si>
  <si>
    <t>○</t>
    <phoneticPr fontId="2"/>
  </si>
  <si>
    <t>○</t>
    <phoneticPr fontId="2"/>
  </si>
  <si>
    <t>児湯広域森林組合</t>
    <rPh sb="0" eb="2">
      <t>コユ</t>
    </rPh>
    <rPh sb="2" eb="4">
      <t>コウイキ</t>
    </rPh>
    <rPh sb="4" eb="6">
      <t>シンリン</t>
    </rPh>
    <rPh sb="6" eb="8">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</si>
  <si>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</si>
  <si>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</si>
  <si>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</si>
  <si>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</si>
  <si>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</si>
  <si>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</si>
  <si>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</si>
  <si>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</si>
  <si>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</si>
  <si>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</si>
  <si>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起債抑制や繰上償還により将来負担比率、実質公債費比率どちらも前年度に比べ減少しており、類似団体内平均値を下回っている。しかしながら、今後は新庁舎建設等の大型プロジェクトを予定していることから、これまで以上に起債発行の適正化や財源の確保を図り、財政の健全化に努める必要がある。</t>
    <phoneticPr fontId="5"/>
  </si>
  <si>
    <t>有形固定資産減価償却率</t>
    <phoneticPr fontId="5"/>
  </si>
  <si>
    <t>　将来負担比率及び有形固定資産減価償却率ともに類似団体内平均値を下回っている。今後は新庁舎などの大型施設の更新により将来負担比率は増加、有形固定資産減価償却率は減少する見込みである。公共施設等総合管理計画に基づき施設の統廃合や除却を進め、更新費用の削減に努めるとともに、新規債の発行を適正額にとどめ、将来負担の少ない健全な財政運営を目指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</si>
</sst>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78864</c:v>
                </c:pt>
              </c:numCache>
            </c:numRef>
          </c:val>
          <c:smooth val="0"/>
          <c:extLst>
            <c:ext xmlns:c16="http://schemas.microsoft.com/office/drawing/2014/chart" uri="{C3380CC4-5D6E-409C-BE32-E72D297353CC}">
              <c16:uniqueId val="{00000000-54A3-498C-8CD8-B60B1F28D2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44259</c:v>
                </c:pt>
                <c:pt idx="1">
                  <c:v>72830</c:v>
                </c:pt>
                <c:pt idx="2">
                  <c:v>104458</c:v>
                </c:pt>
                <c:pt idx="3">
                  <c:v>68354</c:v>
                </c:pt>
                <c:pt idx="4">
                  <c:v>63008</c:v>
                </c:pt>
              </c:numCache>
            </c:numRef>
          </c:val>
          <c:smooth val="0"/>
          <c:extLst>
            <c:ext xmlns:c16="http://schemas.microsoft.com/office/drawing/2014/chart" uri="{C3380CC4-5D6E-409C-BE32-E72D297353CC}">
              <c16:uniqueId val="{00000001-54A3-498C-8CD8-B60B1F28D214}"/>
            </c:ext>
          </c:extLst>
        </c:ser>
        <c:dLbls>
          <c:showLegendKey val="0"/>
          <c:showVal val="0"/>
          <c:showCatName val="0"/>
          <c:showSerName val="0"/>
          <c:showPercent val="0"/>
          <c:showBubbleSize val="0"/>
        </c:dLbls>
        <c:marker val="1"/>
        <c:smooth val="0"/>
        <c:axId val="368730424"/>
        <c:axId val="368730808"/>
      </c:lineChart>
      <c:catAx>
        <c:axId val="368730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8730808"/>
        <c:crosses val="autoZero"/>
        <c:auto val="1"/>
        <c:lblAlgn val="ctr"/>
        <c:lblOffset val="100"/>
        <c:tickLblSkip val="1"/>
        <c:tickMarkSkip val="1"/>
        <c:noMultiLvlLbl val="0"/>
      </c:catAx>
      <c:valAx>
        <c:axId val="3687308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8730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4.6399999999999997</c:v>
                </c:pt>
                <c:pt idx="1">
                  <c:v>4.24</c:v>
                </c:pt>
                <c:pt idx="2">
                  <c:v>4.6500000000000004</c:v>
                </c:pt>
                <c:pt idx="3">
                  <c:v>6.33</c:v>
                </c:pt>
                <c:pt idx="4">
                  <c:v>5.69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9.44</c:v>
                </c:pt>
                <c:pt idx="1">
                  <c:v>9.43</c:v>
                </c:pt>
                <c:pt idx="2">
                  <c:v>9.58</c:v>
                </c:pt>
                <c:pt idx="3">
                  <c:v>11.78</c:v>
                </c:pt>
                <c:pt idx="4">
                  <c:v>9.41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64970528"/>
        <c:axId val="364970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-0.18</c:v>
                </c:pt>
                <c:pt idx="1">
                  <c:v>-0.39</c:v>
                </c:pt>
                <c:pt idx="2">
                  <c:v>0.36</c:v>
                </c:pt>
                <c:pt idx="3">
                  <c:v>4.18</c:v>
                </c:pt>
                <c:pt idx="4">
                  <c:v>-3.04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64970528"/>
        <c:axId val="364970912"/>
      </c:lineChart>
      <c:catAx>
        <c:axId val="36497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4970912"/>
        <c:crosses val="autoZero"/>
        <c:auto val="1"/>
        <c:lblAlgn val="ctr"/>
        <c:lblOffset val="100"/>
        <c:tickLblSkip val="1"/>
        <c:tickMarkSkip val="1"/>
        <c:noMultiLvlLbl val="0"/>
      </c:catAx>
      <c:valAx>
        <c:axId val="364970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97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0.06</c:v>
                </c:pt>
                <c:pt idx="4">
                  <c:v>#N/A</c:v>
                </c:pt>
                <c:pt idx="5">
                  <c:v>0.06</c:v>
                </c:pt>
                <c:pt idx="6">
                  <c:v>#N/A</c:v>
                </c:pt>
                <c:pt idx="7">
                  <c:v>0.06</c:v>
                </c:pt>
                <c:pt idx="8">
                  <c:v>#N/A</c:v>
                </c:pt>
                <c:pt idx="9">
                  <c:v>7.0000000000000007E-2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0.32</c:v>
                </c:pt>
                <c:pt idx="2">
                  <c:v>#N/A</c:v>
                </c:pt>
                <c:pt idx="3">
                  <c:v>0.27</c:v>
                </c:pt>
                <c:pt idx="4">
                  <c:v>#N/A</c:v>
                </c:pt>
                <c:pt idx="5">
                  <c:v>0.3</c:v>
                </c:pt>
                <c:pt idx="6">
                  <c:v>#N/A</c:v>
                </c:pt>
                <c:pt idx="7">
                  <c:v>0.64</c:v>
                </c:pt>
                <c:pt idx="8">
                  <c:v>#N/A</c:v>
                </c:pt>
                <c:pt idx="9">
                  <c:v>0.11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0.22</c:v>
                </c:pt>
                <c:pt idx="2">
                  <c:v>#N/A</c:v>
                </c:pt>
                <c:pt idx="3">
                  <c:v>0.14000000000000001</c:v>
                </c:pt>
                <c:pt idx="4">
                  <c:v>#N/A</c:v>
                </c:pt>
                <c:pt idx="5">
                  <c:v>0.15</c:v>
                </c:pt>
                <c:pt idx="6">
                  <c:v>#N/A</c:v>
                </c:pt>
                <c:pt idx="7">
                  <c:v>0.08</c:v>
                </c:pt>
                <c:pt idx="8">
                  <c:v>#N/A</c:v>
                </c:pt>
                <c:pt idx="9">
                  <c:v>0.22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1.21</c:v>
                </c:pt>
                <c:pt idx="2">
                  <c:v>#N/A</c:v>
                </c:pt>
                <c:pt idx="3">
                  <c:v>1.18</c:v>
                </c:pt>
                <c:pt idx="4">
                  <c:v>#N/A</c:v>
                </c:pt>
                <c:pt idx="5">
                  <c:v>1.1200000000000001</c:v>
                </c:pt>
                <c:pt idx="6">
                  <c:v>#N/A</c:v>
                </c:pt>
                <c:pt idx="7">
                  <c:v>1.24</c:v>
                </c:pt>
                <c:pt idx="8">
                  <c:v>#N/A</c:v>
                </c:pt>
                <c:pt idx="9">
                  <c:v>1.18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3.55</c:v>
                </c:pt>
                <c:pt idx="2">
                  <c:v>#N/A</c:v>
                </c:pt>
                <c:pt idx="3">
                  <c:v>1.94</c:v>
                </c:pt>
                <c:pt idx="4">
                  <c:v>#N/A</c:v>
                </c:pt>
                <c:pt idx="5">
                  <c:v>1.57</c:v>
                </c:pt>
                <c:pt idx="6">
                  <c:v>#N/A</c:v>
                </c:pt>
                <c:pt idx="7">
                  <c:v>1.51</c:v>
                </c:pt>
                <c:pt idx="8">
                  <c:v>#N/A</c:v>
                </c:pt>
                <c:pt idx="9">
                  <c:v>2.39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6.41</c:v>
                </c:pt>
                <c:pt idx="2">
                  <c:v>#N/A</c:v>
                </c:pt>
                <c:pt idx="3">
                  <c:v>5.22</c:v>
                </c:pt>
                <c:pt idx="4">
                  <c:v>#N/A</c:v>
                </c:pt>
                <c:pt idx="5">
                  <c:v>4.03</c:v>
                </c:pt>
                <c:pt idx="6">
                  <c:v>#N/A</c:v>
                </c:pt>
                <c:pt idx="7">
                  <c:v>4.26</c:v>
                </c:pt>
                <c:pt idx="8">
                  <c:v>#N/A</c:v>
                </c:pt>
                <c:pt idx="9">
                  <c:v>5.21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4.5199999999999996</c:v>
                </c:pt>
                <c:pt idx="2">
                  <c:v>#N/A</c:v>
                </c:pt>
                <c:pt idx="3">
                  <c:v>4.17</c:v>
                </c:pt>
                <c:pt idx="4">
                  <c:v>#N/A</c:v>
                </c:pt>
                <c:pt idx="5">
                  <c:v>4.5999999999999996</c:v>
                </c:pt>
                <c:pt idx="6">
                  <c:v>#N/A</c:v>
                </c:pt>
                <c:pt idx="7">
                  <c:v>6.28</c:v>
                </c:pt>
                <c:pt idx="8">
                  <c:v>#N/A</c:v>
                </c:pt>
                <c:pt idx="9">
                  <c:v>5.71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市営住宅事業特別会計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0.1</c:v>
                </c:pt>
                <c:pt idx="2">
                  <c:v>#N/A</c:v>
                </c:pt>
                <c:pt idx="3">
                  <c:v>0.05</c:v>
                </c:pt>
                <c:pt idx="4">
                  <c:v>#N/A</c:v>
                </c:pt>
                <c:pt idx="5">
                  <c:v>0.03</c:v>
                </c:pt>
                <c:pt idx="6">
                  <c:v>#N/A</c:v>
                </c:pt>
                <c:pt idx="7">
                  <c:v>0.03</c:v>
                </c:pt>
                <c:pt idx="8">
                  <c:v>0.02</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69005944"/>
        <c:axId val="369181200"/>
      </c:barChart>
      <c:catAx>
        <c:axId val="369005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9181200"/>
        <c:crosses val="autoZero"/>
        <c:auto val="1"/>
        <c:lblAlgn val="ctr"/>
        <c:lblOffset val="100"/>
        <c:tickLblSkip val="1"/>
        <c:tickMarkSkip val="1"/>
        <c:noMultiLvlLbl val="0"/>
      </c:catAx>
      <c:valAx>
        <c:axId val="369181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005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1210</c:v>
                </c:pt>
                <c:pt idx="5">
                  <c:v>1210</c:v>
                </c:pt>
                <c:pt idx="8">
                  <c:v>1205</c:v>
                </c:pt>
                <c:pt idx="11">
                  <c:v>1166</c:v>
                </c:pt>
                <c:pt idx="14">
                  <c:v>1198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33</c:v>
                </c:pt>
                <c:pt idx="3">
                  <c:v>27</c:v>
                </c:pt>
                <c:pt idx="6">
                  <c:v>22</c:v>
                </c:pt>
                <c:pt idx="9">
                  <c:v>17</c:v>
                </c:pt>
                <c:pt idx="12">
                  <c:v>9</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146</c:v>
                </c:pt>
                <c:pt idx="3">
                  <c:v>163</c:v>
                </c:pt>
                <c:pt idx="6">
                  <c:v>153</c:v>
                </c:pt>
                <c:pt idx="9">
                  <c:v>169</c:v>
                </c:pt>
                <c:pt idx="12">
                  <c:v>158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422</c:v>
                </c:pt>
                <c:pt idx="3">
                  <c:v>422</c:v>
                </c:pt>
                <c:pt idx="6">
                  <c:v>429</c:v>
                </c:pt>
                <c:pt idx="9">
                  <c:v>406</c:v>
                </c:pt>
                <c:pt idx="12">
                  <c:v>446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1421</c:v>
                </c:pt>
                <c:pt idx="3">
                  <c:v>1273</c:v>
                </c:pt>
                <c:pt idx="6">
                  <c:v>1148</c:v>
                </c:pt>
                <c:pt idx="9">
                  <c:v>1013</c:v>
                </c:pt>
                <c:pt idx="12">
                  <c:v>971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74654288"/>
        <c:axId val="375234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812</c:v>
                </c:pt>
                <c:pt idx="2">
                  <c:v>#N/A</c:v>
                </c:pt>
                <c:pt idx="3">
                  <c:v>#N/A</c:v>
                </c:pt>
                <c:pt idx="4">
                  <c:v>675</c:v>
                </c:pt>
                <c:pt idx="5">
                  <c:v>#N/A</c:v>
                </c:pt>
                <c:pt idx="6">
                  <c:v>#N/A</c:v>
                </c:pt>
                <c:pt idx="7">
                  <c:v>547</c:v>
                </c:pt>
                <c:pt idx="8">
                  <c:v>#N/A</c:v>
                </c:pt>
                <c:pt idx="9">
                  <c:v>#N/A</c:v>
                </c:pt>
                <c:pt idx="10">
                  <c:v>439</c:v>
                </c:pt>
                <c:pt idx="11">
                  <c:v>#N/A</c:v>
                </c:pt>
                <c:pt idx="12">
                  <c:v>#N/A</c:v>
                </c:pt>
                <c:pt idx="13">
                  <c:v>386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74654288"/>
        <c:axId val="375234208"/>
      </c:lineChart>
      <c:catAx>
        <c:axId val="37465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5234208"/>
        <c:crosses val="autoZero"/>
        <c:auto val="1"/>
        <c:lblAlgn val="ctr"/>
        <c:lblOffset val="100"/>
        <c:tickLblSkip val="1"/>
        <c:tickMarkSkip val="1"/>
        <c:noMultiLvlLbl val="0"/>
      </c:catAx>
      <c:valAx>
        <c:axId val="37523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65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11691</c:v>
                </c:pt>
                <c:pt idx="5">
                  <c:v>11458</c:v>
                </c:pt>
                <c:pt idx="8">
                  <c:v>11615</c:v>
                </c:pt>
                <c:pt idx="11">
                  <c:v>11502</c:v>
                </c:pt>
                <c:pt idx="14">
                  <c:v>10945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584</c:v>
                </c:pt>
                <c:pt idx="5">
                  <c:v>504</c:v>
                </c:pt>
                <c:pt idx="8">
                  <c:v>441</c:v>
                </c:pt>
                <c:pt idx="11">
                  <c:v>378</c:v>
                </c:pt>
                <c:pt idx="14">
                  <c:v>327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7231</c:v>
                </c:pt>
                <c:pt idx="5">
                  <c:v>7374</c:v>
                </c:pt>
                <c:pt idx="8">
                  <c:v>7237</c:v>
                </c:pt>
                <c:pt idx="11">
                  <c:v>7277</c:v>
                </c:pt>
                <c:pt idx="14">
                  <c:v>7352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16</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3368</c:v>
                </c:pt>
                <c:pt idx="3">
                  <c:v>3351</c:v>
                </c:pt>
                <c:pt idx="6">
                  <c:v>3213</c:v>
                </c:pt>
                <c:pt idx="9">
                  <c:v>3089</c:v>
                </c:pt>
                <c:pt idx="12">
                  <c:v>3053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1001</c:v>
                </c:pt>
                <c:pt idx="3">
                  <c:v>906</c:v>
                </c:pt>
                <c:pt idx="6">
                  <c:v>829</c:v>
                </c:pt>
                <c:pt idx="9">
                  <c:v>716</c:v>
                </c:pt>
                <c:pt idx="12">
                  <c:v>545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5800</c:v>
                </c:pt>
                <c:pt idx="3">
                  <c:v>5751</c:v>
                </c:pt>
                <c:pt idx="6">
                  <c:v>6058</c:v>
                </c:pt>
                <c:pt idx="9">
                  <c:v>5522</c:v>
                </c:pt>
                <c:pt idx="12">
                  <c:v>5043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49</c:v>
                </c:pt>
                <c:pt idx="3">
                  <c:v>36</c:v>
                </c:pt>
                <c:pt idx="6">
                  <c:v>26</c:v>
                </c:pt>
                <c:pt idx="9">
                  <c:v>17</c:v>
                </c:pt>
                <c:pt idx="12">
                  <c:v>8</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10236</c:v>
                </c:pt>
                <c:pt idx="3">
                  <c:v>9893</c:v>
                </c:pt>
                <c:pt idx="6">
                  <c:v>10079</c:v>
                </c:pt>
                <c:pt idx="9">
                  <c:v>10025</c:v>
                </c:pt>
                <c:pt idx="12">
                  <c:v>9727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72567048"/>
        <c:axId val="375724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948</c:v>
                </c:pt>
                <c:pt idx="2">
                  <c:v>#N/A</c:v>
                </c:pt>
                <c:pt idx="3">
                  <c:v>#N/A</c:v>
                </c:pt>
                <c:pt idx="4">
                  <c:v>601</c:v>
                </c:pt>
                <c:pt idx="5">
                  <c:v>#N/A</c:v>
                </c:pt>
                <c:pt idx="6">
                  <c:v>#N/A</c:v>
                </c:pt>
                <c:pt idx="7">
                  <c:v>910</c:v>
                </c:pt>
                <c:pt idx="8">
                  <c:v>#N/A</c:v>
                </c:pt>
                <c:pt idx="9">
                  <c:v>#N/A</c:v>
                </c:pt>
                <c:pt idx="10">
                  <c:v>212</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72567048"/>
        <c:axId val="375724856"/>
      </c:lineChart>
      <c:catAx>
        <c:axId val="372567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5724856"/>
        <c:crosses val="autoZero"/>
        <c:auto val="1"/>
        <c:lblAlgn val="ctr"/>
        <c:lblOffset val="100"/>
        <c:tickLblSkip val="1"/>
        <c:tickMarkSkip val="1"/>
        <c:noMultiLvlLbl val="0"/>
      </c:catAx>
      <c:valAx>
        <c:axId val="375724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567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{A04A88C0-4079-48FA-8E6D-6F6643FD7D66}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8FBF-4474-B1C0-96A4167080A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{0B61C579-3A93-49E3-9E66-3E4BC46ADA18}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8FBF-4474-B1C0-96A4167080A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{83BBD139-935F-42C3-AB27-9860F4E238CE}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8FBF-4474-B1C0-96A4167080A3}"/>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{9801CC16-D498-4F27-BF39-C8884D62B0D1}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8FBF-4474-B1C0-96A4167080A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{9C12C5B6-128A-4CC5-8683-6FE60EC8871C}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8FBF-4474-B1C0-96A4167080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57.3</c:v>
                </c:pt>
              </c:numCache>
            </c:numRef>
          </c:xVal>
          <c:yVal>
            <c:numRef>
              <c:f>公会計指標分析・財政指標組合せ分析表!$K$51:$O$51</c:f>
              <c:numCache>
                <c:formatCode>#,##0.0;"▲ "#,##0.0</c:formatCode>
                <c:ptCount val="5"/>
                <c:pt idx="3">
                  <c:v>2.7</c:v>
                </c:pt>
              </c:numCache>
            </c:numRef>
          </c:yVal>
          <c:smooth val="0"/>
          <c:extLst>
            <c:ext xmlns:c16="http://schemas.microsoft.com/office/drawing/2014/chart" uri="{C3380CC4-5D6E-409C-BE32-E72D297353CC}">
              <c16:uniqueId val="{00000005-8FBF-4474-B1C0-96A4167080A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{6ABD4C52-3AFB-4E75-9F2A-5F97D2FB7D10}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8FBF-4474-B1C0-96A4167080A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{451427D1-4DB1-4715-88AE-7B1A42CB0D07}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8FBF-4474-B1C0-96A4167080A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{ECC93FAB-E598-4708-B0BB-C7EB8CD8DBE2}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8FBF-4474-B1C0-96A4167080A3}"/>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{B8EB3865-F088-4A4B-918B-BF0FEFBDBFA4}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8FBF-4474-B1C0-96A4167080A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{8E1A396D-E475-4F76-87E8-177B621E216B}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8FBF-4474-B1C0-96A4167080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58.6</c:v>
                </c:pt>
              </c:numCache>
            </c:numRef>
          </c:xVal>
          <c:yVal>
            <c:numRef>
              <c:f>公会計指標分析・財政指標組合せ分析表!$K$55:$O$55</c:f>
              <c:numCache>
                <c:formatCode>#,##0.0;"▲ "#,##0.0</c:formatCode>
                <c:ptCount val="5"/>
                <c:pt idx="3">
                  <c:v>32.799999999999997</c:v>
                </c:pt>
              </c:numCache>
            </c:numRef>
          </c:yVal>
          <c:smooth val="0"/>
          <c:extLst>
            <c:ext xmlns:c16="http://schemas.microsoft.com/office/drawing/2014/chart" uri="{C3380CC4-5D6E-409C-BE32-E72D297353CC}">
              <c16:uniqueId val="{0000000B-8FBF-4474-B1C0-96A4167080A3}"/>
            </c:ext>
          </c:extLst>
        </c:ser>
        <c:dLbls>
          <c:showLegendKey val="0"/>
          <c:showVal val="0"/>
          <c:showCatName val="0"/>
          <c:showSerName val="0"/>
          <c:showPercent val="0"/>
          <c:showBubbleSize val="0"/>
        </c:dLbls>
        <c:axId val="72647424"/>
        <c:axId val="72649344"/>
      </c:scatterChart>
      <c:valAx>
        <c:axId val="72647424"/>
        <c:scaling>
          <c:orientation val="minMax"/>
          <c:max val="58.800000000000004"/>
          <c:min val="57.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49344"/>
        <c:crosses val="autoZero"/>
        <c:crossBetween val="midCat"/>
      </c:valAx>
      <c:valAx>
        <c:axId val="72649344"/>
        <c:scaling>
          <c:orientation val="minMax"/>
          <c:max val="3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47424"/>
        <c:crosses val="autoZero"/>
        <c:crossBetween val="midCat"/>
        <c:majorUnit val="4.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{921C3E93-8FFE-4648-A897-4D7153E20F14}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B9BF-4831-B4AC-EAA77935492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{95A224FE-2EF5-4FBB-9EBE-142FB62D0AB7}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B9BF-4831-B4AC-EAA77935492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{1F302E38-05F9-468C-A727-8A6A0C2E1A80}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B9BF-4831-B4AC-EAA77935492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{F8AE93DA-1CCA-4660-A47F-E6473E56C176}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B9BF-4831-B4AC-EAA77935492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{E3E48B72-E022-4327-A301-67EEE0D875A5}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B9BF-4831-B4AC-EAA7793549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10.199999999999999</c:v>
                </c:pt>
                <c:pt idx="2">
                  <c:v>8.9</c:v>
                </c:pt>
                <c:pt idx="3">
                  <c:v>7.3</c:v>
                </c:pt>
                <c:pt idx="4">
                  <c:v>6</c:v>
                </c:pt>
              </c:numCache>
            </c:numRef>
          </c:xVal>
          <c:yVal>
            <c:numRef>
              <c:f>公会計指標分析・財政指標組合せ分析表!$K$73:$O$73</c:f>
              <c:numCache>
                <c:formatCode>#,##0.0;"▲ "#,##0.0</c:formatCode>
                <c:ptCount val="5"/>
                <c:pt idx="0">
                  <c:v>12.4</c:v>
                </c:pt>
                <c:pt idx="1">
                  <c:v>7.9</c:v>
                </c:pt>
                <c:pt idx="2">
                  <c:v>12.2</c:v>
                </c:pt>
                <c:pt idx="3">
                  <c:v>2.7</c:v>
                </c:pt>
              </c:numCache>
            </c:numRef>
          </c:yVal>
          <c:smooth val="0"/>
          <c:extLst>
            <c:ext xmlns:c16="http://schemas.microsoft.com/office/drawing/2014/chart" uri="{C3380CC4-5D6E-409C-BE32-E72D297353CC}">
              <c16:uniqueId val="{00000005-B9BF-4831-B4AC-EAA77935492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{DAFDBCE5-7DF6-465D-B8A8-01D2EFCCC68F}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B9BF-4831-B4AC-EAA77935492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{7AA6250A-92A7-474C-8022-DE94B6A132B7}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B9BF-4831-B4AC-EAA77935492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{A09BEB6E-815A-4B34-AEE1-BB5D70ECFCBA}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B9BF-4831-B4AC-EAA77935492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{33876BC4-F454-4BB2-92EA-544F6675C138}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B9BF-4831-B4AC-EAA77935492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{257AEE03-17A7-48F7-8537-3C81321841D1}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B9BF-4831-B4AC-EAA7793549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8.6</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20.2</c:v>
                </c:pt>
              </c:numCache>
            </c:numRef>
          </c:yVal>
          <c:smooth val="0"/>
          <c:extLst>
            <c:ext xmlns:c16="http://schemas.microsoft.com/office/drawing/2014/chart" uri="{C3380CC4-5D6E-409C-BE32-E72D297353CC}">
              <c16:uniqueId val="{0000000B-B9BF-4831-B4AC-EAA779354924}"/>
            </c:ext>
          </c:extLst>
        </c:ser>
        <c:dLbls>
          <c:showLegendKey val="0"/>
          <c:showVal val="0"/>
          <c:showCatName val="0"/>
          <c:showSerName val="0"/>
          <c:showPercent val="0"/>
          <c:showBubbleSize val="0"/>
        </c:dLbls>
        <c:axId val="72708480"/>
        <c:axId val="72710400"/>
      </c:scatterChart>
      <c:valAx>
        <c:axId val="72708480"/>
        <c:scaling>
          <c:orientation val="minMax"/>
          <c:max val="12.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10400"/>
        <c:crosses val="autoZero"/>
        <c:crossBetween val="midCat"/>
      </c:valAx>
      <c:valAx>
        <c:axId val="72710400"/>
        <c:scaling>
          <c:orientation val="minMax"/>
          <c:max val="7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08480"/>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元利償還金等については、公営企業に要する経費の財源とする地方債の償還に充てたと認められる繰入金は増加したものの、平成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年度までの繰上償還や起債抑制により、一般会計の元利償還金が</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億円台後半まで減少した結果、全体では、</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億円台後半となり、約</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百万円減少している。また、算入公債費等については、概ね横ばいの</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億円台後半となっている。この結果、実質公債費比率の分子は、平成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年度までの</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億円台から、平成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億円台半ばとなり、平成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年度はさらに減少し、</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億円台後半となった。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年度まで減少傾向にあったが、平成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年度は一般会計等に係る地方債の現在高及び公営企業債等繰入見込額の増に伴い、いったん増加に転じた。しかし、平成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年度からは再び減少に転じた。また、充当可能財源等は、充当可能基金が増加したものの基準財政需要額算入見込額が減少に転じたことにより、平成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年度まで減少が続いている。この結果、将来負担比率の分子は、平成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億円台から毎年度減少が進むことで平成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億円台となった。その後、平成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年度にいったん増加に転じ</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億円台前半となったが、更なる地方債現在高の減少に伴い、再び平成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億円台まで減少した。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宮崎県西都市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31,260
31,188
438.79
19,096,397
18,469,195
497,730
8,744,790
9,726,708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a:extLst>
            <a:ext uri="{FF2B5EF4-FFF2-40B4-BE49-F238E27FC236}">
              <a16:creationId xmlns:a16="http://schemas.microsoft.com/office/drawing/2014/main" id="{00000000-0008-0000-0C00-000014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a:extLst>
            <a:ext uri="{FF2B5EF4-FFF2-40B4-BE49-F238E27FC236}">
              <a16:creationId xmlns:a16="http://schemas.microsoft.com/office/drawing/2014/main" id="{00000000-0008-0000-0C00-000015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a:extLst>
            <a:ext uri="{FF2B5EF4-FFF2-40B4-BE49-F238E27FC236}">
              <a16:creationId xmlns:a16="http://schemas.microsoft.com/office/drawing/2014/main" id="{00000000-0008-0000-0C00-000018000000}"/>
            </a:ext>
          </a:extLst>
        </xdr:cNvPr>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a:extLst>
            <a:ext uri="{FF2B5EF4-FFF2-40B4-BE49-F238E27FC236}">
              <a16:creationId xmlns:a16="http://schemas.microsoft.com/office/drawing/2014/main" id="{00000000-0008-0000-0C00-000019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a:extLst>
            <a:ext uri="{FF2B5EF4-FFF2-40B4-BE49-F238E27FC236}">
              <a16:creationId xmlns:a16="http://schemas.microsoft.com/office/drawing/2014/main" id="{00000000-0008-0000-0C00-00001A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a:extLst>
            <a:ext uri="{FF2B5EF4-FFF2-40B4-BE49-F238E27FC236}">
              <a16:creationId xmlns:a16="http://schemas.microsoft.com/office/drawing/2014/main" id="{00000000-0008-0000-0C00-00001B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a:extLst>
            <a:ext uri="{FF2B5EF4-FFF2-40B4-BE49-F238E27FC236}">
              <a16:creationId xmlns:a16="http://schemas.microsoft.com/office/drawing/2014/main" id="{00000000-0008-0000-0C00-00001C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a:extLst>
            <a:ext uri="{FF2B5EF4-FFF2-40B4-BE49-F238E27FC236}">
              <a16:creationId xmlns:a16="http://schemas.microsoft.com/office/drawing/2014/main" id="{00000000-0008-0000-0C00-00001D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a:extLst>
            <a:ext uri="{FF2B5EF4-FFF2-40B4-BE49-F238E27FC236}">
              <a16:creationId xmlns:a16="http://schemas.microsoft.com/office/drawing/2014/main" id="{00000000-0008-0000-0C00-00001E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a:extLst>
            <a:ext uri="{FF2B5EF4-FFF2-40B4-BE49-F238E27FC236}">
              <a16:creationId xmlns:a16="http://schemas.microsoft.com/office/drawing/2014/main" id="{00000000-0008-0000-0C00-00001F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a:extLst>
            <a:ext uri="{FF2B5EF4-FFF2-40B4-BE49-F238E27FC236}">
              <a16:creationId xmlns:a16="http://schemas.microsoft.com/office/drawing/2014/main" id="{00000000-0008-0000-0C00-000020000000}"/>
            </a:ext>
          </a:extLst>
        </xdr:cNvPr>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a:extLst>
            <a:ext uri="{FF2B5EF4-FFF2-40B4-BE49-F238E27FC236}">
              <a16:creationId xmlns:a16="http://schemas.microsoft.com/office/drawing/2014/main" id="{00000000-0008-0000-0C00-000021000000}"/>
            </a:ext>
          </a:extLst>
        </xdr:cNvPr>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a:extLst>
            <a:ext uri="{FF2B5EF4-FFF2-40B4-BE49-F238E27FC236}">
              <a16:creationId xmlns:a16="http://schemas.microsoft.com/office/drawing/2014/main" id="{00000000-0008-0000-0C00-000022000000}"/>
            </a:ext>
          </a:extLst>
        </xdr:cNvPr>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a:extLst>
            <a:ext uri="{FF2B5EF4-FFF2-40B4-BE49-F238E27FC236}">
              <a16:creationId xmlns:a16="http://schemas.microsoft.com/office/drawing/2014/main" id="{00000000-0008-0000-0C00-000023000000}"/>
            </a:ext>
          </a:extLst>
        </xdr:cNvPr>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a:extLst>
            <a:ext uri="{FF2B5EF4-FFF2-40B4-BE49-F238E27FC236}">
              <a16:creationId xmlns:a16="http://schemas.microsoft.com/office/drawing/2014/main" id="{00000000-0008-0000-0C00-000030000000}"/>
            </a:ext>
          </a:extLst>
        </xdr:cNvPr>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のほぼ平均値と言えるが、各施設とも老朽化が進行している。今後は公共施設等総合管理計画を基本に各施設毎の個別施設計画策定を推進し、計画的な施設の更新及び長寿命化修繕、複合化、廃止等を見極めていく必要が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9" name="テキスト ボックス 48">
          <a:extLst>
            <a:ext uri="{FF2B5EF4-FFF2-40B4-BE49-F238E27FC236}">
              <a16:creationId xmlns:a16="http://schemas.microsoft.com/office/drawing/2014/main" id="{00000000-0008-0000-0C00-000031000000}"/>
            </a:ext>
          </a:extLst>
        </xdr:cNvPr>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a:extLst>
            <a:ext uri="{FF2B5EF4-FFF2-40B4-BE49-F238E27FC236}">
              <a16:creationId xmlns:a16="http://schemas.microsoft.com/office/drawing/2014/main" id="{00000000-0008-0000-0C00-000032000000}"/>
            </a:ext>
          </a:extLst>
        </xdr:cNvPr>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a:extLst>
            <a:ext uri="{FF2B5EF4-FFF2-40B4-BE49-F238E27FC236}">
              <a16:creationId xmlns:a16="http://schemas.microsoft.com/office/drawing/2014/main" id="{00000000-0008-0000-0C00-000033000000}"/>
            </a:ext>
          </a:extLst>
        </xdr:cNvPr>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2" name="直線コネクタ 51">
          <a:extLst>
            <a:ext uri="{FF2B5EF4-FFF2-40B4-BE49-F238E27FC236}">
              <a16:creationId xmlns:a16="http://schemas.microsoft.com/office/drawing/2014/main" id="{00000000-0008-0000-0C00-000034000000}"/>
            </a:ext>
          </a:extLst>
        </xdr:cNvPr>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3" name="テキスト ボックス 52">
          <a:extLst>
            <a:ext uri="{FF2B5EF4-FFF2-40B4-BE49-F238E27FC236}">
              <a16:creationId xmlns:a16="http://schemas.microsoft.com/office/drawing/2014/main" id="{00000000-0008-0000-0C00-000035000000}"/>
            </a:ext>
          </a:extLst>
        </xdr:cNvPr>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4" name="直線コネクタ 53">
          <a:extLst>
            <a:ext uri="{FF2B5EF4-FFF2-40B4-BE49-F238E27FC236}">
              <a16:creationId xmlns:a16="http://schemas.microsoft.com/office/drawing/2014/main" id="{00000000-0008-0000-0C00-000036000000}"/>
            </a:ext>
          </a:extLst>
        </xdr:cNvPr>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5" name="テキスト ボックス 54">
          <a:extLst>
            <a:ext uri="{FF2B5EF4-FFF2-40B4-BE49-F238E27FC236}">
              <a16:creationId xmlns:a16="http://schemas.microsoft.com/office/drawing/2014/main" id="{00000000-0008-0000-0C00-000037000000}"/>
            </a:ext>
          </a:extLst>
        </xdr:cNvPr>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6" name="直線コネクタ 55">
          <a:extLst>
            <a:ext uri="{FF2B5EF4-FFF2-40B4-BE49-F238E27FC236}">
              <a16:creationId xmlns:a16="http://schemas.microsoft.com/office/drawing/2014/main" id="{00000000-0008-0000-0C00-000038000000}"/>
            </a:ext>
          </a:extLst>
        </xdr:cNvPr>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7" name="テキスト ボックス 56">
          <a:extLst>
            <a:ext uri="{FF2B5EF4-FFF2-40B4-BE49-F238E27FC236}">
              <a16:creationId xmlns:a16="http://schemas.microsoft.com/office/drawing/2014/main" id="{00000000-0008-0000-0C00-000039000000}"/>
            </a:ext>
          </a:extLst>
        </xdr:cNvPr>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8" name="直線コネクタ 57">
          <a:extLst>
            <a:ext uri="{FF2B5EF4-FFF2-40B4-BE49-F238E27FC236}">
              <a16:creationId xmlns:a16="http://schemas.microsoft.com/office/drawing/2014/main" id="{00000000-0008-0000-0C00-00003A000000}"/>
            </a:ext>
          </a:extLst>
        </xdr:cNvPr>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9" name="テキスト ボックス 58">
          <a:extLst>
            <a:ext uri="{FF2B5EF4-FFF2-40B4-BE49-F238E27FC236}">
              <a16:creationId xmlns:a16="http://schemas.microsoft.com/office/drawing/2014/main" id="{00000000-0008-0000-0C00-00003B000000}"/>
            </a:ext>
          </a:extLst>
        </xdr:cNvPr>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0" name="直線コネクタ 59">
          <a:extLst>
            <a:ext uri="{FF2B5EF4-FFF2-40B4-BE49-F238E27FC236}">
              <a16:creationId xmlns:a16="http://schemas.microsoft.com/office/drawing/2014/main" id="{00000000-0008-0000-0C00-00003C000000}"/>
            </a:ext>
          </a:extLst>
        </xdr:cNvPr>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1" name="テキスト ボックス 60">
          <a:extLst>
            <a:ext uri="{FF2B5EF4-FFF2-40B4-BE49-F238E27FC236}">
              <a16:creationId xmlns:a16="http://schemas.microsoft.com/office/drawing/2014/main" id="{00000000-0008-0000-0C00-00003D000000}"/>
            </a:ext>
          </a:extLst>
        </xdr:cNvPr>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2" name="直線コネクタ 61">
          <a:extLst>
            <a:ext uri="{FF2B5EF4-FFF2-40B4-BE49-F238E27FC236}">
              <a16:creationId xmlns:a16="http://schemas.microsoft.com/office/drawing/2014/main" id="{00000000-0008-0000-0C00-00003E000000}"/>
            </a:ext>
          </a:extLst>
        </xdr:cNvPr>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3" name="テキスト ボックス 62">
          <a:extLst>
            <a:ext uri="{FF2B5EF4-FFF2-40B4-BE49-F238E27FC236}">
              <a16:creationId xmlns:a16="http://schemas.microsoft.com/office/drawing/2014/main" id="{00000000-0008-0000-0C00-00003F000000}"/>
            </a:ext>
          </a:extLst>
        </xdr:cNvPr>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a:extLst>
            <a:ext uri="{FF2B5EF4-FFF2-40B4-BE49-F238E27FC236}">
              <a16:creationId xmlns:a16="http://schemas.microsoft.com/office/drawing/2014/main" id="{00000000-0008-0000-0C00-000040000000}"/>
            </a:ext>
          </a:extLst>
        </xdr:cNvPr>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5" name="テキスト ボックス 64">
          <a:extLst>
            <a:ext uri="{FF2B5EF4-FFF2-40B4-BE49-F238E27FC236}">
              <a16:creationId xmlns:a16="http://schemas.microsoft.com/office/drawing/2014/main" id="{00000000-0008-0000-0C00-000041000000}"/>
            </a:ext>
          </a:extLst>
        </xdr:cNvPr>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a:extLst>
            <a:ext uri="{FF2B5EF4-FFF2-40B4-BE49-F238E27FC236}">
              <a16:creationId xmlns:a16="http://schemas.microsoft.com/office/drawing/2014/main" id="{00000000-0008-0000-0C00-000042000000}"/>
            </a:ext>
          </a:extLst>
        </xdr:cNvPr>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104926</xdr:rowOff>
    </xdr:from>
    <xdr:to>
      <xdr:col>3</xdr:col>
      <xdr:colOff>1170940</xdr:colOff>
      <xdr:row>35</xdr:row>
      <xdr:rowOff>83457</xdr:rowOff>
    </xdr:to>
    <xdr:cxnSp macro="">
      <xdr:nvCxnSpPr>
        <xdr:cNvPr id="67" name="直線コネクタ 66">
          <a:extLst>
            <a:ext uri="{FF2B5EF4-FFF2-40B4-BE49-F238E27FC236}">
              <a16:creationId xmlns:a16="http://schemas.microsoft.com/office/drawing/2014/main" id="{00000000-0008-0000-0C00-000043000000}"/>
            </a:ext>
          </a:extLst>
        </xdr:cNvPr>
        <xdr:cNvCxnSpPr/>
      </xdr:nvCxnSpPr>
      <xdr:spPr>
        <a:xfrm flipV="1">
          <a:off x="4760595" y="4562626"/>
          <a:ext cx="1270" cy="152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87284</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C00-000044000000}"/>
            </a:ext>
          </a:extLst>
        </xdr:cNvPr>
        <xdr:cNvSpPr txBox="1"/>
      </xdr:nvSpPr>
      <xdr:spPr>
        <a:xfrm>
          <a:off x="4813300" y="6088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3</xdr:col>
      <xdr:colOff>1082675</xdr:colOff>
      <xdr:row>35</xdr:row>
      <xdr:rowOff>83457</xdr:rowOff>
    </xdr:from>
    <xdr:to>
      <xdr:col>3</xdr:col>
      <xdr:colOff>1260475</xdr:colOff>
      <xdr:row>35</xdr:row>
      <xdr:rowOff>83457</xdr:rowOff>
    </xdr:to>
    <xdr:cxnSp macro="">
      <xdr:nvCxnSpPr>
        <xdr:cNvPr id="69" name="直線コネクタ 68">
          <a:extLst>
            <a:ext uri="{FF2B5EF4-FFF2-40B4-BE49-F238E27FC236}">
              <a16:creationId xmlns:a16="http://schemas.microsoft.com/office/drawing/2014/main" id="{00000000-0008-0000-0C00-000045000000}"/>
            </a:ext>
          </a:extLst>
        </xdr:cNvPr>
        <xdr:cNvCxnSpPr/>
      </xdr:nvCxnSpPr>
      <xdr:spPr>
        <a:xfrm>
          <a:off x="4673600" y="608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51603</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C00-000046000000}"/>
            </a:ext>
          </a:extLst>
        </xdr:cNvPr>
        <xdr:cNvSpPr txBox="1"/>
      </xdr:nvSpPr>
      <xdr:spPr>
        <a:xfrm>
          <a:off x="4813300" y="4337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3</xdr:col>
      <xdr:colOff>1082675</xdr:colOff>
      <xdr:row>26</xdr:row>
      <xdr:rowOff>104926</xdr:rowOff>
    </xdr:from>
    <xdr:to>
      <xdr:col>3</xdr:col>
      <xdr:colOff>1260475</xdr:colOff>
      <xdr:row>26</xdr:row>
      <xdr:rowOff>104926</xdr:rowOff>
    </xdr:to>
    <xdr:cxnSp macro="">
      <xdr:nvCxnSpPr>
        <xdr:cNvPr id="71" name="直線コネクタ 70">
          <a:extLst>
            <a:ext uri="{FF2B5EF4-FFF2-40B4-BE49-F238E27FC236}">
              <a16:creationId xmlns:a16="http://schemas.microsoft.com/office/drawing/2014/main" id="{00000000-0008-0000-0C00-000047000000}"/>
            </a:ext>
          </a:extLst>
        </xdr:cNvPr>
        <xdr:cNvCxnSpPr/>
      </xdr:nvCxnSpPr>
      <xdr:spPr>
        <a:xfrm>
          <a:off x="4673600" y="45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42532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C00-000048000000}"/>
            </a:ext>
          </a:extLst>
        </xdr:cNvPr>
        <xdr:cNvSpPr txBox="1"/>
      </xdr:nvSpPr>
      <xdr:spPr>
        <a:xfrm>
          <a:off x="4813300" y="5014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64105</xdr:rowOff>
    </xdr:from>
    <xdr:to>
      <xdr:col>3</xdr:col>
      <xdr:colOff>1222375</xdr:colOff>
      <xdr:row>29</xdr:row>
      <xdr:rowOff>165705</xdr:rowOff>
    </xdr:to>
    <xdr:sp macro="" textlink="">
      <xdr:nvSpPr>
        <xdr:cNvPr id="73" name="フローチャート : 判断 72">
          <a:extLst>
            <a:ext uri="{FF2B5EF4-FFF2-40B4-BE49-F238E27FC236}">
              <a16:creationId xmlns:a16="http://schemas.microsoft.com/office/drawing/2014/main" id="{00000000-0008-0000-0C00-000049000000}"/>
            </a:ext>
          </a:extLst>
        </xdr:cNvPr>
        <xdr:cNvSpPr/>
      </xdr:nvSpPr>
      <xdr:spPr>
        <a:xfrm>
          <a:off x="4711700" y="50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81340</xdr:rowOff>
    </xdr:from>
    <xdr:to>
      <xdr:col>3</xdr:col>
      <xdr:colOff>511175</xdr:colOff>
      <xdr:row>29</xdr:row>
      <xdr:rowOff>11490</xdr:rowOff>
    </xdr:to>
    <xdr:sp macro="" textlink="">
      <xdr:nvSpPr>
        <xdr:cNvPr id="74" name="フローチャート : 判断 73">
          <a:extLst>
            <a:ext uri="{FF2B5EF4-FFF2-40B4-BE49-F238E27FC236}">
              <a16:creationId xmlns:a16="http://schemas.microsoft.com/office/drawing/2014/main" id="{00000000-0008-0000-0C00-00004A000000}"/>
            </a:ext>
          </a:extLst>
        </xdr:cNvPr>
        <xdr:cNvSpPr/>
      </xdr:nvSpPr>
      <xdr:spPr>
        <a:xfrm>
          <a:off x="4000500" y="48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a:extLst>
            <a:ext uri="{FF2B5EF4-FFF2-40B4-BE49-F238E27FC236}">
              <a16:creationId xmlns:a16="http://schemas.microsoft.com/office/drawing/2014/main" id="{00000000-0008-0000-0C00-00004B000000}"/>
            </a:ext>
          </a:extLst>
        </xdr:cNvPr>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a:extLst>
            <a:ext uri="{FF2B5EF4-FFF2-40B4-BE49-F238E27FC236}">
              <a16:creationId xmlns:a16="http://schemas.microsoft.com/office/drawing/2014/main" id="{00000000-0008-0000-0C00-00004C000000}"/>
            </a:ext>
          </a:extLst>
        </xdr:cNvPr>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a:extLst>
            <a:ext uri="{FF2B5EF4-FFF2-40B4-BE49-F238E27FC236}">
              <a16:creationId xmlns:a16="http://schemas.microsoft.com/office/drawing/2014/main" id="{00000000-0008-0000-0C00-00004D000000}"/>
            </a:ext>
          </a:extLst>
        </xdr:cNvPr>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a:extLst>
            <a:ext uri="{FF2B5EF4-FFF2-40B4-BE49-F238E27FC236}">
              <a16:creationId xmlns:a16="http://schemas.microsoft.com/office/drawing/2014/main" id="{00000000-0008-0000-0C00-00004E000000}"/>
            </a:ext>
          </a:extLst>
        </xdr:cNvPr>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a:extLst>
            <a:ext uri="{FF2B5EF4-FFF2-40B4-BE49-F238E27FC236}">
              <a16:creationId xmlns:a16="http://schemas.microsoft.com/office/drawing/2014/main" id="{00000000-0008-0000-0C00-00004F000000}"/>
            </a:ext>
          </a:extLst>
        </xdr:cNvPr>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43543</xdr:rowOff>
    </xdr:from>
    <xdr:to>
      <xdr:col>3</xdr:col>
      <xdr:colOff>511175</xdr:colOff>
      <xdr:row>29</xdr:row>
      <xdr:rowOff>145143</xdr:rowOff>
    </xdr:to>
    <xdr:sp macro="" textlink="">
      <xdr:nvSpPr>
        <xdr:cNvPr id="80" name="円/楕円 79">
          <a:extLst>
            <a:ext uri="{FF2B5EF4-FFF2-40B4-BE49-F238E27FC236}">
              <a16:creationId xmlns:a16="http://schemas.microsoft.com/office/drawing/2014/main" id="{00000000-0008-0000-0C00-000050000000}"/>
            </a:ext>
          </a:extLst>
        </xdr:cNvPr>
        <xdr:cNvSpPr/>
      </xdr:nvSpPr>
      <xdr:spPr>
        <a:xfrm>
          <a:off x="4000500" y="501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28017</xdr:rowOff>
    </xdr:from>
    <xdr:ext cx="405111" cy="259045"/>
    <xdr:sp macro="" textlink="">
      <xdr:nvSpPr>
        <xdr:cNvPr id="81" name="n_1aveValue有形固定資産減価償却率">
          <a:extLst>
            <a:ext uri="{FF2B5EF4-FFF2-40B4-BE49-F238E27FC236}">
              <a16:creationId xmlns:a16="http://schemas.microsoft.com/office/drawing/2014/main" id="{00000000-0008-0000-0C00-000051000000}"/>
            </a:ext>
          </a:extLst>
        </xdr:cNvPr>
        <xdr:cNvSpPr txBox="1"/>
      </xdr:nvSpPr>
      <xdr:spPr>
        <a:xfrm>
          <a:off x="3836043" y="465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136270</xdr:rowOff>
    </xdr:from>
    <xdr:ext cx="405111" cy="259045"/>
    <xdr:sp macro="" textlink="">
      <xdr:nvSpPr>
        <xdr:cNvPr id="82" name="n_1mainValue有形固定資産減価償却率">
          <a:extLst>
            <a:ext uri="{FF2B5EF4-FFF2-40B4-BE49-F238E27FC236}">
              <a16:creationId xmlns:a16="http://schemas.microsoft.com/office/drawing/2014/main" id="{00000000-0008-0000-0C00-000052000000}"/>
            </a:ext>
          </a:extLst>
        </xdr:cNvPr>
        <xdr:cNvSpPr txBox="1"/>
      </xdr:nvSpPr>
      <xdr:spPr>
        <a:xfrm>
          <a:off x="3836043" y="5108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a:extLst>
            <a:ext uri="{FF2B5EF4-FFF2-40B4-BE49-F238E27FC236}">
              <a16:creationId xmlns:a16="http://schemas.microsoft.com/office/drawing/2014/main" id="{00000000-0008-0000-0C00-000053000000}"/>
            </a:ext>
          </a:extLst>
        </xdr:cNvPr>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a:extLst>
            <a:ext uri="{FF2B5EF4-FFF2-40B4-BE49-F238E27FC236}">
              <a16:creationId xmlns:a16="http://schemas.microsoft.com/office/drawing/2014/main" id="{00000000-0008-0000-0C00-000054000000}"/>
            </a:ext>
          </a:extLst>
        </xdr:cNvPr>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a:extLst>
            <a:ext uri="{FF2B5EF4-FFF2-40B4-BE49-F238E27FC236}">
              <a16:creationId xmlns:a16="http://schemas.microsoft.com/office/drawing/2014/main" id="{00000000-0008-0000-0C00-000055000000}"/>
            </a:ext>
          </a:extLst>
        </xdr:cNvPr>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a:extLst>
            <a:ext uri="{FF2B5EF4-FFF2-40B4-BE49-F238E27FC236}">
              <a16:creationId xmlns:a16="http://schemas.microsoft.com/office/drawing/2014/main" id="{00000000-0008-0000-0C00-000056000000}"/>
            </a:ext>
          </a:extLst>
        </xdr:cNvPr>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a:extLst>
            <a:ext uri="{FF2B5EF4-FFF2-40B4-BE49-F238E27FC236}">
              <a16:creationId xmlns:a16="http://schemas.microsoft.com/office/drawing/2014/main" id="{00000000-0008-0000-0C00-000057000000}"/>
            </a:ext>
          </a:extLst>
        </xdr:cNvPr>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a:extLst>
            <a:ext uri="{FF2B5EF4-FFF2-40B4-BE49-F238E27FC236}">
              <a16:creationId xmlns:a16="http://schemas.microsoft.com/office/drawing/2014/main" id="{00000000-0008-0000-0C00-000058000000}"/>
            </a:ext>
          </a:extLst>
        </xdr:cNvPr>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a:extLst>
            <a:ext uri="{FF2B5EF4-FFF2-40B4-BE49-F238E27FC236}">
              <a16:creationId xmlns:a16="http://schemas.microsoft.com/office/drawing/2014/main" id="{00000000-0008-0000-0C00-000059000000}"/>
            </a:ext>
          </a:extLst>
        </xdr:cNvPr>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a:extLst>
            <a:ext uri="{FF2B5EF4-FFF2-40B4-BE49-F238E27FC236}">
              <a16:creationId xmlns:a16="http://schemas.microsoft.com/office/drawing/2014/main" id="{00000000-0008-0000-0C00-00005A000000}"/>
            </a:ext>
          </a:extLst>
        </xdr:cNvPr>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a:extLst>
            <a:ext uri="{FF2B5EF4-FFF2-40B4-BE49-F238E27FC236}">
              <a16:creationId xmlns:a16="http://schemas.microsoft.com/office/drawing/2014/main" id="{00000000-0008-0000-0C00-00005B000000}"/>
            </a:ext>
          </a:extLst>
        </xdr:cNvPr>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a:extLst>
            <a:ext uri="{FF2B5EF4-FFF2-40B4-BE49-F238E27FC236}">
              <a16:creationId xmlns:a16="http://schemas.microsoft.com/office/drawing/2014/main" id="{00000000-0008-0000-0C00-00005C000000}"/>
            </a:ext>
          </a:extLst>
        </xdr:cNvPr>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a:extLst>
            <a:ext uri="{FF2B5EF4-FFF2-40B4-BE49-F238E27FC236}">
              <a16:creationId xmlns:a16="http://schemas.microsoft.com/office/drawing/2014/main" id="{00000000-0008-0000-0C00-00005D000000}"/>
            </a:ext>
          </a:extLst>
        </xdr:cNvPr>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a:extLst>
            <a:ext uri="{FF2B5EF4-FFF2-40B4-BE49-F238E27FC236}">
              <a16:creationId xmlns:a16="http://schemas.microsoft.com/office/drawing/2014/main" id="{00000000-0008-0000-0C00-00005E000000}"/>
            </a:ext>
          </a:extLst>
        </xdr:cNvPr>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a:extLst>
            <a:ext uri="{FF2B5EF4-FFF2-40B4-BE49-F238E27FC236}">
              <a16:creationId xmlns:a16="http://schemas.microsoft.com/office/drawing/2014/main" id="{00000000-0008-0000-0C00-00005F000000}"/>
            </a:ext>
          </a:extLst>
        </xdr:cNvPr>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a:extLst>
            <a:ext uri="{FF2B5EF4-FFF2-40B4-BE49-F238E27FC236}">
              <a16:creationId xmlns:a16="http://schemas.microsoft.com/office/drawing/2014/main" id="{00000000-0008-0000-0C00-000060000000}"/>
            </a:ext>
          </a:extLst>
        </xdr:cNvPr>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31,260
31,188
438.79
19,096,397
18,469,195
497,730
8,744,790
9,726,708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D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D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D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D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D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D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D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D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D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id="{00000000-0008-0000-0D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id="{00000000-0008-0000-0D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D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id="{00000000-0008-0000-0D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D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80010</xdr:rowOff>
    </xdr:from>
    <xdr:to>
      <xdr:col>6</xdr:col>
      <xdr:colOff>510540</xdr:colOff>
      <xdr:row>39</xdr:row>
      <xdr:rowOff>26670</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flipV="1">
          <a:off x="4634865" y="5737860"/>
          <a:ext cx="0" cy="97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D00-00003A000000}"/>
            </a:ext>
          </a:extLst>
        </xdr:cNvPr>
        <xdr:cNvSpPr txBox="1"/>
      </xdr:nvSpPr>
      <xdr:spPr>
        <a:xfrm>
          <a:off x="4724400"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39</xdr:row>
      <xdr:rowOff>26670</xdr:rowOff>
    </xdr:from>
    <xdr:to>
      <xdr:col>6</xdr:col>
      <xdr:colOff>600075</xdr:colOff>
      <xdr:row>39</xdr:row>
      <xdr:rowOff>26670</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4546600" y="67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26687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D00-00003C000000}"/>
            </a:ext>
          </a:extLst>
        </xdr:cNvPr>
        <xdr:cNvSpPr txBox="1"/>
      </xdr:nvSpPr>
      <xdr:spPr>
        <a:xfrm>
          <a:off x="47244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6</xdr:col>
      <xdr:colOff>422275</xdr:colOff>
      <xdr:row>33</xdr:row>
      <xdr:rowOff>80010</xdr:rowOff>
    </xdr:from>
    <xdr:to>
      <xdr:col>6</xdr:col>
      <xdr:colOff>600075</xdr:colOff>
      <xdr:row>33</xdr:row>
      <xdr:rowOff>80010</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45737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D00-00003E000000}"/>
            </a:ext>
          </a:extLst>
        </xdr:cNvPr>
        <xdr:cNvSpPr txBox="1"/>
      </xdr:nvSpPr>
      <xdr:spPr>
        <a:xfrm>
          <a:off x="4724400" y="621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67310</xdr:rowOff>
    </xdr:from>
    <xdr:to>
      <xdr:col>6</xdr:col>
      <xdr:colOff>561975</xdr:colOff>
      <xdr:row>36</xdr:row>
      <xdr:rowOff>168910</xdr:rowOff>
    </xdr:to>
    <xdr:sp macro="" textlink="">
      <xdr:nvSpPr>
        <xdr:cNvPr id="63" name="フローチャート : 判断 62">
          <a:extLst>
            <a:ext uri="{FF2B5EF4-FFF2-40B4-BE49-F238E27FC236}">
              <a16:creationId xmlns:a16="http://schemas.microsoft.com/office/drawing/2014/main" id="{00000000-0008-0000-0D00-00003F000000}"/>
            </a:ext>
          </a:extLst>
        </xdr:cNvPr>
        <xdr:cNvSpPr/>
      </xdr:nvSpPr>
      <xdr:spPr>
        <a:xfrm>
          <a:off x="45847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113030</xdr:rowOff>
    </xdr:from>
    <xdr:to>
      <xdr:col>5</xdr:col>
      <xdr:colOff>409575</xdr:colOff>
      <xdr:row>38</xdr:row>
      <xdr:rowOff>43180</xdr:rowOff>
    </xdr:to>
    <xdr:sp macro="" textlink="">
      <xdr:nvSpPr>
        <xdr:cNvPr id="64" name="フローチャート : 判断 63">
          <a:extLst>
            <a:ext uri="{FF2B5EF4-FFF2-40B4-BE49-F238E27FC236}">
              <a16:creationId xmlns:a16="http://schemas.microsoft.com/office/drawing/2014/main" id="{00000000-0008-0000-0D00-000040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101600</xdr:rowOff>
    </xdr:from>
    <xdr:to>
      <xdr:col>5</xdr:col>
      <xdr:colOff>409575</xdr:colOff>
      <xdr:row>41</xdr:row>
      <xdr:rowOff>31750</xdr:rowOff>
    </xdr:to>
    <xdr:sp macro="" textlink="">
      <xdr:nvSpPr>
        <xdr:cNvPr id="70" name="円/楕円 69">
          <a:extLst>
            <a:ext uri="{FF2B5EF4-FFF2-40B4-BE49-F238E27FC236}">
              <a16:creationId xmlns:a16="http://schemas.microsoft.com/office/drawing/2014/main" id="{00000000-0008-0000-0D00-000046000000}"/>
            </a:ext>
          </a:extLst>
        </xdr:cNvPr>
        <xdr:cNvSpPr/>
      </xdr:nvSpPr>
      <xdr:spPr>
        <a:xfrm>
          <a:off x="3746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59707</xdr:rowOff>
    </xdr:from>
    <xdr:ext cx="405111" cy="259045"/>
    <xdr:sp macro="" textlink="">
      <xdr:nvSpPr>
        <xdr:cNvPr id="71" name="n_1aveValue【道路】&#10;有形固定資産減価償却率">
          <a:extLst>
            <a:ext uri="{FF2B5EF4-FFF2-40B4-BE49-F238E27FC236}">
              <a16:creationId xmlns:a16="http://schemas.microsoft.com/office/drawing/2014/main" id="{00000000-0008-0000-0D00-000047000000}"/>
            </a:ext>
          </a:extLst>
        </xdr:cNvPr>
        <xdr:cNvSpPr txBox="1"/>
      </xdr:nvSpPr>
      <xdr:spPr>
        <a:xfrm>
          <a:off x="3582043"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22877</xdr:rowOff>
    </xdr:from>
    <xdr:ext cx="405111" cy="259045"/>
    <xdr:sp macro="" textlink="">
      <xdr:nvSpPr>
        <xdr:cNvPr id="72" name="n_1mainValue【道路】&#10;有形固定資産減価償却率">
          <a:extLst>
            <a:ext uri="{FF2B5EF4-FFF2-40B4-BE49-F238E27FC236}">
              <a16:creationId xmlns:a16="http://schemas.microsoft.com/office/drawing/2014/main" id="{00000000-0008-0000-0D00-000048000000}"/>
            </a:ext>
          </a:extLst>
        </xdr:cNvPr>
        <xdr:cNvSpPr txBox="1"/>
      </xdr:nvSpPr>
      <xdr:spPr>
        <a:xfrm>
          <a:off x="3582043"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a16="http://schemas.microsoft.com/office/drawing/2014/main" id="{00000000-0008-0000-0D00-00004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a16="http://schemas.microsoft.com/office/drawing/2014/main" id="{00000000-0008-0000-0D00-00004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a16="http://schemas.microsoft.com/office/drawing/2014/main" id="{00000000-0008-0000-0D00-00004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a16="http://schemas.microsoft.com/office/drawing/2014/main" id="{00000000-0008-0000-0D00-00004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a16="http://schemas.microsoft.com/office/drawing/2014/main" id="{00000000-0008-0000-0D00-00004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a16="http://schemas.microsoft.com/office/drawing/2014/main" id="{00000000-0008-0000-0D00-00004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a16="http://schemas.microsoft.com/office/drawing/2014/main" id="{00000000-0008-0000-0D00-00004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a16="http://schemas.microsoft.com/office/drawing/2014/main" id="{00000000-0008-0000-0D00-00005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a:extLst>
            <a:ext uri="{FF2B5EF4-FFF2-40B4-BE49-F238E27FC236}">
              <a16:creationId xmlns:a16="http://schemas.microsoft.com/office/drawing/2014/main" id="{00000000-0008-0000-0D00-00005D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a:extLst>
            <a:ext uri="{FF2B5EF4-FFF2-40B4-BE49-F238E27FC236}">
              <a16:creationId xmlns:a16="http://schemas.microsoft.com/office/drawing/2014/main" id="{00000000-0008-0000-0D00-00005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135819</xdr:rowOff>
    </xdr:from>
    <xdr:to>
      <xdr:col>15</xdr:col>
      <xdr:colOff>180340</xdr:colOff>
      <xdr:row>41</xdr:row>
      <xdr:rowOff>125669</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flipV="1">
          <a:off x="10476865" y="5965119"/>
          <a:ext cx="0" cy="119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129496</xdr:rowOff>
    </xdr:from>
    <xdr:ext cx="534377" cy="259045"/>
    <xdr:sp macro="" textlink="">
      <xdr:nvSpPr>
        <xdr:cNvPr id="96" name="【道路】&#10;一人当たり延長最小値テキスト">
          <a:extLst>
            <a:ext uri="{FF2B5EF4-FFF2-40B4-BE49-F238E27FC236}">
              <a16:creationId xmlns:a16="http://schemas.microsoft.com/office/drawing/2014/main" id="{00000000-0008-0000-0D00-000060000000}"/>
            </a:ext>
          </a:extLst>
        </xdr:cNvPr>
        <xdr:cNvSpPr txBox="1"/>
      </xdr:nvSpPr>
      <xdr:spPr>
        <a:xfrm>
          <a:off x="10566400" y="71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10.168</a:t>
          </a:r>
          <a:endParaRPr kumimoji="1" lang="ja-JP" altLang="en-US" sz="1000" b="1">
            <a:latin typeface="ＭＳ Ｐゴシック"/>
          </a:endParaRPr>
        </a:p>
      </xdr:txBody>
    </xdr:sp>
    <xdr:clientData/>
  </xdr:oneCellAnchor>
  <xdr:twoCellAnchor>
    <xdr:from>
      <xdr:col>15</xdr:col>
      <xdr:colOff>92075</xdr:colOff>
      <xdr:row>41</xdr:row>
      <xdr:rowOff>125669</xdr:rowOff>
    </xdr:from>
    <xdr:to>
      <xdr:col>15</xdr:col>
      <xdr:colOff>269875</xdr:colOff>
      <xdr:row>41</xdr:row>
      <xdr:rowOff>125669</xdr:rowOff>
    </xdr:to>
    <xdr:cxnSp macro="">
      <xdr:nvCxnSpPr>
        <xdr:cNvPr id="97" name="直線コネクタ 96">
          <a:extLst>
            <a:ext uri="{FF2B5EF4-FFF2-40B4-BE49-F238E27FC236}">
              <a16:creationId xmlns:a16="http://schemas.microsoft.com/office/drawing/2014/main" id="{00000000-0008-0000-0D00-000061000000}"/>
            </a:ext>
          </a:extLst>
        </xdr:cNvPr>
        <xdr:cNvCxnSpPr/>
      </xdr:nvCxnSpPr>
      <xdr:spPr>
        <a:xfrm>
          <a:off x="10388600" y="715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82496</xdr:rowOff>
    </xdr:from>
    <xdr:ext cx="534377" cy="259045"/>
    <xdr:sp macro="" textlink="">
      <xdr:nvSpPr>
        <xdr:cNvPr id="98" name="【道路】&#10;一人当たり延長最大値テキスト">
          <a:extLst>
            <a:ext uri="{FF2B5EF4-FFF2-40B4-BE49-F238E27FC236}">
              <a16:creationId xmlns:a16="http://schemas.microsoft.com/office/drawing/2014/main" id="{00000000-0008-0000-0D00-000062000000}"/>
            </a:ext>
          </a:extLst>
        </xdr:cNvPr>
        <xdr:cNvSpPr txBox="1"/>
      </xdr:nvSpPr>
      <xdr:spPr>
        <a:xfrm>
          <a:off x="10566400" y="57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36.196</a:t>
          </a:r>
          <a:endParaRPr kumimoji="1" lang="ja-JP" altLang="en-US" sz="1000" b="1">
            <a:latin typeface="ＭＳ Ｐゴシック"/>
          </a:endParaRPr>
        </a:p>
      </xdr:txBody>
    </xdr:sp>
    <xdr:clientData/>
  </xdr:oneCellAnchor>
  <xdr:twoCellAnchor>
    <xdr:from>
      <xdr:col>15</xdr:col>
      <xdr:colOff>92075</xdr:colOff>
      <xdr:row>34</xdr:row>
      <xdr:rowOff>135819</xdr:rowOff>
    </xdr:from>
    <xdr:to>
      <xdr:col>15</xdr:col>
      <xdr:colOff>269875</xdr:colOff>
      <xdr:row>34</xdr:row>
      <xdr:rowOff>135819</xdr:rowOff>
    </xdr:to>
    <xdr:cxnSp macro="">
      <xdr:nvCxnSpPr>
        <xdr:cNvPr id="99" name="直線コネクタ 98">
          <a:extLst>
            <a:ext uri="{FF2B5EF4-FFF2-40B4-BE49-F238E27FC236}">
              <a16:creationId xmlns:a16="http://schemas.microsoft.com/office/drawing/2014/main" id="{00000000-0008-0000-0D00-000063000000}"/>
            </a:ext>
          </a:extLst>
        </xdr:cNvPr>
        <xdr:cNvCxnSpPr/>
      </xdr:nvCxnSpPr>
      <xdr:spPr>
        <a:xfrm>
          <a:off x="10388600" y="59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169882</xdr:rowOff>
    </xdr:from>
    <xdr:ext cx="534377" cy="259045"/>
    <xdr:sp macro="" textlink="">
      <xdr:nvSpPr>
        <xdr:cNvPr id="100" name="【道路】&#10;一人当たり延長平均値テキスト">
          <a:extLst>
            <a:ext uri="{FF2B5EF4-FFF2-40B4-BE49-F238E27FC236}">
              <a16:creationId xmlns:a16="http://schemas.microsoft.com/office/drawing/2014/main" id="{00000000-0008-0000-0D00-000064000000}"/>
            </a:ext>
          </a:extLst>
        </xdr:cNvPr>
        <xdr:cNvSpPr txBox="1"/>
      </xdr:nvSpPr>
      <xdr:spPr>
        <a:xfrm>
          <a:off x="10566400" y="65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22.618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20005</xdr:rowOff>
    </xdr:from>
    <xdr:to>
      <xdr:col>15</xdr:col>
      <xdr:colOff>231775</xdr:colOff>
      <xdr:row>38</xdr:row>
      <xdr:rowOff>121605</xdr:rowOff>
    </xdr:to>
    <xdr:sp macro="" textlink="">
      <xdr:nvSpPr>
        <xdr:cNvPr id="101" name="フローチャート : 判断 100">
          <a:extLst>
            <a:ext uri="{FF2B5EF4-FFF2-40B4-BE49-F238E27FC236}">
              <a16:creationId xmlns:a16="http://schemas.microsoft.com/office/drawing/2014/main" id="{00000000-0008-0000-0D00-000065000000}"/>
            </a:ext>
          </a:extLst>
        </xdr:cNvPr>
        <xdr:cNvSpPr/>
      </xdr:nvSpPr>
      <xdr:spPr>
        <a:xfrm>
          <a:off x="10426700" y="65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82733</xdr:rowOff>
    </xdr:from>
    <xdr:to>
      <xdr:col>14</xdr:col>
      <xdr:colOff>79375</xdr:colOff>
      <xdr:row>37</xdr:row>
      <xdr:rowOff>12883</xdr:rowOff>
    </xdr:to>
    <xdr:sp macro="" textlink="">
      <xdr:nvSpPr>
        <xdr:cNvPr id="102" name="フローチャート : 判断 101">
          <a:extLst>
            <a:ext uri="{FF2B5EF4-FFF2-40B4-BE49-F238E27FC236}">
              <a16:creationId xmlns:a16="http://schemas.microsoft.com/office/drawing/2014/main" id="{00000000-0008-0000-0D00-000066000000}"/>
            </a:ext>
          </a:extLst>
        </xdr:cNvPr>
        <xdr:cNvSpPr/>
      </xdr:nvSpPr>
      <xdr:spPr>
        <a:xfrm>
          <a:off x="9588500" y="62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123927</xdr:rowOff>
    </xdr:from>
    <xdr:to>
      <xdr:col>14</xdr:col>
      <xdr:colOff>79375</xdr:colOff>
      <xdr:row>39</xdr:row>
      <xdr:rowOff>54077</xdr:rowOff>
    </xdr:to>
    <xdr:sp macro="" textlink="">
      <xdr:nvSpPr>
        <xdr:cNvPr id="108" name="円/楕円 107">
          <a:extLst>
            <a:ext uri="{FF2B5EF4-FFF2-40B4-BE49-F238E27FC236}">
              <a16:creationId xmlns:a16="http://schemas.microsoft.com/office/drawing/2014/main" id="{00000000-0008-0000-0D00-00006C000000}"/>
            </a:ext>
          </a:extLst>
        </xdr:cNvPr>
        <xdr:cNvSpPr/>
      </xdr:nvSpPr>
      <xdr:spPr>
        <a:xfrm>
          <a:off x="9588500" y="663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29410</xdr:rowOff>
    </xdr:from>
    <xdr:ext cx="534377" cy="259045"/>
    <xdr:sp macro="" textlink="">
      <xdr:nvSpPr>
        <xdr:cNvPr id="109" name="n_1aveValue【道路】&#10;一人当たり延長">
          <a:extLst>
            <a:ext uri="{FF2B5EF4-FFF2-40B4-BE49-F238E27FC236}">
              <a16:creationId xmlns:a16="http://schemas.microsoft.com/office/drawing/2014/main" id="{00000000-0008-0000-0D00-00006D000000}"/>
            </a:ext>
          </a:extLst>
        </xdr:cNvPr>
        <xdr:cNvSpPr txBox="1"/>
      </xdr:nvSpPr>
      <xdr:spPr>
        <a:xfrm>
          <a:off x="9359410" y="603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28.746</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45204</xdr:rowOff>
    </xdr:from>
    <xdr:ext cx="534377" cy="259045"/>
    <xdr:sp macro="" textlink="">
      <xdr:nvSpPr>
        <xdr:cNvPr id="110" name="n_1mainValue【道路】&#10;一人当たり延長">
          <a:extLst>
            <a:ext uri="{FF2B5EF4-FFF2-40B4-BE49-F238E27FC236}">
              <a16:creationId xmlns:a16="http://schemas.microsoft.com/office/drawing/2014/main" id="{00000000-0008-0000-0D00-00006E000000}"/>
            </a:ext>
          </a:extLst>
        </xdr:cNvPr>
        <xdr:cNvSpPr txBox="1"/>
      </xdr:nvSpPr>
      <xdr:spPr>
        <a:xfrm>
          <a:off x="9359410" y="673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a:extLst>
            <a:ext uri="{FF2B5EF4-FFF2-40B4-BE49-F238E27FC236}">
              <a16:creationId xmlns:a16="http://schemas.microsoft.com/office/drawing/2014/main" id="{00000000-0008-0000-0D00-00008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45720</xdr:rowOff>
    </xdr:from>
    <xdr:to>
      <xdr:col>6</xdr:col>
      <xdr:colOff>510540</xdr:colOff>
      <xdr:row>64</xdr:row>
      <xdr:rowOff>167640</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flipV="1">
          <a:off x="4634865" y="96469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65</xdr:row>
      <xdr:rowOff>17</xdr:rowOff>
    </xdr:from>
    <xdr:ext cx="405111" cy="259045"/>
    <xdr:sp macro="" textlink="">
      <xdr:nvSpPr>
        <xdr:cNvPr id="136" name="【橋りょう・トンネル】&#10;有形固定資産減価償却率最小値テキスト">
          <a:extLst>
            <a:ext uri="{FF2B5EF4-FFF2-40B4-BE49-F238E27FC236}">
              <a16:creationId xmlns:a16="http://schemas.microsoft.com/office/drawing/2014/main" id="{00000000-0008-0000-0D00-000088000000}"/>
            </a:ext>
          </a:extLst>
        </xdr:cNvPr>
        <xdr:cNvSpPr txBox="1"/>
      </xdr:nvSpPr>
      <xdr:spPr>
        <a:xfrm>
          <a:off x="47244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64</xdr:row>
      <xdr:rowOff>167640</xdr:rowOff>
    </xdr:from>
    <xdr:to>
      <xdr:col>6</xdr:col>
      <xdr:colOff>600075</xdr:colOff>
      <xdr:row>64</xdr:row>
      <xdr:rowOff>167640</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4546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163847</xdr:rowOff>
    </xdr:from>
    <xdr:ext cx="405111" cy="259045"/>
    <xdr:sp macro="" textlink="">
      <xdr:nvSpPr>
        <xdr:cNvPr id="138" name="【橋りょう・トンネル】&#10;有形固定資産減価償却率最大値テキスト">
          <a:extLst>
            <a:ext uri="{FF2B5EF4-FFF2-40B4-BE49-F238E27FC236}">
              <a16:creationId xmlns:a16="http://schemas.microsoft.com/office/drawing/2014/main" id="{00000000-0008-0000-0D00-00008A000000}"/>
            </a:ext>
          </a:extLst>
        </xdr:cNvPr>
        <xdr:cNvSpPr txBox="1"/>
      </xdr:nvSpPr>
      <xdr:spPr>
        <a:xfrm>
          <a:off x="4724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56</xdr:row>
      <xdr:rowOff>45720</xdr:rowOff>
    </xdr:from>
    <xdr:to>
      <xdr:col>6</xdr:col>
      <xdr:colOff>600075</xdr:colOff>
      <xdr:row>56</xdr:row>
      <xdr:rowOff>45720</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121937</xdr:rowOff>
    </xdr:from>
    <xdr:ext cx="405111" cy="259045"/>
    <xdr:sp macro="" textlink="">
      <xdr:nvSpPr>
        <xdr:cNvPr id="140" name="【橋りょう・トンネル】&#10;有形固定資産減価償却率平均値テキスト">
          <a:extLst>
            <a:ext uri="{FF2B5EF4-FFF2-40B4-BE49-F238E27FC236}">
              <a16:creationId xmlns:a16="http://schemas.microsoft.com/office/drawing/2014/main" id="{00000000-0008-0000-0D00-00008C000000}"/>
            </a:ext>
          </a:extLst>
        </xdr:cNvPr>
        <xdr:cNvSpPr txBox="1"/>
      </xdr:nvSpPr>
      <xdr:spPr>
        <a:xfrm>
          <a:off x="47244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143510</xdr:rowOff>
    </xdr:from>
    <xdr:to>
      <xdr:col>6</xdr:col>
      <xdr:colOff>561975</xdr:colOff>
      <xdr:row>60</xdr:row>
      <xdr:rowOff>73660</xdr:rowOff>
    </xdr:to>
    <xdr:sp macro="" textlink="">
      <xdr:nvSpPr>
        <xdr:cNvPr id="141" name="フローチャート : 判断 140">
          <a:extLst>
            <a:ext uri="{FF2B5EF4-FFF2-40B4-BE49-F238E27FC236}">
              <a16:creationId xmlns:a16="http://schemas.microsoft.com/office/drawing/2014/main" id="{00000000-0008-0000-0D00-00008D000000}"/>
            </a:ext>
          </a:extLst>
        </xdr:cNvPr>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10160</xdr:rowOff>
    </xdr:from>
    <xdr:to>
      <xdr:col>5</xdr:col>
      <xdr:colOff>409575</xdr:colOff>
      <xdr:row>62</xdr:row>
      <xdr:rowOff>111760</xdr:rowOff>
    </xdr:to>
    <xdr:sp macro="" textlink="">
      <xdr:nvSpPr>
        <xdr:cNvPr id="142" name="フローチャート : 判断 141">
          <a:extLst>
            <a:ext uri="{FF2B5EF4-FFF2-40B4-BE49-F238E27FC236}">
              <a16:creationId xmlns:a16="http://schemas.microsoft.com/office/drawing/2014/main" id="{00000000-0008-0000-0D00-00008E000000}"/>
            </a:ext>
          </a:extLst>
        </xdr:cNvPr>
        <xdr:cNvSpPr/>
      </xdr:nvSpPr>
      <xdr:spPr>
        <a:xfrm>
          <a:off x="3746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97790</xdr:rowOff>
    </xdr:from>
    <xdr:to>
      <xdr:col>5</xdr:col>
      <xdr:colOff>409575</xdr:colOff>
      <xdr:row>60</xdr:row>
      <xdr:rowOff>27940</xdr:rowOff>
    </xdr:to>
    <xdr:sp macro="" textlink="">
      <xdr:nvSpPr>
        <xdr:cNvPr id="148" name="円/楕円 147">
          <a:extLst>
            <a:ext uri="{FF2B5EF4-FFF2-40B4-BE49-F238E27FC236}">
              <a16:creationId xmlns:a16="http://schemas.microsoft.com/office/drawing/2014/main" id="{00000000-0008-0000-0D00-000094000000}"/>
            </a:ext>
          </a:extLst>
        </xdr:cNvPr>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102887</xdr:rowOff>
    </xdr:from>
    <xdr:ext cx="405111" cy="259045"/>
    <xdr:sp macro="" textlink="">
      <xdr:nvSpPr>
        <xdr:cNvPr id="149" name="n_1aveValue【橋りょう・トンネル】&#10;有形固定資産減価償却率">
          <a:extLst>
            <a:ext uri="{FF2B5EF4-FFF2-40B4-BE49-F238E27FC236}">
              <a16:creationId xmlns:a16="http://schemas.microsoft.com/office/drawing/2014/main" id="{00000000-0008-0000-0D00-000095000000}"/>
            </a:ext>
          </a:extLst>
        </xdr:cNvPr>
        <xdr:cNvSpPr txBox="1"/>
      </xdr:nvSpPr>
      <xdr:spPr>
        <a:xfrm>
          <a:off x="3582043"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44467</xdr:rowOff>
    </xdr:from>
    <xdr:ext cx="405111" cy="259045"/>
    <xdr:sp macro="" textlink="">
      <xdr:nvSpPr>
        <xdr:cNvPr id="150" name="n_1mainValue【橋りょう・トンネル】&#10;有形固定資産減価償却率">
          <a:extLst>
            <a:ext uri="{FF2B5EF4-FFF2-40B4-BE49-F238E27FC236}">
              <a16:creationId xmlns:a16="http://schemas.microsoft.com/office/drawing/2014/main" id="{00000000-0008-0000-0D00-000096000000}"/>
            </a:ext>
          </a:extLst>
        </xdr:cNvPr>
        <xdr:cNvSpPr txBox="1"/>
      </xdr:nvSpPr>
      <xdr:spPr>
        <a:xfrm>
          <a:off x="3582043"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a:extLst>
            <a:ext uri="{FF2B5EF4-FFF2-40B4-BE49-F238E27FC236}">
              <a16:creationId xmlns:a16="http://schemas.microsoft.com/office/drawing/2014/main" id="{00000000-0008-0000-0D00-00009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a:extLst>
            <a:ext uri="{FF2B5EF4-FFF2-40B4-BE49-F238E27FC236}">
              <a16:creationId xmlns:a16="http://schemas.microsoft.com/office/drawing/2014/main" id="{00000000-0008-0000-0D00-00009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a:extLst>
            <a:ext uri="{FF2B5EF4-FFF2-40B4-BE49-F238E27FC236}">
              <a16:creationId xmlns:a16="http://schemas.microsoft.com/office/drawing/2014/main" id="{00000000-0008-0000-0D00-00009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a:extLst>
            <a:ext uri="{FF2B5EF4-FFF2-40B4-BE49-F238E27FC236}">
              <a16:creationId xmlns:a16="http://schemas.microsoft.com/office/drawing/2014/main" id="{00000000-0008-0000-0D00-00009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a:extLst>
            <a:ext uri="{FF2B5EF4-FFF2-40B4-BE49-F238E27FC236}">
              <a16:creationId xmlns:a16="http://schemas.microsoft.com/office/drawing/2014/main" id="{00000000-0008-0000-0D00-00009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a:extLst>
            <a:ext uri="{FF2B5EF4-FFF2-40B4-BE49-F238E27FC236}">
              <a16:creationId xmlns:a16="http://schemas.microsoft.com/office/drawing/2014/main" id="{00000000-0008-0000-0D00-00009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a:extLst>
            <a:ext uri="{FF2B5EF4-FFF2-40B4-BE49-F238E27FC236}">
              <a16:creationId xmlns:a16="http://schemas.microsoft.com/office/drawing/2014/main" id="{00000000-0008-0000-0D00-00009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a:extLst>
            <a:ext uri="{FF2B5EF4-FFF2-40B4-BE49-F238E27FC236}">
              <a16:creationId xmlns:a16="http://schemas.microsoft.com/office/drawing/2014/main" id="{00000000-0008-0000-0D00-00009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159855</xdr:rowOff>
    </xdr:from>
    <xdr:ext cx="595419" cy="259045"/>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008581" y="10961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6" name="直線コネクタ 165">
          <a:extLst>
            <a:ext uri="{FF2B5EF4-FFF2-40B4-BE49-F238E27FC236}">
              <a16:creationId xmlns:a16="http://schemas.microsoft.com/office/drawing/2014/main" id="{00000000-0008-0000-0D00-0000A6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8" name="直線コネクタ 167">
          <a:extLst>
            <a:ext uri="{FF2B5EF4-FFF2-40B4-BE49-F238E27FC236}">
              <a16:creationId xmlns:a16="http://schemas.microsoft.com/office/drawing/2014/main" id="{00000000-0008-0000-0D00-0000A8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0" name="直線コネクタ 169">
          <a:extLst>
            <a:ext uri="{FF2B5EF4-FFF2-40B4-BE49-F238E27FC236}">
              <a16:creationId xmlns:a16="http://schemas.microsoft.com/office/drawing/2014/main" id="{00000000-0008-0000-0D00-0000AA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2" name="直線コネクタ 171">
          <a:extLst>
            <a:ext uri="{FF2B5EF4-FFF2-40B4-BE49-F238E27FC236}">
              <a16:creationId xmlns:a16="http://schemas.microsoft.com/office/drawing/2014/main" id="{00000000-0008-0000-0D00-0000AC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a:extLst>
            <a:ext uri="{FF2B5EF4-FFF2-40B4-BE49-F238E27FC236}">
              <a16:creationId xmlns:a16="http://schemas.microsoft.com/office/drawing/2014/main" id="{00000000-0008-0000-0D00-0000A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橋りょう・トンネル】&#10;一人当たり有形固定資産（償却資産）額グラフ枠">
          <a:extLst>
            <a:ext uri="{FF2B5EF4-FFF2-40B4-BE49-F238E27FC236}">
              <a16:creationId xmlns:a16="http://schemas.microsoft.com/office/drawing/2014/main" id="{00000000-0008-0000-0D00-0000B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61</xdr:row>
      <xdr:rowOff>147268</xdr:rowOff>
    </xdr:from>
    <xdr:to>
      <xdr:col>15</xdr:col>
      <xdr:colOff>180340</xdr:colOff>
      <xdr:row>63</xdr:row>
      <xdr:rowOff>93276</xdr:rowOff>
    </xdr:to>
    <xdr:cxnSp macro="">
      <xdr:nvCxnSpPr>
        <xdr:cNvPr id="177" name="直線コネクタ 176">
          <a:extLst>
            <a:ext uri="{FF2B5EF4-FFF2-40B4-BE49-F238E27FC236}">
              <a16:creationId xmlns:a16="http://schemas.microsoft.com/office/drawing/2014/main" id="{00000000-0008-0000-0D00-0000B1000000}"/>
            </a:ext>
          </a:extLst>
        </xdr:cNvPr>
        <xdr:cNvCxnSpPr/>
      </xdr:nvCxnSpPr>
      <xdr:spPr>
        <a:xfrm flipV="1">
          <a:off x="10476865" y="10605718"/>
          <a:ext cx="0" cy="28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97103</xdr:rowOff>
    </xdr:from>
    <xdr:ext cx="599010" cy="259045"/>
    <xdr:sp macro="" textlink="">
      <xdr:nvSpPr>
        <xdr:cNvPr id="178" name="【橋りょう・トンネル】&#10;一人当たり有形固定資産（償却資産）額最小値テキスト">
          <a:extLst>
            <a:ext uri="{FF2B5EF4-FFF2-40B4-BE49-F238E27FC236}">
              <a16:creationId xmlns:a16="http://schemas.microsoft.com/office/drawing/2014/main" id="{00000000-0008-0000-0D00-0000B2000000}"/>
            </a:ext>
          </a:extLst>
        </xdr:cNvPr>
        <xdr:cNvSpPr txBox="1"/>
      </xdr:nvSpPr>
      <xdr:spPr>
        <a:xfrm>
          <a:off x="10566400" y="1089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163,938</a:t>
          </a:r>
          <a:endParaRPr kumimoji="1" lang="ja-JP" altLang="en-US" sz="1000" b="1">
            <a:latin typeface="ＭＳ Ｐゴシック"/>
          </a:endParaRPr>
        </a:p>
      </xdr:txBody>
    </xdr:sp>
    <xdr:clientData/>
  </xdr:oneCellAnchor>
  <xdr:twoCellAnchor>
    <xdr:from>
      <xdr:col>15</xdr:col>
      <xdr:colOff>92075</xdr:colOff>
      <xdr:row>63</xdr:row>
      <xdr:rowOff>93276</xdr:rowOff>
    </xdr:from>
    <xdr:to>
      <xdr:col>15</xdr:col>
      <xdr:colOff>269875</xdr:colOff>
      <xdr:row>63</xdr:row>
      <xdr:rowOff>93276</xdr:rowOff>
    </xdr:to>
    <xdr:cxnSp macro="">
      <xdr:nvCxnSpPr>
        <xdr:cNvPr id="179" name="直線コネクタ 178">
          <a:extLst>
            <a:ext uri="{FF2B5EF4-FFF2-40B4-BE49-F238E27FC236}">
              <a16:creationId xmlns:a16="http://schemas.microsoft.com/office/drawing/2014/main" id="{00000000-0008-0000-0D00-0000B3000000}"/>
            </a:ext>
          </a:extLst>
        </xdr:cNvPr>
        <xdr:cNvCxnSpPr/>
      </xdr:nvCxnSpPr>
      <xdr:spPr>
        <a:xfrm>
          <a:off x="10388600" y="108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93945</xdr:rowOff>
    </xdr:from>
    <xdr:ext cx="599010" cy="259045"/>
    <xdr:sp macro="" textlink="">
      <xdr:nvSpPr>
        <xdr:cNvPr id="180" name="【橋りょう・トンネル】&#10;一人当たり有形固定資産（償却資産）額最大値テキスト">
          <a:extLst>
            <a:ext uri="{FF2B5EF4-FFF2-40B4-BE49-F238E27FC236}">
              <a16:creationId xmlns:a16="http://schemas.microsoft.com/office/drawing/2014/main" id="{00000000-0008-0000-0D00-0000B4000000}"/>
            </a:ext>
          </a:extLst>
        </xdr:cNvPr>
        <xdr:cNvSpPr txBox="1"/>
      </xdr:nvSpPr>
      <xdr:spPr>
        <a:xfrm>
          <a:off x="10566400" y="1038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252,405</a:t>
          </a:r>
          <a:endParaRPr kumimoji="1" lang="ja-JP" altLang="en-US" sz="1000" b="1">
            <a:latin typeface="ＭＳ Ｐゴシック"/>
          </a:endParaRPr>
        </a:p>
      </xdr:txBody>
    </xdr:sp>
    <xdr:clientData/>
  </xdr:oneCellAnchor>
  <xdr:twoCellAnchor>
    <xdr:from>
      <xdr:col>15</xdr:col>
      <xdr:colOff>92075</xdr:colOff>
      <xdr:row>61</xdr:row>
      <xdr:rowOff>147268</xdr:rowOff>
    </xdr:from>
    <xdr:to>
      <xdr:col>15</xdr:col>
      <xdr:colOff>269875</xdr:colOff>
      <xdr:row>61</xdr:row>
      <xdr:rowOff>147268</xdr:rowOff>
    </xdr:to>
    <xdr:cxnSp macro="">
      <xdr:nvCxnSpPr>
        <xdr:cNvPr id="181" name="直線コネクタ 180">
          <a:extLst>
            <a:ext uri="{FF2B5EF4-FFF2-40B4-BE49-F238E27FC236}">
              <a16:creationId xmlns:a16="http://schemas.microsoft.com/office/drawing/2014/main" id="{00000000-0008-0000-0D00-0000B5000000}"/>
            </a:ext>
          </a:extLst>
        </xdr:cNvPr>
        <xdr:cNvCxnSpPr/>
      </xdr:nvCxnSpPr>
      <xdr:spPr>
        <a:xfrm>
          <a:off x="10388600" y="106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94783</xdr:rowOff>
    </xdr:from>
    <xdr:ext cx="599010" cy="259045"/>
    <xdr:sp macro="" textlink="">
      <xdr:nvSpPr>
        <xdr:cNvPr id="182" name="【橋りょう・トンネル】&#10;一人当たり有形固定資産（償却資産）額平均値テキスト">
          <a:extLst>
            <a:ext uri="{FF2B5EF4-FFF2-40B4-BE49-F238E27FC236}">
              <a16:creationId xmlns:a16="http://schemas.microsoft.com/office/drawing/2014/main" id="{00000000-0008-0000-0D00-0000B6000000}"/>
            </a:ext>
          </a:extLst>
        </xdr:cNvPr>
        <xdr:cNvSpPr txBox="1"/>
      </xdr:nvSpPr>
      <xdr:spPr>
        <a:xfrm>
          <a:off x="10566400" y="10724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193,815</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116356</xdr:rowOff>
    </xdr:from>
    <xdr:to>
      <xdr:col>15</xdr:col>
      <xdr:colOff>231775</xdr:colOff>
      <xdr:row>63</xdr:row>
      <xdr:rowOff>46506</xdr:rowOff>
    </xdr:to>
    <xdr:sp macro="" textlink="">
      <xdr:nvSpPr>
        <xdr:cNvPr id="183" name="フローチャート : 判断 182">
          <a:extLst>
            <a:ext uri="{FF2B5EF4-FFF2-40B4-BE49-F238E27FC236}">
              <a16:creationId xmlns:a16="http://schemas.microsoft.com/office/drawing/2014/main" id="{00000000-0008-0000-0D00-0000B7000000}"/>
            </a:ext>
          </a:extLst>
        </xdr:cNvPr>
        <xdr:cNvSpPr/>
      </xdr:nvSpPr>
      <xdr:spPr>
        <a:xfrm>
          <a:off x="10426700" y="1074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31437</xdr:rowOff>
    </xdr:from>
    <xdr:to>
      <xdr:col>14</xdr:col>
      <xdr:colOff>79375</xdr:colOff>
      <xdr:row>61</xdr:row>
      <xdr:rowOff>133037</xdr:rowOff>
    </xdr:to>
    <xdr:sp macro="" textlink="">
      <xdr:nvSpPr>
        <xdr:cNvPr id="184" name="フローチャート : 判断 183">
          <a:extLst>
            <a:ext uri="{FF2B5EF4-FFF2-40B4-BE49-F238E27FC236}">
              <a16:creationId xmlns:a16="http://schemas.microsoft.com/office/drawing/2014/main" id="{00000000-0008-0000-0D00-0000B8000000}"/>
            </a:ext>
          </a:extLst>
        </xdr:cNvPr>
        <xdr:cNvSpPr/>
      </xdr:nvSpPr>
      <xdr:spPr>
        <a:xfrm>
          <a:off x="9588500" y="104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D00-0000B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D00-0000B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D00-0000B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D00-0000B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D00-0000B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16833</xdr:rowOff>
    </xdr:from>
    <xdr:to>
      <xdr:col>14</xdr:col>
      <xdr:colOff>79375</xdr:colOff>
      <xdr:row>56</xdr:row>
      <xdr:rowOff>118433</xdr:rowOff>
    </xdr:to>
    <xdr:sp macro="" textlink="">
      <xdr:nvSpPr>
        <xdr:cNvPr id="190" name="円/楕円 189">
          <a:extLst>
            <a:ext uri="{FF2B5EF4-FFF2-40B4-BE49-F238E27FC236}">
              <a16:creationId xmlns:a16="http://schemas.microsoft.com/office/drawing/2014/main" id="{00000000-0008-0000-0D00-0000BE000000}"/>
            </a:ext>
          </a:extLst>
        </xdr:cNvPr>
        <xdr:cNvSpPr/>
      </xdr:nvSpPr>
      <xdr:spPr>
        <a:xfrm>
          <a:off x="9588500" y="961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124164</xdr:rowOff>
    </xdr:from>
    <xdr:ext cx="599010" cy="259045"/>
    <xdr:sp macro="" textlink="">
      <xdr:nvSpPr>
        <xdr:cNvPr id="191" name="n_1aveValue【橋りょう・トンネル】&#10;一人当たり有形固定資産（償却資産）額">
          <a:extLst>
            <a:ext uri="{FF2B5EF4-FFF2-40B4-BE49-F238E27FC236}">
              <a16:creationId xmlns:a16="http://schemas.microsoft.com/office/drawing/2014/main" id="{00000000-0008-0000-0D00-0000BF000000}"/>
            </a:ext>
          </a:extLst>
        </xdr:cNvPr>
        <xdr:cNvSpPr txBox="1"/>
      </xdr:nvSpPr>
      <xdr:spPr>
        <a:xfrm>
          <a:off x="9327094" y="1058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134960</xdr:rowOff>
    </xdr:from>
    <xdr:ext cx="599010" cy="259045"/>
    <xdr:sp macro="" textlink="">
      <xdr:nvSpPr>
        <xdr:cNvPr id="192" name="n_1mainValue【橋りょう・トンネル】&#10;一人当たり有形固定資産（償却資産）額">
          <a:extLst>
            <a:ext uri="{FF2B5EF4-FFF2-40B4-BE49-F238E27FC236}">
              <a16:creationId xmlns:a16="http://schemas.microsoft.com/office/drawing/2014/main" id="{00000000-0008-0000-0D00-0000C0000000}"/>
            </a:ext>
          </a:extLst>
        </xdr:cNvPr>
        <xdr:cNvSpPr txBox="1"/>
      </xdr:nvSpPr>
      <xdr:spPr>
        <a:xfrm>
          <a:off x="9327094" y="939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a:extLst>
            <a:ext uri="{FF2B5EF4-FFF2-40B4-BE49-F238E27FC236}">
              <a16:creationId xmlns:a16="http://schemas.microsoft.com/office/drawing/2014/main" id="{00000000-0008-0000-0D00-0000C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a:extLst>
            <a:ext uri="{FF2B5EF4-FFF2-40B4-BE49-F238E27FC236}">
              <a16:creationId xmlns:a16="http://schemas.microsoft.com/office/drawing/2014/main" id="{00000000-0008-0000-0D00-0000C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a:extLst>
            <a:ext uri="{FF2B5EF4-FFF2-40B4-BE49-F238E27FC236}">
              <a16:creationId xmlns:a16="http://schemas.microsoft.com/office/drawing/2014/main" id="{00000000-0008-0000-0D00-0000C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a:extLst>
            <a:ext uri="{FF2B5EF4-FFF2-40B4-BE49-F238E27FC236}">
              <a16:creationId xmlns:a16="http://schemas.microsoft.com/office/drawing/2014/main" id="{00000000-0008-0000-0D00-0000C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a:extLst>
            <a:ext uri="{FF2B5EF4-FFF2-40B4-BE49-F238E27FC236}">
              <a16:creationId xmlns:a16="http://schemas.microsoft.com/office/drawing/2014/main" id="{00000000-0008-0000-0D00-0000C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a:extLst>
            <a:ext uri="{FF2B5EF4-FFF2-40B4-BE49-F238E27FC236}">
              <a16:creationId xmlns:a16="http://schemas.microsoft.com/office/drawing/2014/main" id="{00000000-0008-0000-0D00-0000C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a:extLst>
            <a:ext uri="{FF2B5EF4-FFF2-40B4-BE49-F238E27FC236}">
              <a16:creationId xmlns:a16="http://schemas.microsoft.com/office/drawing/2014/main" id="{00000000-0008-0000-0D00-0000C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a:extLst>
            <a:ext uri="{FF2B5EF4-FFF2-40B4-BE49-F238E27FC236}">
              <a16:creationId xmlns:a16="http://schemas.microsoft.com/office/drawing/2014/main" id="{00000000-0008-0000-0D00-0000C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a:extLst>
            <a:ext uri="{FF2B5EF4-FFF2-40B4-BE49-F238E27FC236}">
              <a16:creationId xmlns:a16="http://schemas.microsoft.com/office/drawing/2014/main" id="{00000000-0008-0000-0D00-0000C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a:extLst>
            <a:ext uri="{FF2B5EF4-FFF2-40B4-BE49-F238E27FC236}">
              <a16:creationId xmlns:a16="http://schemas.microsoft.com/office/drawing/2014/main" id="{00000000-0008-0000-0D00-0000C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a:extLst>
            <a:ext uri="{FF2B5EF4-FFF2-40B4-BE49-F238E27FC236}">
              <a16:creationId xmlns:a16="http://schemas.microsoft.com/office/drawing/2014/main" id="{00000000-0008-0000-0D00-0000CB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4" name="直線コネクタ 203">
          <a:extLst>
            <a:ext uri="{FF2B5EF4-FFF2-40B4-BE49-F238E27FC236}">
              <a16:creationId xmlns:a16="http://schemas.microsoft.com/office/drawing/2014/main" id="{00000000-0008-0000-0D00-0000CC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5" name="テキスト ボックス 204">
          <a:extLst>
            <a:ext uri="{FF2B5EF4-FFF2-40B4-BE49-F238E27FC236}">
              <a16:creationId xmlns:a16="http://schemas.microsoft.com/office/drawing/2014/main" id="{00000000-0008-0000-0D00-0000CD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6" name="直線コネクタ 205">
          <a:extLst>
            <a:ext uri="{FF2B5EF4-FFF2-40B4-BE49-F238E27FC236}">
              <a16:creationId xmlns:a16="http://schemas.microsoft.com/office/drawing/2014/main" id="{00000000-0008-0000-0D00-0000CE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7" name="テキスト ボックス 206">
          <a:extLst>
            <a:ext uri="{FF2B5EF4-FFF2-40B4-BE49-F238E27FC236}">
              <a16:creationId xmlns:a16="http://schemas.microsoft.com/office/drawing/2014/main" id="{00000000-0008-0000-0D00-0000CF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8" name="直線コネクタ 207">
          <a:extLst>
            <a:ext uri="{FF2B5EF4-FFF2-40B4-BE49-F238E27FC236}">
              <a16:creationId xmlns:a16="http://schemas.microsoft.com/office/drawing/2014/main" id="{00000000-0008-0000-0D00-0000D0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9" name="テキスト ボックス 208">
          <a:extLst>
            <a:ext uri="{FF2B5EF4-FFF2-40B4-BE49-F238E27FC236}">
              <a16:creationId xmlns:a16="http://schemas.microsoft.com/office/drawing/2014/main" id="{00000000-0008-0000-0D00-0000D1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0" name="直線コネクタ 209">
          <a:extLst>
            <a:ext uri="{FF2B5EF4-FFF2-40B4-BE49-F238E27FC236}">
              <a16:creationId xmlns:a16="http://schemas.microsoft.com/office/drawing/2014/main" id="{00000000-0008-0000-0D00-0000D2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1" name="テキスト ボックス 210">
          <a:extLst>
            <a:ext uri="{FF2B5EF4-FFF2-40B4-BE49-F238E27FC236}">
              <a16:creationId xmlns:a16="http://schemas.microsoft.com/office/drawing/2014/main" id="{00000000-0008-0000-0D00-0000D3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a:extLst>
            <a:ext uri="{FF2B5EF4-FFF2-40B4-BE49-F238E27FC236}">
              <a16:creationId xmlns:a16="http://schemas.microsoft.com/office/drawing/2014/main" id="{00000000-0008-0000-0D00-0000D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3" name="テキスト ボックス 212">
          <a:extLst>
            <a:ext uri="{FF2B5EF4-FFF2-40B4-BE49-F238E27FC236}">
              <a16:creationId xmlns:a16="http://schemas.microsoft.com/office/drawing/2014/main" id="{00000000-0008-0000-0D00-0000D5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a:extLst>
            <a:ext uri="{FF2B5EF4-FFF2-40B4-BE49-F238E27FC236}">
              <a16:creationId xmlns:a16="http://schemas.microsoft.com/office/drawing/2014/main" id="{00000000-0008-0000-0D00-0000D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15" name="直線コネクタ 214">
          <a:extLst>
            <a:ext uri="{FF2B5EF4-FFF2-40B4-BE49-F238E27FC236}">
              <a16:creationId xmlns:a16="http://schemas.microsoft.com/office/drawing/2014/main" id="{00000000-0008-0000-0D00-0000D7000000}"/>
            </a:ext>
          </a:extLst>
        </xdr:cNvPr>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6" name="【公営住宅】&#10;有形固定資産減価償却率最小値テキスト">
          <a:extLst>
            <a:ext uri="{FF2B5EF4-FFF2-40B4-BE49-F238E27FC236}">
              <a16:creationId xmlns:a16="http://schemas.microsoft.com/office/drawing/2014/main" id="{00000000-0008-0000-0D00-0000D8000000}"/>
            </a:ext>
          </a:extLst>
        </xdr:cNvPr>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7" name="直線コネクタ 216">
          <a:extLst>
            <a:ext uri="{FF2B5EF4-FFF2-40B4-BE49-F238E27FC236}">
              <a16:creationId xmlns:a16="http://schemas.microsoft.com/office/drawing/2014/main" id="{00000000-0008-0000-0D00-0000D9000000}"/>
            </a:ext>
          </a:extLst>
        </xdr:cNvPr>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18" name="【公営住宅】&#10;有形固定資産減価償却率最大値テキスト">
          <a:extLst>
            <a:ext uri="{FF2B5EF4-FFF2-40B4-BE49-F238E27FC236}">
              <a16:creationId xmlns:a16="http://schemas.microsoft.com/office/drawing/2014/main" id="{00000000-0008-0000-0D00-0000DA000000}"/>
            </a:ext>
          </a:extLst>
        </xdr:cNvPr>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19" name="直線コネクタ 218">
          <a:extLst>
            <a:ext uri="{FF2B5EF4-FFF2-40B4-BE49-F238E27FC236}">
              <a16:creationId xmlns:a16="http://schemas.microsoft.com/office/drawing/2014/main" id="{00000000-0008-0000-0D00-0000DB000000}"/>
            </a:ext>
          </a:extLst>
        </xdr:cNvPr>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20" name="【公営住宅】&#10;有形固定資産減価償却率平均値テキスト">
          <a:extLst>
            <a:ext uri="{FF2B5EF4-FFF2-40B4-BE49-F238E27FC236}">
              <a16:creationId xmlns:a16="http://schemas.microsoft.com/office/drawing/2014/main" id="{00000000-0008-0000-0D00-0000DC000000}"/>
            </a:ext>
          </a:extLst>
        </xdr:cNvPr>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21" name="フローチャート : 判断 220">
          <a:extLst>
            <a:ext uri="{FF2B5EF4-FFF2-40B4-BE49-F238E27FC236}">
              <a16:creationId xmlns:a16="http://schemas.microsoft.com/office/drawing/2014/main" id="{00000000-0008-0000-0D00-0000DD000000}"/>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124461</xdr:rowOff>
    </xdr:from>
    <xdr:to>
      <xdr:col>5</xdr:col>
      <xdr:colOff>409575</xdr:colOff>
      <xdr:row>83</xdr:row>
      <xdr:rowOff>54611</xdr:rowOff>
    </xdr:to>
    <xdr:sp macro="" textlink="">
      <xdr:nvSpPr>
        <xdr:cNvPr id="222" name="フローチャート : 判断 221">
          <a:extLst>
            <a:ext uri="{FF2B5EF4-FFF2-40B4-BE49-F238E27FC236}">
              <a16:creationId xmlns:a16="http://schemas.microsoft.com/office/drawing/2014/main" id="{00000000-0008-0000-0D00-0000DE000000}"/>
            </a:ext>
          </a:extLst>
        </xdr:cNvPr>
        <xdr:cNvSpPr/>
      </xdr:nvSpPr>
      <xdr:spPr>
        <a:xfrm>
          <a:off x="3746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0000000-0008-0000-0D00-0000D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0D00-0000E0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D00-0000E1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D00-0000E2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00000000-0008-0000-0D00-0000E3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76454</xdr:rowOff>
    </xdr:from>
    <xdr:to>
      <xdr:col>5</xdr:col>
      <xdr:colOff>409575</xdr:colOff>
      <xdr:row>82</xdr:row>
      <xdr:rowOff>6604</xdr:rowOff>
    </xdr:to>
    <xdr:sp macro="" textlink="">
      <xdr:nvSpPr>
        <xdr:cNvPr id="228" name="円/楕円 227">
          <a:extLst>
            <a:ext uri="{FF2B5EF4-FFF2-40B4-BE49-F238E27FC236}">
              <a16:creationId xmlns:a16="http://schemas.microsoft.com/office/drawing/2014/main" id="{00000000-0008-0000-0D00-0000E4000000}"/>
            </a:ext>
          </a:extLst>
        </xdr:cNvPr>
        <xdr:cNvSpPr/>
      </xdr:nvSpPr>
      <xdr:spPr>
        <a:xfrm>
          <a:off x="3746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45738</xdr:rowOff>
    </xdr:from>
    <xdr:ext cx="405111" cy="259045"/>
    <xdr:sp macro="" textlink="">
      <xdr:nvSpPr>
        <xdr:cNvPr id="229" name="n_1aveValue【公営住宅】&#10;有形固定資産減価償却率">
          <a:extLst>
            <a:ext uri="{FF2B5EF4-FFF2-40B4-BE49-F238E27FC236}">
              <a16:creationId xmlns:a16="http://schemas.microsoft.com/office/drawing/2014/main" id="{00000000-0008-0000-0D00-0000E5000000}"/>
            </a:ext>
          </a:extLst>
        </xdr:cNvPr>
        <xdr:cNvSpPr txBox="1"/>
      </xdr:nvSpPr>
      <xdr:spPr>
        <a:xfrm>
          <a:off x="3582043"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23131</xdr:rowOff>
    </xdr:from>
    <xdr:ext cx="405111" cy="259045"/>
    <xdr:sp macro="" textlink="">
      <xdr:nvSpPr>
        <xdr:cNvPr id="230" name="n_1mainValue【公営住宅】&#10;有形固定資産減価償却率">
          <a:extLst>
            <a:ext uri="{FF2B5EF4-FFF2-40B4-BE49-F238E27FC236}">
              <a16:creationId xmlns:a16="http://schemas.microsoft.com/office/drawing/2014/main" id="{00000000-0008-0000-0D00-0000E6000000}"/>
            </a:ext>
          </a:extLst>
        </xdr:cNvPr>
        <xdr:cNvSpPr txBox="1"/>
      </xdr:nvSpPr>
      <xdr:spPr>
        <a:xfrm>
          <a:off x="3582043" y="1373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a:extLst>
            <a:ext uri="{FF2B5EF4-FFF2-40B4-BE49-F238E27FC236}">
              <a16:creationId xmlns:a16="http://schemas.microsoft.com/office/drawing/2014/main" id="{00000000-0008-0000-0D00-0000E7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a:extLst>
            <a:ext uri="{FF2B5EF4-FFF2-40B4-BE49-F238E27FC236}">
              <a16:creationId xmlns:a16="http://schemas.microsoft.com/office/drawing/2014/main" id="{00000000-0008-0000-0D00-0000E8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a:extLst>
            <a:ext uri="{FF2B5EF4-FFF2-40B4-BE49-F238E27FC236}">
              <a16:creationId xmlns:a16="http://schemas.microsoft.com/office/drawing/2014/main" id="{00000000-0008-0000-0D00-0000E9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a:extLst>
            <a:ext uri="{FF2B5EF4-FFF2-40B4-BE49-F238E27FC236}">
              <a16:creationId xmlns:a16="http://schemas.microsoft.com/office/drawing/2014/main" id="{00000000-0008-0000-0D00-0000EA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a:extLst>
            <a:ext uri="{FF2B5EF4-FFF2-40B4-BE49-F238E27FC236}">
              <a16:creationId xmlns:a16="http://schemas.microsoft.com/office/drawing/2014/main" id="{00000000-0008-0000-0D00-0000EB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a:extLst>
            <a:ext uri="{FF2B5EF4-FFF2-40B4-BE49-F238E27FC236}">
              <a16:creationId xmlns:a16="http://schemas.microsoft.com/office/drawing/2014/main" id="{00000000-0008-0000-0D00-0000EC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a:extLst>
            <a:ext uri="{FF2B5EF4-FFF2-40B4-BE49-F238E27FC236}">
              <a16:creationId xmlns:a16="http://schemas.microsoft.com/office/drawing/2014/main" id="{00000000-0008-0000-0D00-0000ED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a:extLst>
            <a:ext uri="{FF2B5EF4-FFF2-40B4-BE49-F238E27FC236}">
              <a16:creationId xmlns:a16="http://schemas.microsoft.com/office/drawing/2014/main" id="{00000000-0008-0000-0D00-0000EE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a:extLst>
            <a:ext uri="{FF2B5EF4-FFF2-40B4-BE49-F238E27FC236}">
              <a16:creationId xmlns:a16="http://schemas.microsoft.com/office/drawing/2014/main" id="{00000000-0008-0000-0D00-0000EF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a:extLst>
            <a:ext uri="{FF2B5EF4-FFF2-40B4-BE49-F238E27FC236}">
              <a16:creationId xmlns:a16="http://schemas.microsoft.com/office/drawing/2014/main" id="{00000000-0008-0000-0D00-0000F0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1" name="直線コネクタ 240">
          <a:extLst>
            <a:ext uri="{FF2B5EF4-FFF2-40B4-BE49-F238E27FC236}">
              <a16:creationId xmlns:a16="http://schemas.microsoft.com/office/drawing/2014/main" id="{00000000-0008-0000-0D00-0000F1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2" name="テキスト ボックス 241">
          <a:extLst>
            <a:ext uri="{FF2B5EF4-FFF2-40B4-BE49-F238E27FC236}">
              <a16:creationId xmlns:a16="http://schemas.microsoft.com/office/drawing/2014/main" id="{00000000-0008-0000-0D00-0000F2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3" name="直線コネクタ 242">
          <a:extLst>
            <a:ext uri="{FF2B5EF4-FFF2-40B4-BE49-F238E27FC236}">
              <a16:creationId xmlns:a16="http://schemas.microsoft.com/office/drawing/2014/main" id="{00000000-0008-0000-0D00-0000F3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4" name="テキスト ボックス 243">
          <a:extLst>
            <a:ext uri="{FF2B5EF4-FFF2-40B4-BE49-F238E27FC236}">
              <a16:creationId xmlns:a16="http://schemas.microsoft.com/office/drawing/2014/main" id="{00000000-0008-0000-0D00-0000F4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5" name="直線コネクタ 244">
          <a:extLst>
            <a:ext uri="{FF2B5EF4-FFF2-40B4-BE49-F238E27FC236}">
              <a16:creationId xmlns:a16="http://schemas.microsoft.com/office/drawing/2014/main" id="{00000000-0008-0000-0D00-0000F5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6" name="テキスト ボックス 245">
          <a:extLst>
            <a:ext uri="{FF2B5EF4-FFF2-40B4-BE49-F238E27FC236}">
              <a16:creationId xmlns:a16="http://schemas.microsoft.com/office/drawing/2014/main" id="{00000000-0008-0000-0D00-0000F6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7" name="直線コネクタ 246">
          <a:extLst>
            <a:ext uri="{FF2B5EF4-FFF2-40B4-BE49-F238E27FC236}">
              <a16:creationId xmlns:a16="http://schemas.microsoft.com/office/drawing/2014/main" id="{00000000-0008-0000-0D00-0000F7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8" name="テキスト ボックス 247">
          <a:extLst>
            <a:ext uri="{FF2B5EF4-FFF2-40B4-BE49-F238E27FC236}">
              <a16:creationId xmlns:a16="http://schemas.microsoft.com/office/drawing/2014/main" id="{00000000-0008-0000-0D00-0000F8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9" name="直線コネクタ 248">
          <a:extLst>
            <a:ext uri="{FF2B5EF4-FFF2-40B4-BE49-F238E27FC236}">
              <a16:creationId xmlns:a16="http://schemas.microsoft.com/office/drawing/2014/main" id="{00000000-0008-0000-0D00-0000F9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00000000-0008-0000-0D00-0000FA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a:extLst>
            <a:ext uri="{FF2B5EF4-FFF2-40B4-BE49-F238E27FC236}">
              <a16:creationId xmlns:a16="http://schemas.microsoft.com/office/drawing/2014/main" id="{00000000-0008-0000-0D00-0000FB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00000000-0008-0000-0D00-0000FC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a:extLst>
            <a:ext uri="{FF2B5EF4-FFF2-40B4-BE49-F238E27FC236}">
              <a16:creationId xmlns:a16="http://schemas.microsoft.com/office/drawing/2014/main" id="{00000000-0008-0000-0D00-0000FD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161544</xdr:rowOff>
    </xdr:from>
    <xdr:to>
      <xdr:col>15</xdr:col>
      <xdr:colOff>180340</xdr:colOff>
      <xdr:row>85</xdr:row>
      <xdr:rowOff>82296</xdr:rowOff>
    </xdr:to>
    <xdr:cxnSp macro="">
      <xdr:nvCxnSpPr>
        <xdr:cNvPr id="254" name="直線コネクタ 253">
          <a:extLst>
            <a:ext uri="{FF2B5EF4-FFF2-40B4-BE49-F238E27FC236}">
              <a16:creationId xmlns:a16="http://schemas.microsoft.com/office/drawing/2014/main" id="{00000000-0008-0000-0D00-0000FE000000}"/>
            </a:ext>
          </a:extLst>
        </xdr:cNvPr>
        <xdr:cNvCxnSpPr/>
      </xdr:nvCxnSpPr>
      <xdr:spPr>
        <a:xfrm flipV="1">
          <a:off x="10476865" y="13706094"/>
          <a:ext cx="0" cy="949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86123</xdr:rowOff>
    </xdr:from>
    <xdr:ext cx="469744" cy="259045"/>
    <xdr:sp macro="" textlink="">
      <xdr:nvSpPr>
        <xdr:cNvPr id="255" name="【公営住宅】&#10;一人当たり面積最小値テキスト">
          <a:extLst>
            <a:ext uri="{FF2B5EF4-FFF2-40B4-BE49-F238E27FC236}">
              <a16:creationId xmlns:a16="http://schemas.microsoft.com/office/drawing/2014/main" id="{00000000-0008-0000-0D00-0000FF000000}"/>
            </a:ext>
          </a:extLst>
        </xdr:cNvPr>
        <xdr:cNvSpPr txBox="1"/>
      </xdr:nvSpPr>
      <xdr:spPr>
        <a:xfrm>
          <a:off x="10566400" y="1465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85</xdr:row>
      <xdr:rowOff>82296</xdr:rowOff>
    </xdr:from>
    <xdr:to>
      <xdr:col>15</xdr:col>
      <xdr:colOff>269875</xdr:colOff>
      <xdr:row>85</xdr:row>
      <xdr:rowOff>82296</xdr:rowOff>
    </xdr:to>
    <xdr:cxnSp macro="">
      <xdr:nvCxnSpPr>
        <xdr:cNvPr id="256" name="直線コネクタ 255">
          <a:extLst>
            <a:ext uri="{FF2B5EF4-FFF2-40B4-BE49-F238E27FC236}">
              <a16:creationId xmlns:a16="http://schemas.microsoft.com/office/drawing/2014/main" id="{00000000-0008-0000-0D00-000000010000}"/>
            </a:ext>
          </a:extLst>
        </xdr:cNvPr>
        <xdr:cNvCxnSpPr/>
      </xdr:nvCxnSpPr>
      <xdr:spPr>
        <a:xfrm>
          <a:off x="10388600" y="14655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108221</xdr:rowOff>
    </xdr:from>
    <xdr:ext cx="469744" cy="259045"/>
    <xdr:sp macro="" textlink="">
      <xdr:nvSpPr>
        <xdr:cNvPr id="257" name="【公営住宅】&#10;一人当たり面積最大値テキスト">
          <a:extLst>
            <a:ext uri="{FF2B5EF4-FFF2-40B4-BE49-F238E27FC236}">
              <a16:creationId xmlns:a16="http://schemas.microsoft.com/office/drawing/2014/main" id="{00000000-0008-0000-0D00-000001010000}"/>
            </a:ext>
          </a:extLst>
        </xdr:cNvPr>
        <xdr:cNvSpPr txBox="1"/>
      </xdr:nvSpPr>
      <xdr:spPr>
        <a:xfrm>
          <a:off x="10566400" y="1348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a:t>
          </a:r>
          <a:endParaRPr kumimoji="1" lang="ja-JP" altLang="en-US" sz="1000" b="1">
            <a:latin typeface="ＭＳ Ｐゴシック"/>
          </a:endParaRPr>
        </a:p>
      </xdr:txBody>
    </xdr:sp>
    <xdr:clientData/>
  </xdr:oneCellAnchor>
  <xdr:twoCellAnchor>
    <xdr:from>
      <xdr:col>15</xdr:col>
      <xdr:colOff>92075</xdr:colOff>
      <xdr:row>79</xdr:row>
      <xdr:rowOff>161544</xdr:rowOff>
    </xdr:from>
    <xdr:to>
      <xdr:col>15</xdr:col>
      <xdr:colOff>269875</xdr:colOff>
      <xdr:row>79</xdr:row>
      <xdr:rowOff>161544</xdr:rowOff>
    </xdr:to>
    <xdr:cxnSp macro="">
      <xdr:nvCxnSpPr>
        <xdr:cNvPr id="258" name="直線コネクタ 257">
          <a:extLst>
            <a:ext uri="{FF2B5EF4-FFF2-40B4-BE49-F238E27FC236}">
              <a16:creationId xmlns:a16="http://schemas.microsoft.com/office/drawing/2014/main" id="{00000000-0008-0000-0D00-000002010000}"/>
            </a:ext>
          </a:extLst>
        </xdr:cNvPr>
        <xdr:cNvCxnSpPr/>
      </xdr:nvCxnSpPr>
      <xdr:spPr>
        <a:xfrm>
          <a:off x="10388600" y="1370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59453</xdr:rowOff>
    </xdr:from>
    <xdr:ext cx="469744" cy="259045"/>
    <xdr:sp macro="" textlink="">
      <xdr:nvSpPr>
        <xdr:cNvPr id="259" name="【公営住宅】&#10;一人当たり面積平均値テキスト">
          <a:extLst>
            <a:ext uri="{FF2B5EF4-FFF2-40B4-BE49-F238E27FC236}">
              <a16:creationId xmlns:a16="http://schemas.microsoft.com/office/drawing/2014/main" id="{00000000-0008-0000-0D00-000003010000}"/>
            </a:ext>
          </a:extLst>
        </xdr:cNvPr>
        <xdr:cNvSpPr txBox="1"/>
      </xdr:nvSpPr>
      <xdr:spPr>
        <a:xfrm>
          <a:off x="10566400" y="14118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81026</xdr:rowOff>
    </xdr:from>
    <xdr:to>
      <xdr:col>15</xdr:col>
      <xdr:colOff>231775</xdr:colOff>
      <xdr:row>83</xdr:row>
      <xdr:rowOff>11176</xdr:rowOff>
    </xdr:to>
    <xdr:sp macro="" textlink="">
      <xdr:nvSpPr>
        <xdr:cNvPr id="260" name="フローチャート : 判断 259">
          <a:extLst>
            <a:ext uri="{FF2B5EF4-FFF2-40B4-BE49-F238E27FC236}">
              <a16:creationId xmlns:a16="http://schemas.microsoft.com/office/drawing/2014/main" id="{00000000-0008-0000-0D00-000004010000}"/>
            </a:ext>
          </a:extLst>
        </xdr:cNvPr>
        <xdr:cNvSpPr/>
      </xdr:nvSpPr>
      <xdr:spPr>
        <a:xfrm>
          <a:off x="10426700" y="1413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1015</xdr:rowOff>
    </xdr:from>
    <xdr:to>
      <xdr:col>14</xdr:col>
      <xdr:colOff>79375</xdr:colOff>
      <xdr:row>82</xdr:row>
      <xdr:rowOff>102615</xdr:rowOff>
    </xdr:to>
    <xdr:sp macro="" textlink="">
      <xdr:nvSpPr>
        <xdr:cNvPr id="261" name="フローチャート : 判断 260">
          <a:extLst>
            <a:ext uri="{FF2B5EF4-FFF2-40B4-BE49-F238E27FC236}">
              <a16:creationId xmlns:a16="http://schemas.microsoft.com/office/drawing/2014/main" id="{00000000-0008-0000-0D00-000005010000}"/>
            </a:ext>
          </a:extLst>
        </xdr:cNvPr>
        <xdr:cNvSpPr/>
      </xdr:nvSpPr>
      <xdr:spPr>
        <a:xfrm>
          <a:off x="9588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D00-00000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D00-00000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D00-00000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D00-00000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D00-00000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76</xdr:row>
      <xdr:rowOff>140463</xdr:rowOff>
    </xdr:from>
    <xdr:to>
      <xdr:col>14</xdr:col>
      <xdr:colOff>79375</xdr:colOff>
      <xdr:row>77</xdr:row>
      <xdr:rowOff>70613</xdr:rowOff>
    </xdr:to>
    <xdr:sp macro="" textlink="">
      <xdr:nvSpPr>
        <xdr:cNvPr id="267" name="円/楕円 266">
          <a:extLst>
            <a:ext uri="{FF2B5EF4-FFF2-40B4-BE49-F238E27FC236}">
              <a16:creationId xmlns:a16="http://schemas.microsoft.com/office/drawing/2014/main" id="{00000000-0008-0000-0D00-00000B010000}"/>
            </a:ext>
          </a:extLst>
        </xdr:cNvPr>
        <xdr:cNvSpPr/>
      </xdr:nvSpPr>
      <xdr:spPr>
        <a:xfrm>
          <a:off x="9588500" y="1317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93742</xdr:rowOff>
    </xdr:from>
    <xdr:ext cx="469744" cy="259045"/>
    <xdr:sp macro="" textlink="">
      <xdr:nvSpPr>
        <xdr:cNvPr id="268" name="n_1aveValue【公営住宅】&#10;一人当たり面積">
          <a:extLst>
            <a:ext uri="{FF2B5EF4-FFF2-40B4-BE49-F238E27FC236}">
              <a16:creationId xmlns:a16="http://schemas.microsoft.com/office/drawing/2014/main" id="{00000000-0008-0000-0D00-00000C010000}"/>
            </a:ext>
          </a:extLst>
        </xdr:cNvPr>
        <xdr:cNvSpPr txBox="1"/>
      </xdr:nvSpPr>
      <xdr:spPr>
        <a:xfrm>
          <a:off x="9391727" y="1415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75</xdr:row>
      <xdr:rowOff>87139</xdr:rowOff>
    </xdr:from>
    <xdr:ext cx="469744" cy="259045"/>
    <xdr:sp macro="" textlink="">
      <xdr:nvSpPr>
        <xdr:cNvPr id="269" name="n_1mainValue【公営住宅】&#10;一人当たり面積">
          <a:extLst>
            <a:ext uri="{FF2B5EF4-FFF2-40B4-BE49-F238E27FC236}">
              <a16:creationId xmlns:a16="http://schemas.microsoft.com/office/drawing/2014/main" id="{00000000-0008-0000-0D00-00000D010000}"/>
            </a:ext>
          </a:extLst>
        </xdr:cNvPr>
        <xdr:cNvSpPr txBox="1"/>
      </xdr:nvSpPr>
      <xdr:spPr>
        <a:xfrm>
          <a:off x="9391727" y="1294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a:extLst>
            <a:ext uri="{FF2B5EF4-FFF2-40B4-BE49-F238E27FC236}">
              <a16:creationId xmlns:a16="http://schemas.microsoft.com/office/drawing/2014/main" id="{00000000-0008-0000-0D00-00000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1" name="正方形/長方形 270">
          <a:extLst>
            <a:ext uri="{FF2B5EF4-FFF2-40B4-BE49-F238E27FC236}">
              <a16:creationId xmlns:a16="http://schemas.microsoft.com/office/drawing/2014/main" id="{00000000-0008-0000-0D00-00000F01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2" name="正方形/長方形 271">
          <a:extLst>
            <a:ext uri="{FF2B5EF4-FFF2-40B4-BE49-F238E27FC236}">
              <a16:creationId xmlns:a16="http://schemas.microsoft.com/office/drawing/2014/main" id="{00000000-0008-0000-0D00-00001001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3" name="正方形/長方形 272">
          <a:extLst>
            <a:ext uri="{FF2B5EF4-FFF2-40B4-BE49-F238E27FC236}">
              <a16:creationId xmlns:a16="http://schemas.microsoft.com/office/drawing/2014/main" id="{00000000-0008-0000-0D00-00001101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4" name="正方形/長方形 273">
          <a:extLst>
            <a:ext uri="{FF2B5EF4-FFF2-40B4-BE49-F238E27FC236}">
              <a16:creationId xmlns:a16="http://schemas.microsoft.com/office/drawing/2014/main" id="{00000000-0008-0000-0D00-00001201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a:extLst>
            <a:ext uri="{FF2B5EF4-FFF2-40B4-BE49-F238E27FC236}">
              <a16:creationId xmlns:a16="http://schemas.microsoft.com/office/drawing/2014/main" id="{00000000-0008-0000-0D00-00001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a:extLst>
            <a:ext uri="{FF2B5EF4-FFF2-40B4-BE49-F238E27FC236}">
              <a16:creationId xmlns:a16="http://schemas.microsoft.com/office/drawing/2014/main" id="{00000000-0008-0000-0D00-00001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7" name="正方形/長方形 276">
          <a:extLst>
            <a:ext uri="{FF2B5EF4-FFF2-40B4-BE49-F238E27FC236}">
              <a16:creationId xmlns:a16="http://schemas.microsoft.com/office/drawing/2014/main" id="{00000000-0008-0000-0D00-00001501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8" name="正方形/長方形 277">
          <a:extLst>
            <a:ext uri="{FF2B5EF4-FFF2-40B4-BE49-F238E27FC236}">
              <a16:creationId xmlns:a16="http://schemas.microsoft.com/office/drawing/2014/main" id="{00000000-0008-0000-0D00-00001601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9" name="正方形/長方形 278">
          <a:extLst>
            <a:ext uri="{FF2B5EF4-FFF2-40B4-BE49-F238E27FC236}">
              <a16:creationId xmlns:a16="http://schemas.microsoft.com/office/drawing/2014/main" id="{00000000-0008-0000-0D00-00001701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0" name="正方形/長方形 279">
          <a:extLst>
            <a:ext uri="{FF2B5EF4-FFF2-40B4-BE49-F238E27FC236}">
              <a16:creationId xmlns:a16="http://schemas.microsoft.com/office/drawing/2014/main" id="{00000000-0008-0000-0D00-00001801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a:extLst>
            <a:ext uri="{FF2B5EF4-FFF2-40B4-BE49-F238E27FC236}">
              <a16:creationId xmlns:a16="http://schemas.microsoft.com/office/drawing/2014/main" id="{00000000-0008-0000-0D00-00001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a:extLst>
            <a:ext uri="{FF2B5EF4-FFF2-40B4-BE49-F238E27FC236}">
              <a16:creationId xmlns:a16="http://schemas.microsoft.com/office/drawing/2014/main" id="{00000000-0008-0000-0D00-00001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a:extLst>
            <a:ext uri="{FF2B5EF4-FFF2-40B4-BE49-F238E27FC236}">
              <a16:creationId xmlns:a16="http://schemas.microsoft.com/office/drawing/2014/main" id="{00000000-0008-0000-0D00-00001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a:extLst>
            <a:ext uri="{FF2B5EF4-FFF2-40B4-BE49-F238E27FC236}">
              <a16:creationId xmlns:a16="http://schemas.microsoft.com/office/drawing/2014/main" id="{00000000-0008-0000-0D00-00001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a:extLst>
            <a:ext uri="{FF2B5EF4-FFF2-40B4-BE49-F238E27FC236}">
              <a16:creationId xmlns:a16="http://schemas.microsoft.com/office/drawing/2014/main" id="{00000000-0008-0000-0D00-00001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a:extLst>
            <a:ext uri="{FF2B5EF4-FFF2-40B4-BE49-F238E27FC236}">
              <a16:creationId xmlns:a16="http://schemas.microsoft.com/office/drawing/2014/main" id="{00000000-0008-0000-0D00-00001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a:extLst>
            <a:ext uri="{FF2B5EF4-FFF2-40B4-BE49-F238E27FC236}">
              <a16:creationId xmlns:a16="http://schemas.microsoft.com/office/drawing/2014/main" id="{00000000-0008-0000-0D00-00001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a:extLst>
            <a:ext uri="{FF2B5EF4-FFF2-40B4-BE49-F238E27FC236}">
              <a16:creationId xmlns:a16="http://schemas.microsoft.com/office/drawing/2014/main" id="{00000000-0008-0000-0D00-00002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a:extLst>
            <a:ext uri="{FF2B5EF4-FFF2-40B4-BE49-F238E27FC236}">
              <a16:creationId xmlns:a16="http://schemas.microsoft.com/office/drawing/2014/main" id="{00000000-0008-0000-0D00-00002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a:extLst>
            <a:ext uri="{FF2B5EF4-FFF2-40B4-BE49-F238E27FC236}">
              <a16:creationId xmlns:a16="http://schemas.microsoft.com/office/drawing/2014/main" id="{00000000-0008-0000-0D00-00002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a:extLst>
            <a:ext uri="{FF2B5EF4-FFF2-40B4-BE49-F238E27FC236}">
              <a16:creationId xmlns:a16="http://schemas.microsoft.com/office/drawing/2014/main" id="{00000000-0008-0000-0D00-00002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2" name="テキスト ボックス 291">
          <a:extLst>
            <a:ext uri="{FF2B5EF4-FFF2-40B4-BE49-F238E27FC236}">
              <a16:creationId xmlns:a16="http://schemas.microsoft.com/office/drawing/2014/main" id="{00000000-0008-0000-0D00-000024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293" name="直線コネクタ 292">
          <a:extLst>
            <a:ext uri="{FF2B5EF4-FFF2-40B4-BE49-F238E27FC236}">
              <a16:creationId xmlns:a16="http://schemas.microsoft.com/office/drawing/2014/main" id="{00000000-0008-0000-0D00-000025010000}"/>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294" name="テキスト ボックス 293">
          <a:extLst>
            <a:ext uri="{FF2B5EF4-FFF2-40B4-BE49-F238E27FC236}">
              <a16:creationId xmlns:a16="http://schemas.microsoft.com/office/drawing/2014/main" id="{00000000-0008-0000-0D00-000026010000}"/>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5" name="直線コネクタ 294">
          <a:extLst>
            <a:ext uri="{FF2B5EF4-FFF2-40B4-BE49-F238E27FC236}">
              <a16:creationId xmlns:a16="http://schemas.microsoft.com/office/drawing/2014/main" id="{00000000-0008-0000-0D00-00002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6" name="テキスト ボックス 295">
          <a:extLst>
            <a:ext uri="{FF2B5EF4-FFF2-40B4-BE49-F238E27FC236}">
              <a16:creationId xmlns:a16="http://schemas.microsoft.com/office/drawing/2014/main" id="{00000000-0008-0000-0D00-00002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297" name="直線コネクタ 296">
          <a:extLst>
            <a:ext uri="{FF2B5EF4-FFF2-40B4-BE49-F238E27FC236}">
              <a16:creationId xmlns:a16="http://schemas.microsoft.com/office/drawing/2014/main" id="{00000000-0008-0000-0D00-000029010000}"/>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298" name="テキスト ボックス 297">
          <a:extLst>
            <a:ext uri="{FF2B5EF4-FFF2-40B4-BE49-F238E27FC236}">
              <a16:creationId xmlns:a16="http://schemas.microsoft.com/office/drawing/2014/main" id="{00000000-0008-0000-0D00-00002A010000}"/>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a:extLst>
            <a:ext uri="{FF2B5EF4-FFF2-40B4-BE49-F238E27FC236}">
              <a16:creationId xmlns:a16="http://schemas.microsoft.com/office/drawing/2014/main" id="{00000000-0008-0000-0D00-00002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0" name="テキスト ボックス 299">
          <a:extLst>
            <a:ext uri="{FF2B5EF4-FFF2-40B4-BE49-F238E27FC236}">
              <a16:creationId xmlns:a16="http://schemas.microsoft.com/office/drawing/2014/main" id="{00000000-0008-0000-0D00-00002C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1" name="【認定こども園・幼稚園・保育所】&#10;有形固定資産減価償却率グラフ枠">
          <a:extLst>
            <a:ext uri="{FF2B5EF4-FFF2-40B4-BE49-F238E27FC236}">
              <a16:creationId xmlns:a16="http://schemas.microsoft.com/office/drawing/2014/main" id="{00000000-0008-0000-0D00-00002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36</xdr:row>
      <xdr:rowOff>161925</xdr:rowOff>
    </xdr:from>
    <xdr:to>
      <xdr:col>23</xdr:col>
      <xdr:colOff>516889</xdr:colOff>
      <xdr:row>41</xdr:row>
      <xdr:rowOff>59055</xdr:rowOff>
    </xdr:to>
    <xdr:cxnSp macro="">
      <xdr:nvCxnSpPr>
        <xdr:cNvPr id="302" name="直線コネクタ 301">
          <a:extLst>
            <a:ext uri="{FF2B5EF4-FFF2-40B4-BE49-F238E27FC236}">
              <a16:creationId xmlns:a16="http://schemas.microsoft.com/office/drawing/2014/main" id="{00000000-0008-0000-0D00-00002E010000}"/>
            </a:ext>
          </a:extLst>
        </xdr:cNvPr>
        <xdr:cNvCxnSpPr/>
      </xdr:nvCxnSpPr>
      <xdr:spPr>
        <a:xfrm flipV="1">
          <a:off x="16318864" y="6334125"/>
          <a:ext cx="0" cy="75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62882</xdr:rowOff>
    </xdr:from>
    <xdr:ext cx="405111" cy="259045"/>
    <xdr:sp macro="" textlink="">
      <xdr:nvSpPr>
        <xdr:cNvPr id="303" name="【認定こども園・幼稚園・保育所】&#10;有形固定資産減価償却率最小値テキスト">
          <a:extLst>
            <a:ext uri="{FF2B5EF4-FFF2-40B4-BE49-F238E27FC236}">
              <a16:creationId xmlns:a16="http://schemas.microsoft.com/office/drawing/2014/main" id="{00000000-0008-0000-0D00-00002F010000}"/>
            </a:ext>
          </a:extLst>
        </xdr:cNvPr>
        <xdr:cNvSpPr txBox="1"/>
      </xdr:nvSpPr>
      <xdr:spPr>
        <a:xfrm>
          <a:off x="16408400" y="709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41</xdr:row>
      <xdr:rowOff>59055</xdr:rowOff>
    </xdr:from>
    <xdr:to>
      <xdr:col>23</xdr:col>
      <xdr:colOff>606425</xdr:colOff>
      <xdr:row>41</xdr:row>
      <xdr:rowOff>59055</xdr:rowOff>
    </xdr:to>
    <xdr:cxnSp macro="">
      <xdr:nvCxnSpPr>
        <xdr:cNvPr id="304" name="直線コネクタ 303">
          <a:extLst>
            <a:ext uri="{FF2B5EF4-FFF2-40B4-BE49-F238E27FC236}">
              <a16:creationId xmlns:a16="http://schemas.microsoft.com/office/drawing/2014/main" id="{00000000-0008-0000-0D00-000030010000}"/>
            </a:ext>
          </a:extLst>
        </xdr:cNvPr>
        <xdr:cNvCxnSpPr/>
      </xdr:nvCxnSpPr>
      <xdr:spPr>
        <a:xfrm>
          <a:off x="16230600" y="708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108602</xdr:rowOff>
    </xdr:from>
    <xdr:ext cx="405111" cy="259045"/>
    <xdr:sp macro="" textlink="">
      <xdr:nvSpPr>
        <xdr:cNvPr id="305" name="【認定こども園・幼稚園・保育所】&#10;有形固定資産減価償却率最大値テキスト">
          <a:extLst>
            <a:ext uri="{FF2B5EF4-FFF2-40B4-BE49-F238E27FC236}">
              <a16:creationId xmlns:a16="http://schemas.microsoft.com/office/drawing/2014/main" id="{00000000-0008-0000-0D00-000031010000}"/>
            </a:ext>
          </a:extLst>
        </xdr:cNvPr>
        <xdr:cNvSpPr txBox="1"/>
      </xdr:nvSpPr>
      <xdr:spPr>
        <a:xfrm>
          <a:off x="16408400" y="6109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23</xdr:col>
      <xdr:colOff>428625</xdr:colOff>
      <xdr:row>36</xdr:row>
      <xdr:rowOff>161925</xdr:rowOff>
    </xdr:from>
    <xdr:to>
      <xdr:col>23</xdr:col>
      <xdr:colOff>606425</xdr:colOff>
      <xdr:row>36</xdr:row>
      <xdr:rowOff>161925</xdr:rowOff>
    </xdr:to>
    <xdr:cxnSp macro="">
      <xdr:nvCxnSpPr>
        <xdr:cNvPr id="306" name="直線コネクタ 305">
          <a:extLst>
            <a:ext uri="{FF2B5EF4-FFF2-40B4-BE49-F238E27FC236}">
              <a16:creationId xmlns:a16="http://schemas.microsoft.com/office/drawing/2014/main" id="{00000000-0008-0000-0D00-000032010000}"/>
            </a:ext>
          </a:extLst>
        </xdr:cNvPr>
        <xdr:cNvCxnSpPr/>
      </xdr:nvCxnSpPr>
      <xdr:spPr>
        <a:xfrm>
          <a:off x="16230600" y="633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32402</xdr:rowOff>
    </xdr:from>
    <xdr:ext cx="405111" cy="259045"/>
    <xdr:sp macro="" textlink="">
      <xdr:nvSpPr>
        <xdr:cNvPr id="307" name="【認定こども園・幼稚園・保育所】&#10;有形固定資産減価償却率平均値テキスト">
          <a:extLst>
            <a:ext uri="{FF2B5EF4-FFF2-40B4-BE49-F238E27FC236}">
              <a16:creationId xmlns:a16="http://schemas.microsoft.com/office/drawing/2014/main" id="{00000000-0008-0000-0D00-000033010000}"/>
            </a:ext>
          </a:extLst>
        </xdr:cNvPr>
        <xdr:cNvSpPr txBox="1"/>
      </xdr:nvSpPr>
      <xdr:spPr>
        <a:xfrm>
          <a:off x="16408400" y="67189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53975</xdr:rowOff>
    </xdr:from>
    <xdr:to>
      <xdr:col>23</xdr:col>
      <xdr:colOff>568325</xdr:colOff>
      <xdr:row>39</xdr:row>
      <xdr:rowOff>155575</xdr:rowOff>
    </xdr:to>
    <xdr:sp macro="" textlink="">
      <xdr:nvSpPr>
        <xdr:cNvPr id="308" name="フローチャート : 判断 307">
          <a:extLst>
            <a:ext uri="{FF2B5EF4-FFF2-40B4-BE49-F238E27FC236}">
              <a16:creationId xmlns:a16="http://schemas.microsoft.com/office/drawing/2014/main" id="{00000000-0008-0000-0D00-000034010000}"/>
            </a:ext>
          </a:extLst>
        </xdr:cNvPr>
        <xdr:cNvSpPr/>
      </xdr:nvSpPr>
      <xdr:spPr>
        <a:xfrm>
          <a:off x="16268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42545</xdr:rowOff>
    </xdr:from>
    <xdr:to>
      <xdr:col>22</xdr:col>
      <xdr:colOff>415925</xdr:colOff>
      <xdr:row>39</xdr:row>
      <xdr:rowOff>144145</xdr:rowOff>
    </xdr:to>
    <xdr:sp macro="" textlink="">
      <xdr:nvSpPr>
        <xdr:cNvPr id="309" name="フローチャート : 判断 308">
          <a:extLst>
            <a:ext uri="{FF2B5EF4-FFF2-40B4-BE49-F238E27FC236}">
              <a16:creationId xmlns:a16="http://schemas.microsoft.com/office/drawing/2014/main" id="{00000000-0008-0000-0D00-000035010000}"/>
            </a:ext>
          </a:extLst>
        </xdr:cNvPr>
        <xdr:cNvSpPr/>
      </xdr:nvSpPr>
      <xdr:spPr>
        <a:xfrm>
          <a:off x="154305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00000000-0008-0000-0D00-00003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0000000-0008-0000-0D00-00003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0000000-0008-0000-0D00-00003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00000000-0008-0000-0D00-00003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00000000-0008-0000-0D00-00003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59690</xdr:rowOff>
    </xdr:from>
    <xdr:to>
      <xdr:col>22</xdr:col>
      <xdr:colOff>415925</xdr:colOff>
      <xdr:row>33</xdr:row>
      <xdr:rowOff>161290</xdr:rowOff>
    </xdr:to>
    <xdr:sp macro="" textlink="">
      <xdr:nvSpPr>
        <xdr:cNvPr id="315" name="円/楕円 314">
          <a:extLst>
            <a:ext uri="{FF2B5EF4-FFF2-40B4-BE49-F238E27FC236}">
              <a16:creationId xmlns:a16="http://schemas.microsoft.com/office/drawing/2014/main" id="{00000000-0008-0000-0D00-00003B010000}"/>
            </a:ext>
          </a:extLst>
        </xdr:cNvPr>
        <xdr:cNvSpPr/>
      </xdr:nvSpPr>
      <xdr:spPr>
        <a:xfrm>
          <a:off x="15430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135272</xdr:rowOff>
    </xdr:from>
    <xdr:ext cx="405111" cy="259045"/>
    <xdr:sp macro="" textlink="">
      <xdr:nvSpPr>
        <xdr:cNvPr id="316" name="n_1aveValue【認定こども園・幼稚園・保育所】&#10;有形固定資産減価償却率">
          <a:extLst>
            <a:ext uri="{FF2B5EF4-FFF2-40B4-BE49-F238E27FC236}">
              <a16:creationId xmlns:a16="http://schemas.microsoft.com/office/drawing/2014/main" id="{00000000-0008-0000-0D00-00003C010000}"/>
            </a:ext>
          </a:extLst>
        </xdr:cNvPr>
        <xdr:cNvSpPr txBox="1"/>
      </xdr:nvSpPr>
      <xdr:spPr>
        <a:xfrm>
          <a:off x="15266043"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6367</xdr:rowOff>
    </xdr:from>
    <xdr:ext cx="405111" cy="259045"/>
    <xdr:sp macro="" textlink="">
      <xdr:nvSpPr>
        <xdr:cNvPr id="317" name="n_1mainValue【認定こども園・幼稚園・保育所】&#10;有形固定資産減価償却率">
          <a:extLst>
            <a:ext uri="{FF2B5EF4-FFF2-40B4-BE49-F238E27FC236}">
              <a16:creationId xmlns:a16="http://schemas.microsoft.com/office/drawing/2014/main" id="{00000000-0008-0000-0D00-00003D010000}"/>
            </a:ext>
          </a:extLst>
        </xdr:cNvPr>
        <xdr:cNvSpPr txBox="1"/>
      </xdr:nvSpPr>
      <xdr:spPr>
        <a:xfrm>
          <a:off x="15266043"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8" name="正方形/長方形 317">
          <a:extLst>
            <a:ext uri="{FF2B5EF4-FFF2-40B4-BE49-F238E27FC236}">
              <a16:creationId xmlns:a16="http://schemas.microsoft.com/office/drawing/2014/main" id="{00000000-0008-0000-0D00-00003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a:extLst>
            <a:ext uri="{FF2B5EF4-FFF2-40B4-BE49-F238E27FC236}">
              <a16:creationId xmlns:a16="http://schemas.microsoft.com/office/drawing/2014/main" id="{00000000-0008-0000-0D00-00003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a:extLst>
            <a:ext uri="{FF2B5EF4-FFF2-40B4-BE49-F238E27FC236}">
              <a16:creationId xmlns:a16="http://schemas.microsoft.com/office/drawing/2014/main" id="{00000000-0008-0000-0D00-00004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a:extLst>
            <a:ext uri="{FF2B5EF4-FFF2-40B4-BE49-F238E27FC236}">
              <a16:creationId xmlns:a16="http://schemas.microsoft.com/office/drawing/2014/main" id="{00000000-0008-0000-0D00-00004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a:extLst>
            <a:ext uri="{FF2B5EF4-FFF2-40B4-BE49-F238E27FC236}">
              <a16:creationId xmlns:a16="http://schemas.microsoft.com/office/drawing/2014/main" id="{00000000-0008-0000-0D00-00004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a:extLst>
            <a:ext uri="{FF2B5EF4-FFF2-40B4-BE49-F238E27FC236}">
              <a16:creationId xmlns:a16="http://schemas.microsoft.com/office/drawing/2014/main" id="{00000000-0008-0000-0D00-00004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a:extLst>
            <a:ext uri="{FF2B5EF4-FFF2-40B4-BE49-F238E27FC236}">
              <a16:creationId xmlns:a16="http://schemas.microsoft.com/office/drawing/2014/main" id="{00000000-0008-0000-0D00-00004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5" name="正方形/長方形 324">
          <a:extLst>
            <a:ext uri="{FF2B5EF4-FFF2-40B4-BE49-F238E27FC236}">
              <a16:creationId xmlns:a16="http://schemas.microsoft.com/office/drawing/2014/main" id="{00000000-0008-0000-0D00-00004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a:extLst>
            <a:ext uri="{FF2B5EF4-FFF2-40B4-BE49-F238E27FC236}">
              <a16:creationId xmlns:a16="http://schemas.microsoft.com/office/drawing/2014/main" id="{00000000-0008-0000-0D00-00004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a:extLst>
            <a:ext uri="{FF2B5EF4-FFF2-40B4-BE49-F238E27FC236}">
              <a16:creationId xmlns:a16="http://schemas.microsoft.com/office/drawing/2014/main" id="{00000000-0008-0000-0D00-00004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8" name="テキスト ボックス 327">
          <a:extLst>
            <a:ext uri="{FF2B5EF4-FFF2-40B4-BE49-F238E27FC236}">
              <a16:creationId xmlns:a16="http://schemas.microsoft.com/office/drawing/2014/main" id="{00000000-0008-0000-0D00-000048010000}"/>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a:extLst>
            <a:ext uri="{FF2B5EF4-FFF2-40B4-BE49-F238E27FC236}">
              <a16:creationId xmlns:a16="http://schemas.microsoft.com/office/drawing/2014/main" id="{00000000-0008-0000-0D00-000049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a:extLst>
            <a:ext uri="{FF2B5EF4-FFF2-40B4-BE49-F238E27FC236}">
              <a16:creationId xmlns:a16="http://schemas.microsoft.com/office/drawing/2014/main" id="{00000000-0008-0000-0D00-00004A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a:extLst>
            <a:ext uri="{FF2B5EF4-FFF2-40B4-BE49-F238E27FC236}">
              <a16:creationId xmlns:a16="http://schemas.microsoft.com/office/drawing/2014/main" id="{00000000-0008-0000-0D00-00004B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a:extLst>
            <a:ext uri="{FF2B5EF4-FFF2-40B4-BE49-F238E27FC236}">
              <a16:creationId xmlns:a16="http://schemas.microsoft.com/office/drawing/2014/main" id="{00000000-0008-0000-0D00-00004C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a:extLst>
            <a:ext uri="{FF2B5EF4-FFF2-40B4-BE49-F238E27FC236}">
              <a16:creationId xmlns:a16="http://schemas.microsoft.com/office/drawing/2014/main" id="{00000000-0008-0000-0D00-00004D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a:extLst>
            <a:ext uri="{FF2B5EF4-FFF2-40B4-BE49-F238E27FC236}">
              <a16:creationId xmlns:a16="http://schemas.microsoft.com/office/drawing/2014/main" id="{00000000-0008-0000-0D00-00004E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a:extLst>
            <a:ext uri="{FF2B5EF4-FFF2-40B4-BE49-F238E27FC236}">
              <a16:creationId xmlns:a16="http://schemas.microsoft.com/office/drawing/2014/main" id="{00000000-0008-0000-0D00-00004F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D00-000050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a:extLst>
            <a:ext uri="{FF2B5EF4-FFF2-40B4-BE49-F238E27FC236}">
              <a16:creationId xmlns:a16="http://schemas.microsoft.com/office/drawing/2014/main" id="{00000000-0008-0000-0D00-000051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a:extLst>
            <a:ext uri="{FF2B5EF4-FFF2-40B4-BE49-F238E27FC236}">
              <a16:creationId xmlns:a16="http://schemas.microsoft.com/office/drawing/2014/main" id="{00000000-0008-0000-0D00-000052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a:extLst>
            <a:ext uri="{FF2B5EF4-FFF2-40B4-BE49-F238E27FC236}">
              <a16:creationId xmlns:a16="http://schemas.microsoft.com/office/drawing/2014/main" id="{00000000-0008-0000-0D00-00005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a:extLst>
            <a:ext uri="{FF2B5EF4-FFF2-40B4-BE49-F238E27FC236}">
              <a16:creationId xmlns:a16="http://schemas.microsoft.com/office/drawing/2014/main" id="{00000000-0008-0000-0D00-00005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a:extLst>
            <a:ext uri="{FF2B5EF4-FFF2-40B4-BE49-F238E27FC236}">
              <a16:creationId xmlns:a16="http://schemas.microsoft.com/office/drawing/2014/main" id="{00000000-0008-0000-0D00-00005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163830</xdr:rowOff>
    </xdr:from>
    <xdr:to>
      <xdr:col>32</xdr:col>
      <xdr:colOff>186689</xdr:colOff>
      <xdr:row>39</xdr:row>
      <xdr:rowOff>156210</xdr:rowOff>
    </xdr:to>
    <xdr:cxnSp macro="">
      <xdr:nvCxnSpPr>
        <xdr:cNvPr id="342" name="直線コネクタ 341">
          <a:extLst>
            <a:ext uri="{FF2B5EF4-FFF2-40B4-BE49-F238E27FC236}">
              <a16:creationId xmlns:a16="http://schemas.microsoft.com/office/drawing/2014/main" id="{00000000-0008-0000-0D00-000056010000}"/>
            </a:ext>
          </a:extLst>
        </xdr:cNvPr>
        <xdr:cNvCxnSpPr/>
      </xdr:nvCxnSpPr>
      <xdr:spPr>
        <a:xfrm flipV="1">
          <a:off x="22160864" y="5821680"/>
          <a:ext cx="0" cy="102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160037</xdr:rowOff>
    </xdr:from>
    <xdr:ext cx="469744" cy="259045"/>
    <xdr:sp macro="" textlink="">
      <xdr:nvSpPr>
        <xdr:cNvPr id="343" name="【認定こども園・幼稚園・保育所】&#10;一人当たり面積最小値テキスト">
          <a:extLst>
            <a:ext uri="{FF2B5EF4-FFF2-40B4-BE49-F238E27FC236}">
              <a16:creationId xmlns:a16="http://schemas.microsoft.com/office/drawing/2014/main" id="{00000000-0008-0000-0D00-000057010000}"/>
            </a:ext>
          </a:extLst>
        </xdr:cNvPr>
        <xdr:cNvSpPr txBox="1"/>
      </xdr:nvSpPr>
      <xdr:spPr>
        <a:xfrm>
          <a:off x="22250400"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0.102</a:t>
          </a:r>
          <a:endParaRPr kumimoji="1" lang="ja-JP" altLang="en-US" sz="1000" b="1">
            <a:latin typeface="ＭＳ Ｐゴシック"/>
          </a:endParaRPr>
        </a:p>
      </xdr:txBody>
    </xdr:sp>
    <xdr:clientData/>
  </xdr:oneCellAnchor>
  <xdr:twoCellAnchor>
    <xdr:from>
      <xdr:col>32</xdr:col>
      <xdr:colOff>98425</xdr:colOff>
      <xdr:row>39</xdr:row>
      <xdr:rowOff>156210</xdr:rowOff>
    </xdr:from>
    <xdr:to>
      <xdr:col>32</xdr:col>
      <xdr:colOff>276225</xdr:colOff>
      <xdr:row>39</xdr:row>
      <xdr:rowOff>156210</xdr:rowOff>
    </xdr:to>
    <xdr:cxnSp macro="">
      <xdr:nvCxnSpPr>
        <xdr:cNvPr id="344" name="直線コネクタ 343">
          <a:extLst>
            <a:ext uri="{FF2B5EF4-FFF2-40B4-BE49-F238E27FC236}">
              <a16:creationId xmlns:a16="http://schemas.microsoft.com/office/drawing/2014/main" id="{00000000-0008-0000-0D00-000058010000}"/>
            </a:ext>
          </a:extLst>
        </xdr:cNvPr>
        <xdr:cNvCxnSpPr/>
      </xdr:nvCxnSpPr>
      <xdr:spPr>
        <a:xfrm>
          <a:off x="22072600" y="68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110507</xdr:rowOff>
    </xdr:from>
    <xdr:ext cx="469744" cy="259045"/>
    <xdr:sp macro="" textlink="">
      <xdr:nvSpPr>
        <xdr:cNvPr id="345" name="【認定こども園・幼稚園・保育所】&#10;一人当たり面積最大値テキスト">
          <a:extLst>
            <a:ext uri="{FF2B5EF4-FFF2-40B4-BE49-F238E27FC236}">
              <a16:creationId xmlns:a16="http://schemas.microsoft.com/office/drawing/2014/main" id="{00000000-0008-0000-0D00-000059010000}"/>
            </a:ext>
          </a:extLst>
        </xdr:cNvPr>
        <xdr:cNvSpPr txBox="1"/>
      </xdr:nvSpPr>
      <xdr:spPr>
        <a:xfrm>
          <a:off x="22250400" y="559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32</xdr:col>
      <xdr:colOff>98425</xdr:colOff>
      <xdr:row>33</xdr:row>
      <xdr:rowOff>163830</xdr:rowOff>
    </xdr:from>
    <xdr:to>
      <xdr:col>32</xdr:col>
      <xdr:colOff>276225</xdr:colOff>
      <xdr:row>33</xdr:row>
      <xdr:rowOff>163830</xdr:rowOff>
    </xdr:to>
    <xdr:cxnSp macro="">
      <xdr:nvCxnSpPr>
        <xdr:cNvPr id="346" name="直線コネクタ 345">
          <a:extLst>
            <a:ext uri="{FF2B5EF4-FFF2-40B4-BE49-F238E27FC236}">
              <a16:creationId xmlns:a16="http://schemas.microsoft.com/office/drawing/2014/main" id="{00000000-0008-0000-0D00-00005A010000}"/>
            </a:ext>
          </a:extLst>
        </xdr:cNvPr>
        <xdr:cNvCxnSpPr/>
      </xdr:nvCxnSpPr>
      <xdr:spPr>
        <a:xfrm>
          <a:off x="22072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95267</xdr:rowOff>
    </xdr:from>
    <xdr:ext cx="469744" cy="259045"/>
    <xdr:sp macro="" textlink="">
      <xdr:nvSpPr>
        <xdr:cNvPr id="347" name="【認定こども園・幼稚園・保育所】&#10;一人当たり面積平均値テキスト">
          <a:extLst>
            <a:ext uri="{FF2B5EF4-FFF2-40B4-BE49-F238E27FC236}">
              <a16:creationId xmlns:a16="http://schemas.microsoft.com/office/drawing/2014/main" id="{00000000-0008-0000-0D00-00005B010000}"/>
            </a:ext>
          </a:extLst>
        </xdr:cNvPr>
        <xdr:cNvSpPr txBox="1"/>
      </xdr:nvSpPr>
      <xdr:spPr>
        <a:xfrm>
          <a:off x="22250400" y="6267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116840</xdr:rowOff>
    </xdr:from>
    <xdr:to>
      <xdr:col>32</xdr:col>
      <xdr:colOff>238125</xdr:colOff>
      <xdr:row>37</xdr:row>
      <xdr:rowOff>46990</xdr:rowOff>
    </xdr:to>
    <xdr:sp macro="" textlink="">
      <xdr:nvSpPr>
        <xdr:cNvPr id="348" name="フローチャート : 判断 347">
          <a:extLst>
            <a:ext uri="{FF2B5EF4-FFF2-40B4-BE49-F238E27FC236}">
              <a16:creationId xmlns:a16="http://schemas.microsoft.com/office/drawing/2014/main" id="{00000000-0008-0000-0D00-00005C010000}"/>
            </a:ext>
          </a:extLst>
        </xdr:cNvPr>
        <xdr:cNvSpPr/>
      </xdr:nvSpPr>
      <xdr:spPr>
        <a:xfrm>
          <a:off x="22110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132080</xdr:rowOff>
    </xdr:from>
    <xdr:to>
      <xdr:col>31</xdr:col>
      <xdr:colOff>85725</xdr:colOff>
      <xdr:row>37</xdr:row>
      <xdr:rowOff>62230</xdr:rowOff>
    </xdr:to>
    <xdr:sp macro="" textlink="">
      <xdr:nvSpPr>
        <xdr:cNvPr id="349" name="フローチャート : 判断 348">
          <a:extLst>
            <a:ext uri="{FF2B5EF4-FFF2-40B4-BE49-F238E27FC236}">
              <a16:creationId xmlns:a16="http://schemas.microsoft.com/office/drawing/2014/main" id="{00000000-0008-0000-0D00-00005D010000}"/>
            </a:ext>
          </a:extLst>
        </xdr:cNvPr>
        <xdr:cNvSpPr/>
      </xdr:nvSpPr>
      <xdr:spPr>
        <a:xfrm>
          <a:off x="21272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D00-00005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D00-00005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D00-00006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D00-00006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D00-00006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74930</xdr:rowOff>
    </xdr:from>
    <xdr:to>
      <xdr:col>31</xdr:col>
      <xdr:colOff>85725</xdr:colOff>
      <xdr:row>42</xdr:row>
      <xdr:rowOff>5080</xdr:rowOff>
    </xdr:to>
    <xdr:sp macro="" textlink="">
      <xdr:nvSpPr>
        <xdr:cNvPr id="355" name="円/楕円 354">
          <a:extLst>
            <a:ext uri="{FF2B5EF4-FFF2-40B4-BE49-F238E27FC236}">
              <a16:creationId xmlns:a16="http://schemas.microsoft.com/office/drawing/2014/main" id="{00000000-0008-0000-0D00-000063010000}"/>
            </a:ext>
          </a:extLst>
        </xdr:cNvPr>
        <xdr:cNvSpPr/>
      </xdr:nvSpPr>
      <xdr:spPr>
        <a:xfrm>
          <a:off x="21272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78757</xdr:rowOff>
    </xdr:from>
    <xdr:ext cx="469744" cy="259045"/>
    <xdr:sp macro="" textlink="">
      <xdr:nvSpPr>
        <xdr:cNvPr id="356" name="n_1aveValue【認定こども園・幼稚園・保育所】&#10;一人当たり面積">
          <a:extLst>
            <a:ext uri="{FF2B5EF4-FFF2-40B4-BE49-F238E27FC236}">
              <a16:creationId xmlns:a16="http://schemas.microsoft.com/office/drawing/2014/main" id="{00000000-0008-0000-0D00-000064010000}"/>
            </a:ext>
          </a:extLst>
        </xdr:cNvPr>
        <xdr:cNvSpPr txBox="1"/>
      </xdr:nvSpPr>
      <xdr:spPr>
        <a:xfrm>
          <a:off x="210757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167657</xdr:rowOff>
    </xdr:from>
    <xdr:ext cx="469744" cy="259045"/>
    <xdr:sp macro="" textlink="">
      <xdr:nvSpPr>
        <xdr:cNvPr id="357" name="n_1mainValue【認定こども園・幼稚園・保育所】&#10;一人当たり面積">
          <a:extLst>
            <a:ext uri="{FF2B5EF4-FFF2-40B4-BE49-F238E27FC236}">
              <a16:creationId xmlns:a16="http://schemas.microsoft.com/office/drawing/2014/main" id="{00000000-0008-0000-0D00-000065010000}"/>
            </a:ext>
          </a:extLst>
        </xdr:cNvPr>
        <xdr:cNvSpPr txBox="1"/>
      </xdr:nvSpPr>
      <xdr:spPr>
        <a:xfrm>
          <a:off x="210757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a:extLst>
            <a:ext uri="{FF2B5EF4-FFF2-40B4-BE49-F238E27FC236}">
              <a16:creationId xmlns:a16="http://schemas.microsoft.com/office/drawing/2014/main" id="{00000000-0008-0000-0D00-00006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a:extLst>
            <a:ext uri="{FF2B5EF4-FFF2-40B4-BE49-F238E27FC236}">
              <a16:creationId xmlns:a16="http://schemas.microsoft.com/office/drawing/2014/main" id="{00000000-0008-0000-0D00-00006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a:extLst>
            <a:ext uri="{FF2B5EF4-FFF2-40B4-BE49-F238E27FC236}">
              <a16:creationId xmlns:a16="http://schemas.microsoft.com/office/drawing/2014/main" id="{00000000-0008-0000-0D00-00006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a:extLst>
            <a:ext uri="{FF2B5EF4-FFF2-40B4-BE49-F238E27FC236}">
              <a16:creationId xmlns:a16="http://schemas.microsoft.com/office/drawing/2014/main" id="{00000000-0008-0000-0D00-00006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a:extLst>
            <a:ext uri="{FF2B5EF4-FFF2-40B4-BE49-F238E27FC236}">
              <a16:creationId xmlns:a16="http://schemas.microsoft.com/office/drawing/2014/main" id="{00000000-0008-0000-0D00-00006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a:extLst>
            <a:ext uri="{FF2B5EF4-FFF2-40B4-BE49-F238E27FC236}">
              <a16:creationId xmlns:a16="http://schemas.microsoft.com/office/drawing/2014/main" id="{00000000-0008-0000-0D00-00006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a:extLst>
            <a:ext uri="{FF2B5EF4-FFF2-40B4-BE49-F238E27FC236}">
              <a16:creationId xmlns:a16="http://schemas.microsoft.com/office/drawing/2014/main" id="{00000000-0008-0000-0D00-00006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a:extLst>
            <a:ext uri="{FF2B5EF4-FFF2-40B4-BE49-F238E27FC236}">
              <a16:creationId xmlns:a16="http://schemas.microsoft.com/office/drawing/2014/main" id="{00000000-0008-0000-0D00-00006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a:extLst>
            <a:ext uri="{FF2B5EF4-FFF2-40B4-BE49-F238E27FC236}">
              <a16:creationId xmlns:a16="http://schemas.microsoft.com/office/drawing/2014/main" id="{00000000-0008-0000-0D00-00006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a:extLst>
            <a:ext uri="{FF2B5EF4-FFF2-40B4-BE49-F238E27FC236}">
              <a16:creationId xmlns:a16="http://schemas.microsoft.com/office/drawing/2014/main" id="{00000000-0008-0000-0D00-00006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a:extLst>
            <a:ext uri="{FF2B5EF4-FFF2-40B4-BE49-F238E27FC236}">
              <a16:creationId xmlns:a16="http://schemas.microsoft.com/office/drawing/2014/main" id="{00000000-0008-0000-0D00-000070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9" name="直線コネクタ 368">
          <a:extLst>
            <a:ext uri="{FF2B5EF4-FFF2-40B4-BE49-F238E27FC236}">
              <a16:creationId xmlns:a16="http://schemas.microsoft.com/office/drawing/2014/main" id="{00000000-0008-0000-0D00-000071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0" name="テキスト ボックス 369">
          <a:extLst>
            <a:ext uri="{FF2B5EF4-FFF2-40B4-BE49-F238E27FC236}">
              <a16:creationId xmlns:a16="http://schemas.microsoft.com/office/drawing/2014/main" id="{00000000-0008-0000-0D00-000072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1" name="直線コネクタ 370">
          <a:extLst>
            <a:ext uri="{FF2B5EF4-FFF2-40B4-BE49-F238E27FC236}">
              <a16:creationId xmlns:a16="http://schemas.microsoft.com/office/drawing/2014/main" id="{00000000-0008-0000-0D00-000073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2" name="テキスト ボックス 371">
          <a:extLst>
            <a:ext uri="{FF2B5EF4-FFF2-40B4-BE49-F238E27FC236}">
              <a16:creationId xmlns:a16="http://schemas.microsoft.com/office/drawing/2014/main" id="{00000000-0008-0000-0D00-000074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3" name="直線コネクタ 372">
          <a:extLst>
            <a:ext uri="{FF2B5EF4-FFF2-40B4-BE49-F238E27FC236}">
              <a16:creationId xmlns:a16="http://schemas.microsoft.com/office/drawing/2014/main" id="{00000000-0008-0000-0D00-000075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4" name="テキスト ボックス 373">
          <a:extLst>
            <a:ext uri="{FF2B5EF4-FFF2-40B4-BE49-F238E27FC236}">
              <a16:creationId xmlns:a16="http://schemas.microsoft.com/office/drawing/2014/main" id="{00000000-0008-0000-0D00-000076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5" name="直線コネクタ 374">
          <a:extLst>
            <a:ext uri="{FF2B5EF4-FFF2-40B4-BE49-F238E27FC236}">
              <a16:creationId xmlns:a16="http://schemas.microsoft.com/office/drawing/2014/main" id="{00000000-0008-0000-0D00-000077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6" name="テキスト ボックス 375">
          <a:extLst>
            <a:ext uri="{FF2B5EF4-FFF2-40B4-BE49-F238E27FC236}">
              <a16:creationId xmlns:a16="http://schemas.microsoft.com/office/drawing/2014/main" id="{00000000-0008-0000-0D00-000078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7" name="直線コネクタ 376">
          <a:extLst>
            <a:ext uri="{FF2B5EF4-FFF2-40B4-BE49-F238E27FC236}">
              <a16:creationId xmlns:a16="http://schemas.microsoft.com/office/drawing/2014/main" id="{00000000-0008-0000-0D00-00007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8" name="テキスト ボックス 377">
          <a:extLst>
            <a:ext uri="{FF2B5EF4-FFF2-40B4-BE49-F238E27FC236}">
              <a16:creationId xmlns:a16="http://schemas.microsoft.com/office/drawing/2014/main" id="{00000000-0008-0000-0D00-00007A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9" name="【学校施設】&#10;有形固定資産減価償却率グラフ枠">
          <a:extLst>
            <a:ext uri="{FF2B5EF4-FFF2-40B4-BE49-F238E27FC236}">
              <a16:creationId xmlns:a16="http://schemas.microsoft.com/office/drawing/2014/main" id="{00000000-0008-0000-0D00-00007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58</xdr:row>
      <xdr:rowOff>169164</xdr:rowOff>
    </xdr:from>
    <xdr:to>
      <xdr:col>23</xdr:col>
      <xdr:colOff>516889</xdr:colOff>
      <xdr:row>62</xdr:row>
      <xdr:rowOff>100584</xdr:rowOff>
    </xdr:to>
    <xdr:cxnSp macro="">
      <xdr:nvCxnSpPr>
        <xdr:cNvPr id="380" name="直線コネクタ 379">
          <a:extLst>
            <a:ext uri="{FF2B5EF4-FFF2-40B4-BE49-F238E27FC236}">
              <a16:creationId xmlns:a16="http://schemas.microsoft.com/office/drawing/2014/main" id="{00000000-0008-0000-0D00-00007C010000}"/>
            </a:ext>
          </a:extLst>
        </xdr:cNvPr>
        <xdr:cNvCxnSpPr/>
      </xdr:nvCxnSpPr>
      <xdr:spPr>
        <a:xfrm flipV="1">
          <a:off x="16318864" y="10113264"/>
          <a:ext cx="0" cy="617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104411</xdr:rowOff>
    </xdr:from>
    <xdr:ext cx="405111" cy="259045"/>
    <xdr:sp macro="" textlink="">
      <xdr:nvSpPr>
        <xdr:cNvPr id="381" name="【学校施設】&#10;有形固定資産減価償却率最小値テキスト">
          <a:extLst>
            <a:ext uri="{FF2B5EF4-FFF2-40B4-BE49-F238E27FC236}">
              <a16:creationId xmlns:a16="http://schemas.microsoft.com/office/drawing/2014/main" id="{00000000-0008-0000-0D00-00007D010000}"/>
            </a:ext>
          </a:extLst>
        </xdr:cNvPr>
        <xdr:cNvSpPr txBox="1"/>
      </xdr:nvSpPr>
      <xdr:spPr>
        <a:xfrm>
          <a:off x="16408400" y="1073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428625</xdr:colOff>
      <xdr:row>62</xdr:row>
      <xdr:rowOff>100584</xdr:rowOff>
    </xdr:from>
    <xdr:to>
      <xdr:col>23</xdr:col>
      <xdr:colOff>606425</xdr:colOff>
      <xdr:row>62</xdr:row>
      <xdr:rowOff>100584</xdr:rowOff>
    </xdr:to>
    <xdr:cxnSp macro="">
      <xdr:nvCxnSpPr>
        <xdr:cNvPr id="382" name="直線コネクタ 381">
          <a:extLst>
            <a:ext uri="{FF2B5EF4-FFF2-40B4-BE49-F238E27FC236}">
              <a16:creationId xmlns:a16="http://schemas.microsoft.com/office/drawing/2014/main" id="{00000000-0008-0000-0D00-00007E010000}"/>
            </a:ext>
          </a:extLst>
        </xdr:cNvPr>
        <xdr:cNvCxnSpPr/>
      </xdr:nvCxnSpPr>
      <xdr:spPr>
        <a:xfrm>
          <a:off x="16230600" y="1073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115841</xdr:rowOff>
    </xdr:from>
    <xdr:ext cx="405111" cy="259045"/>
    <xdr:sp macro="" textlink="">
      <xdr:nvSpPr>
        <xdr:cNvPr id="383" name="【学校施設】&#10;有形固定資産減価償却率最大値テキスト">
          <a:extLst>
            <a:ext uri="{FF2B5EF4-FFF2-40B4-BE49-F238E27FC236}">
              <a16:creationId xmlns:a16="http://schemas.microsoft.com/office/drawing/2014/main" id="{00000000-0008-0000-0D00-00007F010000}"/>
            </a:ext>
          </a:extLst>
        </xdr:cNvPr>
        <xdr:cNvSpPr txBox="1"/>
      </xdr:nvSpPr>
      <xdr:spPr>
        <a:xfrm>
          <a:off x="16408400" y="988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23</xdr:col>
      <xdr:colOff>428625</xdr:colOff>
      <xdr:row>58</xdr:row>
      <xdr:rowOff>169164</xdr:rowOff>
    </xdr:from>
    <xdr:to>
      <xdr:col>23</xdr:col>
      <xdr:colOff>606425</xdr:colOff>
      <xdr:row>58</xdr:row>
      <xdr:rowOff>169164</xdr:rowOff>
    </xdr:to>
    <xdr:cxnSp macro="">
      <xdr:nvCxnSpPr>
        <xdr:cNvPr id="384" name="直線コネクタ 383">
          <a:extLst>
            <a:ext uri="{FF2B5EF4-FFF2-40B4-BE49-F238E27FC236}">
              <a16:creationId xmlns:a16="http://schemas.microsoft.com/office/drawing/2014/main" id="{00000000-0008-0000-0D00-000080010000}"/>
            </a:ext>
          </a:extLst>
        </xdr:cNvPr>
        <xdr:cNvCxnSpPr/>
      </xdr:nvCxnSpPr>
      <xdr:spPr>
        <a:xfrm>
          <a:off x="16230600" y="1011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14495</xdr:rowOff>
    </xdr:from>
    <xdr:ext cx="405111" cy="259045"/>
    <xdr:sp macro="" textlink="">
      <xdr:nvSpPr>
        <xdr:cNvPr id="385" name="【学校施設】&#10;有形固定資産減価償却率平均値テキスト">
          <a:extLst>
            <a:ext uri="{FF2B5EF4-FFF2-40B4-BE49-F238E27FC236}">
              <a16:creationId xmlns:a16="http://schemas.microsoft.com/office/drawing/2014/main" id="{00000000-0008-0000-0D00-000081010000}"/>
            </a:ext>
          </a:extLst>
        </xdr:cNvPr>
        <xdr:cNvSpPr txBox="1"/>
      </xdr:nvSpPr>
      <xdr:spPr>
        <a:xfrm>
          <a:off x="16408400" y="1030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36068</xdr:rowOff>
    </xdr:from>
    <xdr:to>
      <xdr:col>23</xdr:col>
      <xdr:colOff>568325</xdr:colOff>
      <xdr:row>60</xdr:row>
      <xdr:rowOff>137668</xdr:rowOff>
    </xdr:to>
    <xdr:sp macro="" textlink="">
      <xdr:nvSpPr>
        <xdr:cNvPr id="386" name="フローチャート : 判断 385">
          <a:extLst>
            <a:ext uri="{FF2B5EF4-FFF2-40B4-BE49-F238E27FC236}">
              <a16:creationId xmlns:a16="http://schemas.microsoft.com/office/drawing/2014/main" id="{00000000-0008-0000-0D00-000082010000}"/>
            </a:ext>
          </a:extLst>
        </xdr:cNvPr>
        <xdr:cNvSpPr/>
      </xdr:nvSpPr>
      <xdr:spPr>
        <a:xfrm>
          <a:off x="162687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122936</xdr:rowOff>
    </xdr:from>
    <xdr:to>
      <xdr:col>22</xdr:col>
      <xdr:colOff>415925</xdr:colOff>
      <xdr:row>59</xdr:row>
      <xdr:rowOff>53086</xdr:rowOff>
    </xdr:to>
    <xdr:sp macro="" textlink="">
      <xdr:nvSpPr>
        <xdr:cNvPr id="387" name="フローチャート : 判断 386">
          <a:extLst>
            <a:ext uri="{FF2B5EF4-FFF2-40B4-BE49-F238E27FC236}">
              <a16:creationId xmlns:a16="http://schemas.microsoft.com/office/drawing/2014/main" id="{00000000-0008-0000-0D00-000083010000}"/>
            </a:ext>
          </a:extLst>
        </xdr:cNvPr>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8" name="テキスト ボックス 387">
          <a:extLst>
            <a:ext uri="{FF2B5EF4-FFF2-40B4-BE49-F238E27FC236}">
              <a16:creationId xmlns:a16="http://schemas.microsoft.com/office/drawing/2014/main" id="{00000000-0008-0000-0D00-000084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9" name="テキスト ボックス 388">
          <a:extLst>
            <a:ext uri="{FF2B5EF4-FFF2-40B4-BE49-F238E27FC236}">
              <a16:creationId xmlns:a16="http://schemas.microsoft.com/office/drawing/2014/main" id="{00000000-0008-0000-0D00-000085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0" name="テキスト ボックス 389">
          <a:extLst>
            <a:ext uri="{FF2B5EF4-FFF2-40B4-BE49-F238E27FC236}">
              <a16:creationId xmlns:a16="http://schemas.microsoft.com/office/drawing/2014/main" id="{00000000-0008-0000-0D00-000086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00000000-0008-0000-0D00-000087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00000000-0008-0000-0D00-000088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93218</xdr:rowOff>
    </xdr:from>
    <xdr:to>
      <xdr:col>22</xdr:col>
      <xdr:colOff>415925</xdr:colOff>
      <xdr:row>56</xdr:row>
      <xdr:rowOff>23368</xdr:rowOff>
    </xdr:to>
    <xdr:sp macro="" textlink="">
      <xdr:nvSpPr>
        <xdr:cNvPr id="393" name="円/楕円 392">
          <a:extLst>
            <a:ext uri="{FF2B5EF4-FFF2-40B4-BE49-F238E27FC236}">
              <a16:creationId xmlns:a16="http://schemas.microsoft.com/office/drawing/2014/main" id="{00000000-0008-0000-0D00-000089010000}"/>
            </a:ext>
          </a:extLst>
        </xdr:cNvPr>
        <xdr:cNvSpPr/>
      </xdr:nvSpPr>
      <xdr:spPr>
        <a:xfrm>
          <a:off x="15430500" y="952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44213</xdr:rowOff>
    </xdr:from>
    <xdr:ext cx="405111" cy="259045"/>
    <xdr:sp macro="" textlink="">
      <xdr:nvSpPr>
        <xdr:cNvPr id="394" name="n_1aveValue【学校施設】&#10;有形固定資産減価償却率">
          <a:extLst>
            <a:ext uri="{FF2B5EF4-FFF2-40B4-BE49-F238E27FC236}">
              <a16:creationId xmlns:a16="http://schemas.microsoft.com/office/drawing/2014/main" id="{00000000-0008-0000-0D00-00008A010000}"/>
            </a:ext>
          </a:extLst>
        </xdr:cNvPr>
        <xdr:cNvSpPr txBox="1"/>
      </xdr:nvSpPr>
      <xdr:spPr>
        <a:xfrm>
          <a:off x="15266043"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39895</xdr:rowOff>
    </xdr:from>
    <xdr:ext cx="405111" cy="259045"/>
    <xdr:sp macro="" textlink="">
      <xdr:nvSpPr>
        <xdr:cNvPr id="395" name="n_1mainValue【学校施設】&#10;有形固定資産減価償却率">
          <a:extLst>
            <a:ext uri="{FF2B5EF4-FFF2-40B4-BE49-F238E27FC236}">
              <a16:creationId xmlns:a16="http://schemas.microsoft.com/office/drawing/2014/main" id="{00000000-0008-0000-0D00-00008B010000}"/>
            </a:ext>
          </a:extLst>
        </xdr:cNvPr>
        <xdr:cNvSpPr txBox="1"/>
      </xdr:nvSpPr>
      <xdr:spPr>
        <a:xfrm>
          <a:off x="15266043" y="929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6" name="正方形/長方形 395">
          <a:extLst>
            <a:ext uri="{FF2B5EF4-FFF2-40B4-BE49-F238E27FC236}">
              <a16:creationId xmlns:a16="http://schemas.microsoft.com/office/drawing/2014/main" id="{00000000-0008-0000-0D00-00008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7" name="正方形/長方形 396">
          <a:extLst>
            <a:ext uri="{FF2B5EF4-FFF2-40B4-BE49-F238E27FC236}">
              <a16:creationId xmlns:a16="http://schemas.microsoft.com/office/drawing/2014/main" id="{00000000-0008-0000-0D00-00008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8" name="正方形/長方形 397">
          <a:extLst>
            <a:ext uri="{FF2B5EF4-FFF2-40B4-BE49-F238E27FC236}">
              <a16:creationId xmlns:a16="http://schemas.microsoft.com/office/drawing/2014/main" id="{00000000-0008-0000-0D00-00008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9" name="正方形/長方形 398">
          <a:extLst>
            <a:ext uri="{FF2B5EF4-FFF2-40B4-BE49-F238E27FC236}">
              <a16:creationId xmlns:a16="http://schemas.microsoft.com/office/drawing/2014/main" id="{00000000-0008-0000-0D00-00008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0" name="正方形/長方形 399">
          <a:extLst>
            <a:ext uri="{FF2B5EF4-FFF2-40B4-BE49-F238E27FC236}">
              <a16:creationId xmlns:a16="http://schemas.microsoft.com/office/drawing/2014/main" id="{00000000-0008-0000-0D00-00009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1" name="正方形/長方形 400">
          <a:extLst>
            <a:ext uri="{FF2B5EF4-FFF2-40B4-BE49-F238E27FC236}">
              <a16:creationId xmlns:a16="http://schemas.microsoft.com/office/drawing/2014/main" id="{00000000-0008-0000-0D00-00009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2" name="正方形/長方形 401">
          <a:extLst>
            <a:ext uri="{FF2B5EF4-FFF2-40B4-BE49-F238E27FC236}">
              <a16:creationId xmlns:a16="http://schemas.microsoft.com/office/drawing/2014/main" id="{00000000-0008-0000-0D00-00009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3" name="正方形/長方形 402">
          <a:extLst>
            <a:ext uri="{FF2B5EF4-FFF2-40B4-BE49-F238E27FC236}">
              <a16:creationId xmlns:a16="http://schemas.microsoft.com/office/drawing/2014/main" id="{00000000-0008-0000-0D00-00009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4" name="テキスト ボックス 403">
          <a:extLst>
            <a:ext uri="{FF2B5EF4-FFF2-40B4-BE49-F238E27FC236}">
              <a16:creationId xmlns:a16="http://schemas.microsoft.com/office/drawing/2014/main" id="{00000000-0008-0000-0D00-00009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5" name="直線コネクタ 404">
          <a:extLst>
            <a:ext uri="{FF2B5EF4-FFF2-40B4-BE49-F238E27FC236}">
              <a16:creationId xmlns:a16="http://schemas.microsoft.com/office/drawing/2014/main" id="{00000000-0008-0000-0D00-00009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6" name="テキスト ボックス 405">
          <a:extLst>
            <a:ext uri="{FF2B5EF4-FFF2-40B4-BE49-F238E27FC236}">
              <a16:creationId xmlns:a16="http://schemas.microsoft.com/office/drawing/2014/main" id="{00000000-0008-0000-0D00-000096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7" name="直線コネクタ 406">
          <a:extLst>
            <a:ext uri="{FF2B5EF4-FFF2-40B4-BE49-F238E27FC236}">
              <a16:creationId xmlns:a16="http://schemas.microsoft.com/office/drawing/2014/main" id="{00000000-0008-0000-0D00-000097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8" name="テキスト ボックス 407">
          <a:extLst>
            <a:ext uri="{FF2B5EF4-FFF2-40B4-BE49-F238E27FC236}">
              <a16:creationId xmlns:a16="http://schemas.microsoft.com/office/drawing/2014/main" id="{00000000-0008-0000-0D00-000098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9" name="直線コネクタ 408">
          <a:extLst>
            <a:ext uri="{FF2B5EF4-FFF2-40B4-BE49-F238E27FC236}">
              <a16:creationId xmlns:a16="http://schemas.microsoft.com/office/drawing/2014/main" id="{00000000-0008-0000-0D00-000099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0" name="テキスト ボックス 409">
          <a:extLst>
            <a:ext uri="{FF2B5EF4-FFF2-40B4-BE49-F238E27FC236}">
              <a16:creationId xmlns:a16="http://schemas.microsoft.com/office/drawing/2014/main" id="{00000000-0008-0000-0D00-00009A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1" name="直線コネクタ 410">
          <a:extLst>
            <a:ext uri="{FF2B5EF4-FFF2-40B4-BE49-F238E27FC236}">
              <a16:creationId xmlns:a16="http://schemas.microsoft.com/office/drawing/2014/main" id="{00000000-0008-0000-0D00-00009B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2" name="テキスト ボックス 411">
          <a:extLst>
            <a:ext uri="{FF2B5EF4-FFF2-40B4-BE49-F238E27FC236}">
              <a16:creationId xmlns:a16="http://schemas.microsoft.com/office/drawing/2014/main" id="{00000000-0008-0000-0D00-00009C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3" name="直線コネクタ 412">
          <a:extLst>
            <a:ext uri="{FF2B5EF4-FFF2-40B4-BE49-F238E27FC236}">
              <a16:creationId xmlns:a16="http://schemas.microsoft.com/office/drawing/2014/main" id="{00000000-0008-0000-0D00-00009D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4" name="テキスト ボックス 413">
          <a:extLst>
            <a:ext uri="{FF2B5EF4-FFF2-40B4-BE49-F238E27FC236}">
              <a16:creationId xmlns:a16="http://schemas.microsoft.com/office/drawing/2014/main" id="{00000000-0008-0000-0D00-00009E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5" name="直線コネクタ 414">
          <a:extLst>
            <a:ext uri="{FF2B5EF4-FFF2-40B4-BE49-F238E27FC236}">
              <a16:creationId xmlns:a16="http://schemas.microsoft.com/office/drawing/2014/main" id="{00000000-0008-0000-0D00-00009F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6" name="テキスト ボックス 415">
          <a:extLst>
            <a:ext uri="{FF2B5EF4-FFF2-40B4-BE49-F238E27FC236}">
              <a16:creationId xmlns:a16="http://schemas.microsoft.com/office/drawing/2014/main" id="{00000000-0008-0000-0D00-0000A0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7" name="直線コネクタ 416">
          <a:extLst>
            <a:ext uri="{FF2B5EF4-FFF2-40B4-BE49-F238E27FC236}">
              <a16:creationId xmlns:a16="http://schemas.microsoft.com/office/drawing/2014/main" id="{00000000-0008-0000-0D00-0000A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8" name="テキスト ボックス 417">
          <a:extLst>
            <a:ext uri="{FF2B5EF4-FFF2-40B4-BE49-F238E27FC236}">
              <a16:creationId xmlns:a16="http://schemas.microsoft.com/office/drawing/2014/main" id="{00000000-0008-0000-0D00-0000A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9" name="【学校施設】&#10;一人当たり面積グラフ枠">
          <a:extLst>
            <a:ext uri="{FF2B5EF4-FFF2-40B4-BE49-F238E27FC236}">
              <a16:creationId xmlns:a16="http://schemas.microsoft.com/office/drawing/2014/main" id="{00000000-0008-0000-0D00-0000A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90170</xdr:rowOff>
    </xdr:from>
    <xdr:to>
      <xdr:col>32</xdr:col>
      <xdr:colOff>186689</xdr:colOff>
      <xdr:row>64</xdr:row>
      <xdr:rowOff>86360</xdr:rowOff>
    </xdr:to>
    <xdr:cxnSp macro="">
      <xdr:nvCxnSpPr>
        <xdr:cNvPr id="420" name="直線コネクタ 419">
          <a:extLst>
            <a:ext uri="{FF2B5EF4-FFF2-40B4-BE49-F238E27FC236}">
              <a16:creationId xmlns:a16="http://schemas.microsoft.com/office/drawing/2014/main" id="{00000000-0008-0000-0D00-0000A4010000}"/>
            </a:ext>
          </a:extLst>
        </xdr:cNvPr>
        <xdr:cNvCxnSpPr/>
      </xdr:nvCxnSpPr>
      <xdr:spPr>
        <a:xfrm flipV="1">
          <a:off x="22160864" y="95199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90187</xdr:rowOff>
    </xdr:from>
    <xdr:ext cx="469744" cy="259045"/>
    <xdr:sp macro="" textlink="">
      <xdr:nvSpPr>
        <xdr:cNvPr id="421" name="【学校施設】&#10;一人当たり面積最小値テキスト">
          <a:extLst>
            <a:ext uri="{FF2B5EF4-FFF2-40B4-BE49-F238E27FC236}">
              <a16:creationId xmlns:a16="http://schemas.microsoft.com/office/drawing/2014/main" id="{00000000-0008-0000-0D00-0000A5010000}"/>
            </a:ext>
          </a:extLst>
        </xdr:cNvPr>
        <xdr:cNvSpPr txBox="1"/>
      </xdr:nvSpPr>
      <xdr:spPr>
        <a:xfrm>
          <a:off x="22250400" y="1106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32</xdr:col>
      <xdr:colOff>98425</xdr:colOff>
      <xdr:row>64</xdr:row>
      <xdr:rowOff>86360</xdr:rowOff>
    </xdr:from>
    <xdr:to>
      <xdr:col>32</xdr:col>
      <xdr:colOff>276225</xdr:colOff>
      <xdr:row>64</xdr:row>
      <xdr:rowOff>86360</xdr:rowOff>
    </xdr:to>
    <xdr:cxnSp macro="">
      <xdr:nvCxnSpPr>
        <xdr:cNvPr id="422" name="直線コネクタ 421">
          <a:extLst>
            <a:ext uri="{FF2B5EF4-FFF2-40B4-BE49-F238E27FC236}">
              <a16:creationId xmlns:a16="http://schemas.microsoft.com/office/drawing/2014/main" id="{00000000-0008-0000-0D00-0000A6010000}"/>
            </a:ext>
          </a:extLst>
        </xdr:cNvPr>
        <xdr:cNvCxnSpPr/>
      </xdr:nvCxnSpPr>
      <xdr:spPr>
        <a:xfrm>
          <a:off x="22072600" y="1105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36847</xdr:rowOff>
    </xdr:from>
    <xdr:ext cx="469744" cy="259045"/>
    <xdr:sp macro="" textlink="">
      <xdr:nvSpPr>
        <xdr:cNvPr id="423" name="【学校施設】&#10;一人当たり面積最大値テキスト">
          <a:extLst>
            <a:ext uri="{FF2B5EF4-FFF2-40B4-BE49-F238E27FC236}">
              <a16:creationId xmlns:a16="http://schemas.microsoft.com/office/drawing/2014/main" id="{00000000-0008-0000-0D00-0000A7010000}"/>
            </a:ext>
          </a:extLst>
        </xdr:cNvPr>
        <xdr:cNvSpPr txBox="1"/>
      </xdr:nvSpPr>
      <xdr:spPr>
        <a:xfrm>
          <a:off x="22250400" y="929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a:t>
          </a:r>
          <a:endParaRPr kumimoji="1" lang="ja-JP" altLang="en-US" sz="1000" b="1">
            <a:latin typeface="ＭＳ Ｐゴシック"/>
          </a:endParaRPr>
        </a:p>
      </xdr:txBody>
    </xdr:sp>
    <xdr:clientData/>
  </xdr:oneCellAnchor>
  <xdr:twoCellAnchor>
    <xdr:from>
      <xdr:col>32</xdr:col>
      <xdr:colOff>98425</xdr:colOff>
      <xdr:row>55</xdr:row>
      <xdr:rowOff>90170</xdr:rowOff>
    </xdr:from>
    <xdr:to>
      <xdr:col>32</xdr:col>
      <xdr:colOff>276225</xdr:colOff>
      <xdr:row>55</xdr:row>
      <xdr:rowOff>90170</xdr:rowOff>
    </xdr:to>
    <xdr:cxnSp macro="">
      <xdr:nvCxnSpPr>
        <xdr:cNvPr id="424" name="直線コネクタ 423">
          <a:extLst>
            <a:ext uri="{FF2B5EF4-FFF2-40B4-BE49-F238E27FC236}">
              <a16:creationId xmlns:a16="http://schemas.microsoft.com/office/drawing/2014/main" id="{00000000-0008-0000-0D00-0000A8010000}"/>
            </a:ext>
          </a:extLst>
        </xdr:cNvPr>
        <xdr:cNvCxnSpPr/>
      </xdr:nvCxnSpPr>
      <xdr:spPr>
        <a:xfrm>
          <a:off x="22072600" y="951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25417</xdr:rowOff>
    </xdr:from>
    <xdr:ext cx="469744" cy="259045"/>
    <xdr:sp macro="" textlink="">
      <xdr:nvSpPr>
        <xdr:cNvPr id="425" name="【学校施設】&#10;一人当たり面積平均値テキスト">
          <a:extLst>
            <a:ext uri="{FF2B5EF4-FFF2-40B4-BE49-F238E27FC236}">
              <a16:creationId xmlns:a16="http://schemas.microsoft.com/office/drawing/2014/main" id="{00000000-0008-0000-0D00-0000A9010000}"/>
            </a:ext>
          </a:extLst>
        </xdr:cNvPr>
        <xdr:cNvSpPr txBox="1"/>
      </xdr:nvSpPr>
      <xdr:spPr>
        <a:xfrm>
          <a:off x="222504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46990</xdr:rowOff>
    </xdr:from>
    <xdr:to>
      <xdr:col>32</xdr:col>
      <xdr:colOff>238125</xdr:colOff>
      <xdr:row>61</xdr:row>
      <xdr:rowOff>148590</xdr:rowOff>
    </xdr:to>
    <xdr:sp macro="" textlink="">
      <xdr:nvSpPr>
        <xdr:cNvPr id="426" name="フローチャート : 判断 425">
          <a:extLst>
            <a:ext uri="{FF2B5EF4-FFF2-40B4-BE49-F238E27FC236}">
              <a16:creationId xmlns:a16="http://schemas.microsoft.com/office/drawing/2014/main" id="{00000000-0008-0000-0D00-0000AA010000}"/>
            </a:ext>
          </a:extLst>
        </xdr:cNvPr>
        <xdr:cNvSpPr/>
      </xdr:nvSpPr>
      <xdr:spPr>
        <a:xfrm>
          <a:off x="22110700" y="1050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1270</xdr:rowOff>
    </xdr:from>
    <xdr:to>
      <xdr:col>31</xdr:col>
      <xdr:colOff>85725</xdr:colOff>
      <xdr:row>62</xdr:row>
      <xdr:rowOff>102870</xdr:rowOff>
    </xdr:to>
    <xdr:sp macro="" textlink="">
      <xdr:nvSpPr>
        <xdr:cNvPr id="427" name="フローチャート : 判断 426">
          <a:extLst>
            <a:ext uri="{FF2B5EF4-FFF2-40B4-BE49-F238E27FC236}">
              <a16:creationId xmlns:a16="http://schemas.microsoft.com/office/drawing/2014/main" id="{00000000-0008-0000-0D00-0000AB010000}"/>
            </a:ext>
          </a:extLst>
        </xdr:cNvPr>
        <xdr:cNvSpPr/>
      </xdr:nvSpPr>
      <xdr:spPr>
        <a:xfrm>
          <a:off x="21272500" y="1063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0000000-0008-0000-0D00-0000A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D00-0000A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D00-0000A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00000000-0008-0000-0D00-0000A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00000000-0008-0000-0D00-0000B0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74930</xdr:rowOff>
    </xdr:from>
    <xdr:to>
      <xdr:col>31</xdr:col>
      <xdr:colOff>85725</xdr:colOff>
      <xdr:row>64</xdr:row>
      <xdr:rowOff>5080</xdr:rowOff>
    </xdr:to>
    <xdr:sp macro="" textlink="">
      <xdr:nvSpPr>
        <xdr:cNvPr id="433" name="円/楕円 432">
          <a:extLst>
            <a:ext uri="{FF2B5EF4-FFF2-40B4-BE49-F238E27FC236}">
              <a16:creationId xmlns:a16="http://schemas.microsoft.com/office/drawing/2014/main" id="{00000000-0008-0000-0D00-0000B1010000}"/>
            </a:ext>
          </a:extLst>
        </xdr:cNvPr>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119397</xdr:rowOff>
    </xdr:from>
    <xdr:ext cx="469744" cy="259045"/>
    <xdr:sp macro="" textlink="">
      <xdr:nvSpPr>
        <xdr:cNvPr id="434" name="n_1aveValue【学校施設】&#10;一人当たり面積">
          <a:extLst>
            <a:ext uri="{FF2B5EF4-FFF2-40B4-BE49-F238E27FC236}">
              <a16:creationId xmlns:a16="http://schemas.microsoft.com/office/drawing/2014/main" id="{00000000-0008-0000-0D00-0000B2010000}"/>
            </a:ext>
          </a:extLst>
        </xdr:cNvPr>
        <xdr:cNvSpPr txBox="1"/>
      </xdr:nvSpPr>
      <xdr:spPr>
        <a:xfrm>
          <a:off x="21075727" y="1040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167657</xdr:rowOff>
    </xdr:from>
    <xdr:ext cx="469744" cy="259045"/>
    <xdr:sp macro="" textlink="">
      <xdr:nvSpPr>
        <xdr:cNvPr id="435" name="n_1mainValue【学校施設】&#10;一人当たり面積">
          <a:extLst>
            <a:ext uri="{FF2B5EF4-FFF2-40B4-BE49-F238E27FC236}">
              <a16:creationId xmlns:a16="http://schemas.microsoft.com/office/drawing/2014/main" id="{00000000-0008-0000-0D00-0000B3010000}"/>
            </a:ext>
          </a:extLst>
        </xdr:cNvPr>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6" name="正方形/長方形 435">
          <a:extLst>
            <a:ext uri="{FF2B5EF4-FFF2-40B4-BE49-F238E27FC236}">
              <a16:creationId xmlns:a16="http://schemas.microsoft.com/office/drawing/2014/main" id="{00000000-0008-0000-0D00-0000B4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7" name="正方形/長方形 436">
          <a:extLst>
            <a:ext uri="{FF2B5EF4-FFF2-40B4-BE49-F238E27FC236}">
              <a16:creationId xmlns:a16="http://schemas.microsoft.com/office/drawing/2014/main" id="{00000000-0008-0000-0D00-0000B5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8" name="正方形/長方形 437">
          <a:extLst>
            <a:ext uri="{FF2B5EF4-FFF2-40B4-BE49-F238E27FC236}">
              <a16:creationId xmlns:a16="http://schemas.microsoft.com/office/drawing/2014/main" id="{00000000-0008-0000-0D00-0000B6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9" name="正方形/長方形 438">
          <a:extLst>
            <a:ext uri="{FF2B5EF4-FFF2-40B4-BE49-F238E27FC236}">
              <a16:creationId xmlns:a16="http://schemas.microsoft.com/office/drawing/2014/main" id="{00000000-0008-0000-0D00-0000B7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0" name="正方形/長方形 439">
          <a:extLst>
            <a:ext uri="{FF2B5EF4-FFF2-40B4-BE49-F238E27FC236}">
              <a16:creationId xmlns:a16="http://schemas.microsoft.com/office/drawing/2014/main" id="{00000000-0008-0000-0D00-0000B8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1" name="正方形/長方形 440">
          <a:extLst>
            <a:ext uri="{FF2B5EF4-FFF2-40B4-BE49-F238E27FC236}">
              <a16:creationId xmlns:a16="http://schemas.microsoft.com/office/drawing/2014/main" id="{00000000-0008-0000-0D00-0000B9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2" name="正方形/長方形 441">
          <a:extLst>
            <a:ext uri="{FF2B5EF4-FFF2-40B4-BE49-F238E27FC236}">
              <a16:creationId xmlns:a16="http://schemas.microsoft.com/office/drawing/2014/main" id="{00000000-0008-0000-0D00-0000BA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3" name="正方形/長方形 442">
          <a:extLst>
            <a:ext uri="{FF2B5EF4-FFF2-40B4-BE49-F238E27FC236}">
              <a16:creationId xmlns:a16="http://schemas.microsoft.com/office/drawing/2014/main" id="{00000000-0008-0000-0D00-0000BB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4" name="テキスト ボックス 443">
          <a:extLst>
            <a:ext uri="{FF2B5EF4-FFF2-40B4-BE49-F238E27FC236}">
              <a16:creationId xmlns:a16="http://schemas.microsoft.com/office/drawing/2014/main" id="{00000000-0008-0000-0D00-0000BC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5" name="直線コネクタ 444">
          <a:extLst>
            <a:ext uri="{FF2B5EF4-FFF2-40B4-BE49-F238E27FC236}">
              <a16:creationId xmlns:a16="http://schemas.microsoft.com/office/drawing/2014/main" id="{00000000-0008-0000-0D00-0000BD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46" name="テキスト ボックス 445">
          <a:extLst>
            <a:ext uri="{FF2B5EF4-FFF2-40B4-BE49-F238E27FC236}">
              <a16:creationId xmlns:a16="http://schemas.microsoft.com/office/drawing/2014/main" id="{00000000-0008-0000-0D00-0000BE01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47" name="直線コネクタ 446">
          <a:extLst>
            <a:ext uri="{FF2B5EF4-FFF2-40B4-BE49-F238E27FC236}">
              <a16:creationId xmlns:a16="http://schemas.microsoft.com/office/drawing/2014/main" id="{00000000-0008-0000-0D00-0000BF01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48" name="テキスト ボックス 447">
          <a:extLst>
            <a:ext uri="{FF2B5EF4-FFF2-40B4-BE49-F238E27FC236}">
              <a16:creationId xmlns:a16="http://schemas.microsoft.com/office/drawing/2014/main" id="{00000000-0008-0000-0D00-0000C001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49" name="直線コネクタ 448">
          <a:extLst>
            <a:ext uri="{FF2B5EF4-FFF2-40B4-BE49-F238E27FC236}">
              <a16:creationId xmlns:a16="http://schemas.microsoft.com/office/drawing/2014/main" id="{00000000-0008-0000-0D00-0000C101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0" name="テキスト ボックス 449">
          <a:extLst>
            <a:ext uri="{FF2B5EF4-FFF2-40B4-BE49-F238E27FC236}">
              <a16:creationId xmlns:a16="http://schemas.microsoft.com/office/drawing/2014/main" id="{00000000-0008-0000-0D00-0000C201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51" name="直線コネクタ 450">
          <a:extLst>
            <a:ext uri="{FF2B5EF4-FFF2-40B4-BE49-F238E27FC236}">
              <a16:creationId xmlns:a16="http://schemas.microsoft.com/office/drawing/2014/main" id="{00000000-0008-0000-0D00-0000C301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52" name="テキスト ボックス 451">
          <a:extLst>
            <a:ext uri="{FF2B5EF4-FFF2-40B4-BE49-F238E27FC236}">
              <a16:creationId xmlns:a16="http://schemas.microsoft.com/office/drawing/2014/main" id="{00000000-0008-0000-0D00-0000C401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53" name="直線コネクタ 452">
          <a:extLst>
            <a:ext uri="{FF2B5EF4-FFF2-40B4-BE49-F238E27FC236}">
              <a16:creationId xmlns:a16="http://schemas.microsoft.com/office/drawing/2014/main" id="{00000000-0008-0000-0D00-0000C501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54" name="テキスト ボックス 453">
          <a:extLst>
            <a:ext uri="{FF2B5EF4-FFF2-40B4-BE49-F238E27FC236}">
              <a16:creationId xmlns:a16="http://schemas.microsoft.com/office/drawing/2014/main" id="{00000000-0008-0000-0D00-0000C601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5" name="直線コネクタ 454">
          <a:extLst>
            <a:ext uri="{FF2B5EF4-FFF2-40B4-BE49-F238E27FC236}">
              <a16:creationId xmlns:a16="http://schemas.microsoft.com/office/drawing/2014/main" id="{00000000-0008-0000-0D00-0000C7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56" name="テキスト ボックス 455">
          <a:extLst>
            <a:ext uri="{FF2B5EF4-FFF2-40B4-BE49-F238E27FC236}">
              <a16:creationId xmlns:a16="http://schemas.microsoft.com/office/drawing/2014/main" id="{00000000-0008-0000-0D00-0000C801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7" name="【児童館】&#10;有形固定資産減価償却率グラフ枠">
          <a:extLst>
            <a:ext uri="{FF2B5EF4-FFF2-40B4-BE49-F238E27FC236}">
              <a16:creationId xmlns:a16="http://schemas.microsoft.com/office/drawing/2014/main" id="{00000000-0008-0000-0D00-0000C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26670</xdr:rowOff>
    </xdr:from>
    <xdr:to>
      <xdr:col>23</xdr:col>
      <xdr:colOff>516889</xdr:colOff>
      <xdr:row>86</xdr:row>
      <xdr:rowOff>60961</xdr:rowOff>
    </xdr:to>
    <xdr:cxnSp macro="">
      <xdr:nvCxnSpPr>
        <xdr:cNvPr id="458" name="直線コネクタ 457">
          <a:extLst>
            <a:ext uri="{FF2B5EF4-FFF2-40B4-BE49-F238E27FC236}">
              <a16:creationId xmlns:a16="http://schemas.microsoft.com/office/drawing/2014/main" id="{00000000-0008-0000-0D00-0000CA010000}"/>
            </a:ext>
          </a:extLst>
        </xdr:cNvPr>
        <xdr:cNvCxnSpPr/>
      </xdr:nvCxnSpPr>
      <xdr:spPr>
        <a:xfrm flipV="1">
          <a:off x="16318864" y="135712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64788</xdr:rowOff>
    </xdr:from>
    <xdr:ext cx="405111" cy="259045"/>
    <xdr:sp macro="" textlink="">
      <xdr:nvSpPr>
        <xdr:cNvPr id="459" name="【児童館】&#10;有形固定資産減価償却率最小値テキスト">
          <a:extLst>
            <a:ext uri="{FF2B5EF4-FFF2-40B4-BE49-F238E27FC236}">
              <a16:creationId xmlns:a16="http://schemas.microsoft.com/office/drawing/2014/main" id="{00000000-0008-0000-0D00-0000CB010000}"/>
            </a:ext>
          </a:extLst>
        </xdr:cNvPr>
        <xdr:cNvSpPr txBox="1"/>
      </xdr:nvSpPr>
      <xdr:spPr>
        <a:xfrm>
          <a:off x="16408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a:t>
          </a:r>
          <a:endParaRPr kumimoji="1" lang="ja-JP" altLang="en-US" sz="1000" b="1">
            <a:latin typeface="ＭＳ Ｐゴシック"/>
          </a:endParaRPr>
        </a:p>
      </xdr:txBody>
    </xdr:sp>
    <xdr:clientData/>
  </xdr:oneCellAnchor>
  <xdr:twoCellAnchor>
    <xdr:from>
      <xdr:col>23</xdr:col>
      <xdr:colOff>428625</xdr:colOff>
      <xdr:row>86</xdr:row>
      <xdr:rowOff>60961</xdr:rowOff>
    </xdr:from>
    <xdr:to>
      <xdr:col>23</xdr:col>
      <xdr:colOff>606425</xdr:colOff>
      <xdr:row>86</xdr:row>
      <xdr:rowOff>60961</xdr:rowOff>
    </xdr:to>
    <xdr:cxnSp macro="">
      <xdr:nvCxnSpPr>
        <xdr:cNvPr id="460" name="直線コネクタ 459">
          <a:extLst>
            <a:ext uri="{FF2B5EF4-FFF2-40B4-BE49-F238E27FC236}">
              <a16:creationId xmlns:a16="http://schemas.microsoft.com/office/drawing/2014/main" id="{00000000-0008-0000-0D00-0000CC010000}"/>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144797</xdr:rowOff>
    </xdr:from>
    <xdr:ext cx="405111" cy="259045"/>
    <xdr:sp macro="" textlink="">
      <xdr:nvSpPr>
        <xdr:cNvPr id="461" name="【児童館】&#10;有形固定資産減価償却率最大値テキスト">
          <a:extLst>
            <a:ext uri="{FF2B5EF4-FFF2-40B4-BE49-F238E27FC236}">
              <a16:creationId xmlns:a16="http://schemas.microsoft.com/office/drawing/2014/main" id="{00000000-0008-0000-0D00-0000CD010000}"/>
            </a:ext>
          </a:extLst>
        </xdr:cNvPr>
        <xdr:cNvSpPr txBox="1"/>
      </xdr:nvSpPr>
      <xdr:spPr>
        <a:xfrm>
          <a:off x="16408400" y="1334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79</xdr:row>
      <xdr:rowOff>26670</xdr:rowOff>
    </xdr:from>
    <xdr:to>
      <xdr:col>23</xdr:col>
      <xdr:colOff>606425</xdr:colOff>
      <xdr:row>79</xdr:row>
      <xdr:rowOff>26670</xdr:rowOff>
    </xdr:to>
    <xdr:cxnSp macro="">
      <xdr:nvCxnSpPr>
        <xdr:cNvPr id="462" name="直線コネクタ 461">
          <a:extLst>
            <a:ext uri="{FF2B5EF4-FFF2-40B4-BE49-F238E27FC236}">
              <a16:creationId xmlns:a16="http://schemas.microsoft.com/office/drawing/2014/main" id="{00000000-0008-0000-0D00-0000CE010000}"/>
            </a:ext>
          </a:extLst>
        </xdr:cNvPr>
        <xdr:cNvCxnSpPr/>
      </xdr:nvCxnSpPr>
      <xdr:spPr>
        <a:xfrm>
          <a:off x="16230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93742</xdr:rowOff>
    </xdr:from>
    <xdr:ext cx="405111" cy="259045"/>
    <xdr:sp macro="" textlink="">
      <xdr:nvSpPr>
        <xdr:cNvPr id="463" name="【児童館】&#10;有形固定資産減価償却率平均値テキスト">
          <a:extLst>
            <a:ext uri="{FF2B5EF4-FFF2-40B4-BE49-F238E27FC236}">
              <a16:creationId xmlns:a16="http://schemas.microsoft.com/office/drawing/2014/main" id="{00000000-0008-0000-0D00-0000CF010000}"/>
            </a:ext>
          </a:extLst>
        </xdr:cNvPr>
        <xdr:cNvSpPr txBox="1"/>
      </xdr:nvSpPr>
      <xdr:spPr>
        <a:xfrm>
          <a:off x="16408400" y="13809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115315</xdr:rowOff>
    </xdr:from>
    <xdr:to>
      <xdr:col>23</xdr:col>
      <xdr:colOff>568325</xdr:colOff>
      <xdr:row>81</xdr:row>
      <xdr:rowOff>45465</xdr:rowOff>
    </xdr:to>
    <xdr:sp macro="" textlink="">
      <xdr:nvSpPr>
        <xdr:cNvPr id="464" name="フローチャート : 判断 463">
          <a:extLst>
            <a:ext uri="{FF2B5EF4-FFF2-40B4-BE49-F238E27FC236}">
              <a16:creationId xmlns:a16="http://schemas.microsoft.com/office/drawing/2014/main" id="{00000000-0008-0000-0D00-0000D0010000}"/>
            </a:ext>
          </a:extLst>
        </xdr:cNvPr>
        <xdr:cNvSpPr/>
      </xdr:nvSpPr>
      <xdr:spPr>
        <a:xfrm>
          <a:off x="16268700" y="138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71882</xdr:rowOff>
    </xdr:from>
    <xdr:to>
      <xdr:col>22</xdr:col>
      <xdr:colOff>415925</xdr:colOff>
      <xdr:row>84</xdr:row>
      <xdr:rowOff>2032</xdr:rowOff>
    </xdr:to>
    <xdr:sp macro="" textlink="">
      <xdr:nvSpPr>
        <xdr:cNvPr id="465" name="フローチャート : 判断 464">
          <a:extLst>
            <a:ext uri="{FF2B5EF4-FFF2-40B4-BE49-F238E27FC236}">
              <a16:creationId xmlns:a16="http://schemas.microsoft.com/office/drawing/2014/main" id="{00000000-0008-0000-0D00-0000D1010000}"/>
            </a:ext>
          </a:extLst>
        </xdr:cNvPr>
        <xdr:cNvSpPr/>
      </xdr:nvSpPr>
      <xdr:spPr>
        <a:xfrm>
          <a:off x="15430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D00-0000D2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00000000-0008-0000-0D00-0000D3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00000000-0008-0000-0D00-0000D4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00000000-0008-0000-0D00-0000D5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00000000-0008-0000-0D00-0000D6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87885</xdr:rowOff>
    </xdr:from>
    <xdr:to>
      <xdr:col>22</xdr:col>
      <xdr:colOff>415925</xdr:colOff>
      <xdr:row>87</xdr:row>
      <xdr:rowOff>18035</xdr:rowOff>
    </xdr:to>
    <xdr:sp macro="" textlink="">
      <xdr:nvSpPr>
        <xdr:cNvPr id="471" name="円/楕円 470">
          <a:extLst>
            <a:ext uri="{FF2B5EF4-FFF2-40B4-BE49-F238E27FC236}">
              <a16:creationId xmlns:a16="http://schemas.microsoft.com/office/drawing/2014/main" id="{00000000-0008-0000-0D00-0000D7010000}"/>
            </a:ext>
          </a:extLst>
        </xdr:cNvPr>
        <xdr:cNvSpPr/>
      </xdr:nvSpPr>
      <xdr:spPr>
        <a:xfrm>
          <a:off x="15430500" y="148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18559</xdr:rowOff>
    </xdr:from>
    <xdr:ext cx="405111" cy="259045"/>
    <xdr:sp macro="" textlink="">
      <xdr:nvSpPr>
        <xdr:cNvPr id="472" name="n_1aveValue【児童館】&#10;有形固定資産減価償却率">
          <a:extLst>
            <a:ext uri="{FF2B5EF4-FFF2-40B4-BE49-F238E27FC236}">
              <a16:creationId xmlns:a16="http://schemas.microsoft.com/office/drawing/2014/main" id="{00000000-0008-0000-0D00-0000D8010000}"/>
            </a:ext>
          </a:extLst>
        </xdr:cNvPr>
        <xdr:cNvSpPr txBox="1"/>
      </xdr:nvSpPr>
      <xdr:spPr>
        <a:xfrm>
          <a:off x="15266043" y="1407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87</xdr:row>
      <xdr:rowOff>9162</xdr:rowOff>
    </xdr:from>
    <xdr:ext cx="405111" cy="259045"/>
    <xdr:sp macro="" textlink="">
      <xdr:nvSpPr>
        <xdr:cNvPr id="473" name="n_1mainValue【児童館】&#10;有形固定資産減価償却率">
          <a:extLst>
            <a:ext uri="{FF2B5EF4-FFF2-40B4-BE49-F238E27FC236}">
              <a16:creationId xmlns:a16="http://schemas.microsoft.com/office/drawing/2014/main" id="{00000000-0008-0000-0D00-0000D9010000}"/>
            </a:ext>
          </a:extLst>
        </xdr:cNvPr>
        <xdr:cNvSpPr txBox="1"/>
      </xdr:nvSpPr>
      <xdr:spPr>
        <a:xfrm>
          <a:off x="15266043" y="1492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4" name="正方形/長方形 473">
          <a:extLst>
            <a:ext uri="{FF2B5EF4-FFF2-40B4-BE49-F238E27FC236}">
              <a16:creationId xmlns:a16="http://schemas.microsoft.com/office/drawing/2014/main" id="{00000000-0008-0000-0D00-0000DA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5" name="正方形/長方形 474">
          <a:extLst>
            <a:ext uri="{FF2B5EF4-FFF2-40B4-BE49-F238E27FC236}">
              <a16:creationId xmlns:a16="http://schemas.microsoft.com/office/drawing/2014/main" id="{00000000-0008-0000-0D00-0000DB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6" name="正方形/長方形 475">
          <a:extLst>
            <a:ext uri="{FF2B5EF4-FFF2-40B4-BE49-F238E27FC236}">
              <a16:creationId xmlns:a16="http://schemas.microsoft.com/office/drawing/2014/main" id="{00000000-0008-0000-0D00-0000DC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7" name="正方形/長方形 476">
          <a:extLst>
            <a:ext uri="{FF2B5EF4-FFF2-40B4-BE49-F238E27FC236}">
              <a16:creationId xmlns:a16="http://schemas.microsoft.com/office/drawing/2014/main" id="{00000000-0008-0000-0D00-0000DD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8" name="正方形/長方形 477">
          <a:extLst>
            <a:ext uri="{FF2B5EF4-FFF2-40B4-BE49-F238E27FC236}">
              <a16:creationId xmlns:a16="http://schemas.microsoft.com/office/drawing/2014/main" id="{00000000-0008-0000-0D00-0000DE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9" name="正方形/長方形 478">
          <a:extLst>
            <a:ext uri="{FF2B5EF4-FFF2-40B4-BE49-F238E27FC236}">
              <a16:creationId xmlns:a16="http://schemas.microsoft.com/office/drawing/2014/main" id="{00000000-0008-0000-0D00-0000DF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0" name="正方形/長方形 479">
          <a:extLst>
            <a:ext uri="{FF2B5EF4-FFF2-40B4-BE49-F238E27FC236}">
              <a16:creationId xmlns:a16="http://schemas.microsoft.com/office/drawing/2014/main" id="{00000000-0008-0000-0D00-0000E0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1" name="正方形/長方形 480">
          <a:extLst>
            <a:ext uri="{FF2B5EF4-FFF2-40B4-BE49-F238E27FC236}">
              <a16:creationId xmlns:a16="http://schemas.microsoft.com/office/drawing/2014/main" id="{00000000-0008-0000-0D00-0000E1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2" name="テキスト ボックス 481">
          <a:extLst>
            <a:ext uri="{FF2B5EF4-FFF2-40B4-BE49-F238E27FC236}">
              <a16:creationId xmlns:a16="http://schemas.microsoft.com/office/drawing/2014/main" id="{00000000-0008-0000-0D00-0000E2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3" name="直線コネクタ 482">
          <a:extLst>
            <a:ext uri="{FF2B5EF4-FFF2-40B4-BE49-F238E27FC236}">
              <a16:creationId xmlns:a16="http://schemas.microsoft.com/office/drawing/2014/main" id="{00000000-0008-0000-0D00-0000E3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4" name="直線コネクタ 483">
          <a:extLst>
            <a:ext uri="{FF2B5EF4-FFF2-40B4-BE49-F238E27FC236}">
              <a16:creationId xmlns:a16="http://schemas.microsoft.com/office/drawing/2014/main" id="{00000000-0008-0000-0D00-0000E4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5" name="テキスト ボックス 484">
          <a:extLst>
            <a:ext uri="{FF2B5EF4-FFF2-40B4-BE49-F238E27FC236}">
              <a16:creationId xmlns:a16="http://schemas.microsoft.com/office/drawing/2014/main" id="{00000000-0008-0000-0D00-0000E5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6" name="直線コネクタ 485">
          <a:extLst>
            <a:ext uri="{FF2B5EF4-FFF2-40B4-BE49-F238E27FC236}">
              <a16:creationId xmlns:a16="http://schemas.microsoft.com/office/drawing/2014/main" id="{00000000-0008-0000-0D00-0000E6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87" name="テキスト ボックス 486">
          <a:extLst>
            <a:ext uri="{FF2B5EF4-FFF2-40B4-BE49-F238E27FC236}">
              <a16:creationId xmlns:a16="http://schemas.microsoft.com/office/drawing/2014/main" id="{00000000-0008-0000-0D00-0000E7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88" name="直線コネクタ 487">
          <a:extLst>
            <a:ext uri="{FF2B5EF4-FFF2-40B4-BE49-F238E27FC236}">
              <a16:creationId xmlns:a16="http://schemas.microsoft.com/office/drawing/2014/main" id="{00000000-0008-0000-0D00-0000E8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89" name="テキスト ボックス 488">
          <a:extLst>
            <a:ext uri="{FF2B5EF4-FFF2-40B4-BE49-F238E27FC236}">
              <a16:creationId xmlns:a16="http://schemas.microsoft.com/office/drawing/2014/main" id="{00000000-0008-0000-0D00-0000E9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0" name="直線コネクタ 489">
          <a:extLst>
            <a:ext uri="{FF2B5EF4-FFF2-40B4-BE49-F238E27FC236}">
              <a16:creationId xmlns:a16="http://schemas.microsoft.com/office/drawing/2014/main" id="{00000000-0008-0000-0D00-0000EA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1" name="テキスト ボックス 490">
          <a:extLst>
            <a:ext uri="{FF2B5EF4-FFF2-40B4-BE49-F238E27FC236}">
              <a16:creationId xmlns:a16="http://schemas.microsoft.com/office/drawing/2014/main" id="{00000000-0008-0000-0D00-0000EB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2" name="直線コネクタ 491">
          <a:extLst>
            <a:ext uri="{FF2B5EF4-FFF2-40B4-BE49-F238E27FC236}">
              <a16:creationId xmlns:a16="http://schemas.microsoft.com/office/drawing/2014/main" id="{00000000-0008-0000-0D00-0000EC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3" name="テキスト ボックス 492">
          <a:extLst>
            <a:ext uri="{FF2B5EF4-FFF2-40B4-BE49-F238E27FC236}">
              <a16:creationId xmlns:a16="http://schemas.microsoft.com/office/drawing/2014/main" id="{00000000-0008-0000-0D00-0000ED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4" name="直線コネクタ 493">
          <a:extLst>
            <a:ext uri="{FF2B5EF4-FFF2-40B4-BE49-F238E27FC236}">
              <a16:creationId xmlns:a16="http://schemas.microsoft.com/office/drawing/2014/main" id="{00000000-0008-0000-0D00-0000EE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5" name="テキスト ボックス 494">
          <a:extLst>
            <a:ext uri="{FF2B5EF4-FFF2-40B4-BE49-F238E27FC236}">
              <a16:creationId xmlns:a16="http://schemas.microsoft.com/office/drawing/2014/main" id="{00000000-0008-0000-0D00-0000EF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6" name="直線コネクタ 495">
          <a:extLst>
            <a:ext uri="{FF2B5EF4-FFF2-40B4-BE49-F238E27FC236}">
              <a16:creationId xmlns:a16="http://schemas.microsoft.com/office/drawing/2014/main" id="{00000000-0008-0000-0D00-0000F0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7" name="テキスト ボックス 496">
          <a:extLst>
            <a:ext uri="{FF2B5EF4-FFF2-40B4-BE49-F238E27FC236}">
              <a16:creationId xmlns:a16="http://schemas.microsoft.com/office/drawing/2014/main" id="{00000000-0008-0000-0D00-0000F1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8" name="【児童館】&#10;一人当たり面積グラフ枠">
          <a:extLst>
            <a:ext uri="{FF2B5EF4-FFF2-40B4-BE49-F238E27FC236}">
              <a16:creationId xmlns:a16="http://schemas.microsoft.com/office/drawing/2014/main" id="{00000000-0008-0000-0D00-0000F2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76</xdr:row>
      <xdr:rowOff>152400</xdr:rowOff>
    </xdr:from>
    <xdr:to>
      <xdr:col>32</xdr:col>
      <xdr:colOff>186689</xdr:colOff>
      <xdr:row>86</xdr:row>
      <xdr:rowOff>5443</xdr:rowOff>
    </xdr:to>
    <xdr:cxnSp macro="">
      <xdr:nvCxnSpPr>
        <xdr:cNvPr id="499" name="直線コネクタ 498">
          <a:extLst>
            <a:ext uri="{FF2B5EF4-FFF2-40B4-BE49-F238E27FC236}">
              <a16:creationId xmlns:a16="http://schemas.microsoft.com/office/drawing/2014/main" id="{00000000-0008-0000-0D00-0000F3010000}"/>
            </a:ext>
          </a:extLst>
        </xdr:cNvPr>
        <xdr:cNvCxnSpPr/>
      </xdr:nvCxnSpPr>
      <xdr:spPr>
        <a:xfrm flipV="1">
          <a:off x="22160864" y="131826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500" name="【児童館】&#10;一人当たり面積最小値テキスト">
          <a:extLst>
            <a:ext uri="{FF2B5EF4-FFF2-40B4-BE49-F238E27FC236}">
              <a16:creationId xmlns:a16="http://schemas.microsoft.com/office/drawing/2014/main" id="{00000000-0008-0000-0D00-0000F4010000}"/>
            </a:ext>
          </a:extLst>
        </xdr:cNvPr>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01" name="直線コネクタ 500">
          <a:extLst>
            <a:ext uri="{FF2B5EF4-FFF2-40B4-BE49-F238E27FC236}">
              <a16:creationId xmlns:a16="http://schemas.microsoft.com/office/drawing/2014/main" id="{00000000-0008-0000-0D00-0000F5010000}"/>
            </a:ext>
          </a:extLst>
        </xdr:cNvPr>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99077</xdr:rowOff>
    </xdr:from>
    <xdr:ext cx="469744" cy="259045"/>
    <xdr:sp macro="" textlink="">
      <xdr:nvSpPr>
        <xdr:cNvPr id="502" name="【児童館】&#10;一人当たり面積最大値テキスト">
          <a:extLst>
            <a:ext uri="{FF2B5EF4-FFF2-40B4-BE49-F238E27FC236}">
              <a16:creationId xmlns:a16="http://schemas.microsoft.com/office/drawing/2014/main" id="{00000000-0008-0000-0D00-0000F6010000}"/>
            </a:ext>
          </a:extLst>
        </xdr:cNvPr>
        <xdr:cNvSpPr txBox="1"/>
      </xdr:nvSpPr>
      <xdr:spPr>
        <a:xfrm>
          <a:off x="22250400" y="1295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32</xdr:col>
      <xdr:colOff>98425</xdr:colOff>
      <xdr:row>76</xdr:row>
      <xdr:rowOff>152400</xdr:rowOff>
    </xdr:from>
    <xdr:to>
      <xdr:col>32</xdr:col>
      <xdr:colOff>276225</xdr:colOff>
      <xdr:row>76</xdr:row>
      <xdr:rowOff>152400</xdr:rowOff>
    </xdr:to>
    <xdr:cxnSp macro="">
      <xdr:nvCxnSpPr>
        <xdr:cNvPr id="503" name="直線コネクタ 502">
          <a:extLst>
            <a:ext uri="{FF2B5EF4-FFF2-40B4-BE49-F238E27FC236}">
              <a16:creationId xmlns:a16="http://schemas.microsoft.com/office/drawing/2014/main" id="{00000000-0008-0000-0D00-0000F7010000}"/>
            </a:ext>
          </a:extLst>
        </xdr:cNvPr>
        <xdr:cNvCxnSpPr/>
      </xdr:nvCxnSpPr>
      <xdr:spPr>
        <a:xfrm>
          <a:off x="22072600" y="1318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6548</xdr:rowOff>
    </xdr:from>
    <xdr:ext cx="469744" cy="259045"/>
    <xdr:sp macro="" textlink="">
      <xdr:nvSpPr>
        <xdr:cNvPr id="504" name="【児童館】&#10;一人当たり面積平均値テキスト">
          <a:extLst>
            <a:ext uri="{FF2B5EF4-FFF2-40B4-BE49-F238E27FC236}">
              <a16:creationId xmlns:a16="http://schemas.microsoft.com/office/drawing/2014/main" id="{00000000-0008-0000-0D00-0000F8010000}"/>
            </a:ext>
          </a:extLst>
        </xdr:cNvPr>
        <xdr:cNvSpPr txBox="1"/>
      </xdr:nvSpPr>
      <xdr:spPr>
        <a:xfrm>
          <a:off x="22250400" y="13893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28121</xdr:rowOff>
    </xdr:from>
    <xdr:to>
      <xdr:col>32</xdr:col>
      <xdr:colOff>238125</xdr:colOff>
      <xdr:row>81</xdr:row>
      <xdr:rowOff>129721</xdr:rowOff>
    </xdr:to>
    <xdr:sp macro="" textlink="">
      <xdr:nvSpPr>
        <xdr:cNvPr id="505" name="フローチャート : 判断 504">
          <a:extLst>
            <a:ext uri="{FF2B5EF4-FFF2-40B4-BE49-F238E27FC236}">
              <a16:creationId xmlns:a16="http://schemas.microsoft.com/office/drawing/2014/main" id="{00000000-0008-0000-0D00-0000F9010000}"/>
            </a:ext>
          </a:extLst>
        </xdr:cNvPr>
        <xdr:cNvSpPr/>
      </xdr:nvSpPr>
      <xdr:spPr>
        <a:xfrm>
          <a:off x="221107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52614</xdr:rowOff>
    </xdr:from>
    <xdr:to>
      <xdr:col>31</xdr:col>
      <xdr:colOff>85725</xdr:colOff>
      <xdr:row>82</xdr:row>
      <xdr:rowOff>154214</xdr:rowOff>
    </xdr:to>
    <xdr:sp macro="" textlink="">
      <xdr:nvSpPr>
        <xdr:cNvPr id="506" name="フローチャート : 判断 505">
          <a:extLst>
            <a:ext uri="{FF2B5EF4-FFF2-40B4-BE49-F238E27FC236}">
              <a16:creationId xmlns:a16="http://schemas.microsoft.com/office/drawing/2014/main" id="{00000000-0008-0000-0D00-0000FA010000}"/>
            </a:ext>
          </a:extLst>
        </xdr:cNvPr>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00000000-0008-0000-0D00-0000FB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00000000-0008-0000-0D00-0000FC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00000000-0008-0000-0D00-0000FD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00000000-0008-0000-0D00-0000FE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00000000-0008-0000-0D00-0000FF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77107</xdr:rowOff>
    </xdr:from>
    <xdr:to>
      <xdr:col>31</xdr:col>
      <xdr:colOff>85725</xdr:colOff>
      <xdr:row>84</xdr:row>
      <xdr:rowOff>7257</xdr:rowOff>
    </xdr:to>
    <xdr:sp macro="" textlink="">
      <xdr:nvSpPr>
        <xdr:cNvPr id="512" name="円/楕円 511">
          <a:extLst>
            <a:ext uri="{FF2B5EF4-FFF2-40B4-BE49-F238E27FC236}">
              <a16:creationId xmlns:a16="http://schemas.microsoft.com/office/drawing/2014/main" id="{00000000-0008-0000-0D00-000000020000}"/>
            </a:ext>
          </a:extLst>
        </xdr:cNvPr>
        <xdr:cNvSpPr/>
      </xdr:nvSpPr>
      <xdr:spPr>
        <a:xfrm>
          <a:off x="21272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170741</xdr:rowOff>
    </xdr:from>
    <xdr:ext cx="469744" cy="259045"/>
    <xdr:sp macro="" textlink="">
      <xdr:nvSpPr>
        <xdr:cNvPr id="513" name="n_1aveValue【児童館】&#10;一人当たり面積">
          <a:extLst>
            <a:ext uri="{FF2B5EF4-FFF2-40B4-BE49-F238E27FC236}">
              <a16:creationId xmlns:a16="http://schemas.microsoft.com/office/drawing/2014/main" id="{00000000-0008-0000-0D00-000001020000}"/>
            </a:ext>
          </a:extLst>
        </xdr:cNvPr>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169834</xdr:rowOff>
    </xdr:from>
    <xdr:ext cx="469744" cy="259045"/>
    <xdr:sp macro="" textlink="">
      <xdr:nvSpPr>
        <xdr:cNvPr id="514" name="n_1mainValue【児童館】&#10;一人当たり面積">
          <a:extLst>
            <a:ext uri="{FF2B5EF4-FFF2-40B4-BE49-F238E27FC236}">
              <a16:creationId xmlns:a16="http://schemas.microsoft.com/office/drawing/2014/main" id="{00000000-0008-0000-0D00-000002020000}"/>
            </a:ext>
          </a:extLst>
        </xdr:cNvPr>
        <xdr:cNvSpPr txBox="1"/>
      </xdr:nvSpPr>
      <xdr:spPr>
        <a:xfrm>
          <a:off x="210757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a:extLst>
            <a:ext uri="{FF2B5EF4-FFF2-40B4-BE49-F238E27FC236}">
              <a16:creationId xmlns:a16="http://schemas.microsoft.com/office/drawing/2014/main" id="{00000000-0008-0000-0D00-00000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a:extLst>
            <a:ext uri="{FF2B5EF4-FFF2-40B4-BE49-F238E27FC236}">
              <a16:creationId xmlns:a16="http://schemas.microsoft.com/office/drawing/2014/main" id="{00000000-0008-0000-0D00-00000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a:extLst>
            <a:ext uri="{FF2B5EF4-FFF2-40B4-BE49-F238E27FC236}">
              <a16:creationId xmlns:a16="http://schemas.microsoft.com/office/drawing/2014/main" id="{00000000-0008-0000-0D00-00000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a:extLst>
            <a:ext uri="{FF2B5EF4-FFF2-40B4-BE49-F238E27FC236}">
              <a16:creationId xmlns:a16="http://schemas.microsoft.com/office/drawing/2014/main" id="{00000000-0008-0000-0D00-00000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a:extLst>
            <a:ext uri="{FF2B5EF4-FFF2-40B4-BE49-F238E27FC236}">
              <a16:creationId xmlns:a16="http://schemas.microsoft.com/office/drawing/2014/main" id="{00000000-0008-0000-0D00-00000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a:extLst>
            <a:ext uri="{FF2B5EF4-FFF2-40B4-BE49-F238E27FC236}">
              <a16:creationId xmlns:a16="http://schemas.microsoft.com/office/drawing/2014/main" id="{00000000-0008-0000-0D00-00000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a:extLst>
            <a:ext uri="{FF2B5EF4-FFF2-40B4-BE49-F238E27FC236}">
              <a16:creationId xmlns:a16="http://schemas.microsoft.com/office/drawing/2014/main" id="{00000000-0008-0000-0D00-00000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a:extLst>
            <a:ext uri="{FF2B5EF4-FFF2-40B4-BE49-F238E27FC236}">
              <a16:creationId xmlns:a16="http://schemas.microsoft.com/office/drawing/2014/main" id="{00000000-0008-0000-0D00-00000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3" name="テキスト ボックス 522">
          <a:extLst>
            <a:ext uri="{FF2B5EF4-FFF2-40B4-BE49-F238E27FC236}">
              <a16:creationId xmlns:a16="http://schemas.microsoft.com/office/drawing/2014/main" id="{00000000-0008-0000-0D00-00000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a:extLst>
            <a:ext uri="{FF2B5EF4-FFF2-40B4-BE49-F238E27FC236}">
              <a16:creationId xmlns:a16="http://schemas.microsoft.com/office/drawing/2014/main" id="{00000000-0008-0000-0D00-00000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5" name="テキスト ボックス 524">
          <a:extLst>
            <a:ext uri="{FF2B5EF4-FFF2-40B4-BE49-F238E27FC236}">
              <a16:creationId xmlns:a16="http://schemas.microsoft.com/office/drawing/2014/main" id="{00000000-0008-0000-0D00-00000D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26" name="直線コネクタ 525">
          <a:extLst>
            <a:ext uri="{FF2B5EF4-FFF2-40B4-BE49-F238E27FC236}">
              <a16:creationId xmlns:a16="http://schemas.microsoft.com/office/drawing/2014/main" id="{00000000-0008-0000-0D00-00000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27" name="テキスト ボックス 526">
          <a:extLst>
            <a:ext uri="{FF2B5EF4-FFF2-40B4-BE49-F238E27FC236}">
              <a16:creationId xmlns:a16="http://schemas.microsoft.com/office/drawing/2014/main" id="{00000000-0008-0000-0D00-00000F020000}"/>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8" name="直線コネクタ 527">
          <a:extLst>
            <a:ext uri="{FF2B5EF4-FFF2-40B4-BE49-F238E27FC236}">
              <a16:creationId xmlns:a16="http://schemas.microsoft.com/office/drawing/2014/main" id="{00000000-0008-0000-0D00-00001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9" name="テキスト ボックス 528">
          <a:extLst>
            <a:ext uri="{FF2B5EF4-FFF2-40B4-BE49-F238E27FC236}">
              <a16:creationId xmlns:a16="http://schemas.microsoft.com/office/drawing/2014/main" id="{00000000-0008-0000-0D00-00001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0" name="直線コネクタ 529">
          <a:extLst>
            <a:ext uri="{FF2B5EF4-FFF2-40B4-BE49-F238E27FC236}">
              <a16:creationId xmlns:a16="http://schemas.microsoft.com/office/drawing/2014/main" id="{00000000-0008-0000-0D00-00001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1" name="テキスト ボックス 530">
          <a:extLst>
            <a:ext uri="{FF2B5EF4-FFF2-40B4-BE49-F238E27FC236}">
              <a16:creationId xmlns:a16="http://schemas.microsoft.com/office/drawing/2014/main" id="{00000000-0008-0000-0D00-00001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2" name="直線コネクタ 531">
          <a:extLst>
            <a:ext uri="{FF2B5EF4-FFF2-40B4-BE49-F238E27FC236}">
              <a16:creationId xmlns:a16="http://schemas.microsoft.com/office/drawing/2014/main" id="{00000000-0008-0000-0D00-00001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3" name="テキスト ボックス 532">
          <a:extLst>
            <a:ext uri="{FF2B5EF4-FFF2-40B4-BE49-F238E27FC236}">
              <a16:creationId xmlns:a16="http://schemas.microsoft.com/office/drawing/2014/main" id="{00000000-0008-0000-0D00-00001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4" name="直線コネクタ 533">
          <a:extLst>
            <a:ext uri="{FF2B5EF4-FFF2-40B4-BE49-F238E27FC236}">
              <a16:creationId xmlns:a16="http://schemas.microsoft.com/office/drawing/2014/main" id="{00000000-0008-0000-0D00-00001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5" name="テキスト ボックス 534">
          <a:extLst>
            <a:ext uri="{FF2B5EF4-FFF2-40B4-BE49-F238E27FC236}">
              <a16:creationId xmlns:a16="http://schemas.microsoft.com/office/drawing/2014/main" id="{00000000-0008-0000-0D00-00001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6" name="直線コネクタ 535">
          <a:extLst>
            <a:ext uri="{FF2B5EF4-FFF2-40B4-BE49-F238E27FC236}">
              <a16:creationId xmlns:a16="http://schemas.microsoft.com/office/drawing/2014/main" id="{00000000-0008-0000-0D00-00001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37" name="テキスト ボックス 536">
          <a:extLst>
            <a:ext uri="{FF2B5EF4-FFF2-40B4-BE49-F238E27FC236}">
              <a16:creationId xmlns:a16="http://schemas.microsoft.com/office/drawing/2014/main" id="{00000000-0008-0000-0D00-000019020000}"/>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8" name="直線コネクタ 537">
          <a:extLst>
            <a:ext uri="{FF2B5EF4-FFF2-40B4-BE49-F238E27FC236}">
              <a16:creationId xmlns:a16="http://schemas.microsoft.com/office/drawing/2014/main" id="{00000000-0008-0000-0D00-00001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39" name="テキスト ボックス 538">
          <a:extLst>
            <a:ext uri="{FF2B5EF4-FFF2-40B4-BE49-F238E27FC236}">
              <a16:creationId xmlns:a16="http://schemas.microsoft.com/office/drawing/2014/main" id="{00000000-0008-0000-0D00-00001B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0" name="【公民館】&#10;有形固定資産減価償却率グラフ枠">
          <a:extLst>
            <a:ext uri="{FF2B5EF4-FFF2-40B4-BE49-F238E27FC236}">
              <a16:creationId xmlns:a16="http://schemas.microsoft.com/office/drawing/2014/main" id="{00000000-0008-0000-0D00-00001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81099</xdr:rowOff>
    </xdr:from>
    <xdr:to>
      <xdr:col>23</xdr:col>
      <xdr:colOff>516889</xdr:colOff>
      <xdr:row>108</xdr:row>
      <xdr:rowOff>128451</xdr:rowOff>
    </xdr:to>
    <xdr:cxnSp macro="">
      <xdr:nvCxnSpPr>
        <xdr:cNvPr id="541" name="直線コネクタ 540">
          <a:extLst>
            <a:ext uri="{FF2B5EF4-FFF2-40B4-BE49-F238E27FC236}">
              <a16:creationId xmlns:a16="http://schemas.microsoft.com/office/drawing/2014/main" id="{00000000-0008-0000-0D00-00001D020000}"/>
            </a:ext>
          </a:extLst>
        </xdr:cNvPr>
        <xdr:cNvCxnSpPr/>
      </xdr:nvCxnSpPr>
      <xdr:spPr>
        <a:xfrm flipV="1">
          <a:off x="16318864" y="17054649"/>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132278</xdr:rowOff>
    </xdr:from>
    <xdr:ext cx="405111" cy="259045"/>
    <xdr:sp macro="" textlink="">
      <xdr:nvSpPr>
        <xdr:cNvPr id="542" name="【公民館】&#10;有形固定資産減価償却率最小値テキスト">
          <a:extLst>
            <a:ext uri="{FF2B5EF4-FFF2-40B4-BE49-F238E27FC236}">
              <a16:creationId xmlns:a16="http://schemas.microsoft.com/office/drawing/2014/main" id="{00000000-0008-0000-0D00-00001E020000}"/>
            </a:ext>
          </a:extLst>
        </xdr:cNvPr>
        <xdr:cNvSpPr txBox="1"/>
      </xdr:nvSpPr>
      <xdr:spPr>
        <a:xfrm>
          <a:off x="16408400" y="1864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108</xdr:row>
      <xdr:rowOff>128451</xdr:rowOff>
    </xdr:from>
    <xdr:to>
      <xdr:col>23</xdr:col>
      <xdr:colOff>606425</xdr:colOff>
      <xdr:row>108</xdr:row>
      <xdr:rowOff>128451</xdr:rowOff>
    </xdr:to>
    <xdr:cxnSp macro="">
      <xdr:nvCxnSpPr>
        <xdr:cNvPr id="543" name="直線コネクタ 542">
          <a:extLst>
            <a:ext uri="{FF2B5EF4-FFF2-40B4-BE49-F238E27FC236}">
              <a16:creationId xmlns:a16="http://schemas.microsoft.com/office/drawing/2014/main" id="{00000000-0008-0000-0D00-00001F020000}"/>
            </a:ext>
          </a:extLst>
        </xdr:cNvPr>
        <xdr:cNvCxnSpPr/>
      </xdr:nvCxnSpPr>
      <xdr:spPr>
        <a:xfrm>
          <a:off x="16230600" y="1864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27776</xdr:rowOff>
    </xdr:from>
    <xdr:ext cx="405111" cy="259045"/>
    <xdr:sp macro="" textlink="">
      <xdr:nvSpPr>
        <xdr:cNvPr id="544" name="【公民館】&#10;有形固定資産減価償却率最大値テキスト">
          <a:extLst>
            <a:ext uri="{FF2B5EF4-FFF2-40B4-BE49-F238E27FC236}">
              <a16:creationId xmlns:a16="http://schemas.microsoft.com/office/drawing/2014/main" id="{00000000-0008-0000-0D00-000020020000}"/>
            </a:ext>
          </a:extLst>
        </xdr:cNvPr>
        <xdr:cNvSpPr txBox="1"/>
      </xdr:nvSpPr>
      <xdr:spPr>
        <a:xfrm>
          <a:off x="16408400" y="1682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99</xdr:row>
      <xdr:rowOff>81099</xdr:rowOff>
    </xdr:from>
    <xdr:to>
      <xdr:col>23</xdr:col>
      <xdr:colOff>606425</xdr:colOff>
      <xdr:row>99</xdr:row>
      <xdr:rowOff>81099</xdr:rowOff>
    </xdr:to>
    <xdr:cxnSp macro="">
      <xdr:nvCxnSpPr>
        <xdr:cNvPr id="545" name="直線コネクタ 544">
          <a:extLst>
            <a:ext uri="{FF2B5EF4-FFF2-40B4-BE49-F238E27FC236}">
              <a16:creationId xmlns:a16="http://schemas.microsoft.com/office/drawing/2014/main" id="{00000000-0008-0000-0D00-000021020000}"/>
            </a:ext>
          </a:extLst>
        </xdr:cNvPr>
        <xdr:cNvCxnSpPr/>
      </xdr:nvCxnSpPr>
      <xdr:spPr>
        <a:xfrm>
          <a:off x="16230600" y="1705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139354</xdr:rowOff>
    </xdr:from>
    <xdr:ext cx="405111" cy="259045"/>
    <xdr:sp macro="" textlink="">
      <xdr:nvSpPr>
        <xdr:cNvPr id="546" name="【公民館】&#10;有形固定資産減価償却率平均値テキスト">
          <a:extLst>
            <a:ext uri="{FF2B5EF4-FFF2-40B4-BE49-F238E27FC236}">
              <a16:creationId xmlns:a16="http://schemas.microsoft.com/office/drawing/2014/main" id="{00000000-0008-0000-0D00-000022020000}"/>
            </a:ext>
          </a:extLst>
        </xdr:cNvPr>
        <xdr:cNvSpPr txBox="1"/>
      </xdr:nvSpPr>
      <xdr:spPr>
        <a:xfrm>
          <a:off x="164084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160927</xdr:rowOff>
    </xdr:from>
    <xdr:to>
      <xdr:col>23</xdr:col>
      <xdr:colOff>568325</xdr:colOff>
      <xdr:row>104</xdr:row>
      <xdr:rowOff>91077</xdr:rowOff>
    </xdr:to>
    <xdr:sp macro="" textlink="">
      <xdr:nvSpPr>
        <xdr:cNvPr id="547" name="フローチャート : 判断 546">
          <a:extLst>
            <a:ext uri="{FF2B5EF4-FFF2-40B4-BE49-F238E27FC236}">
              <a16:creationId xmlns:a16="http://schemas.microsoft.com/office/drawing/2014/main" id="{00000000-0008-0000-0D00-000023020000}"/>
            </a:ext>
          </a:extLst>
        </xdr:cNvPr>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89081</xdr:rowOff>
    </xdr:from>
    <xdr:to>
      <xdr:col>22</xdr:col>
      <xdr:colOff>415925</xdr:colOff>
      <xdr:row>104</xdr:row>
      <xdr:rowOff>19231</xdr:rowOff>
    </xdr:to>
    <xdr:sp macro="" textlink="">
      <xdr:nvSpPr>
        <xdr:cNvPr id="548" name="フローチャート : 判断 547">
          <a:extLst>
            <a:ext uri="{FF2B5EF4-FFF2-40B4-BE49-F238E27FC236}">
              <a16:creationId xmlns:a16="http://schemas.microsoft.com/office/drawing/2014/main" id="{00000000-0008-0000-0D00-000024020000}"/>
            </a:ext>
          </a:extLst>
        </xdr:cNvPr>
        <xdr:cNvSpPr/>
      </xdr:nvSpPr>
      <xdr:spPr>
        <a:xfrm>
          <a:off x="15430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00000000-0008-0000-0D00-00002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00000000-0008-0000-0D00-00002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00000000-0008-0000-0D00-00002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00000000-0008-0000-0D00-00002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00000000-0008-0000-0D00-00002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51526</xdr:rowOff>
    </xdr:from>
    <xdr:to>
      <xdr:col>22</xdr:col>
      <xdr:colOff>415925</xdr:colOff>
      <xdr:row>104</xdr:row>
      <xdr:rowOff>153126</xdr:rowOff>
    </xdr:to>
    <xdr:sp macro="" textlink="">
      <xdr:nvSpPr>
        <xdr:cNvPr id="554" name="円/楕円 553">
          <a:extLst>
            <a:ext uri="{FF2B5EF4-FFF2-40B4-BE49-F238E27FC236}">
              <a16:creationId xmlns:a16="http://schemas.microsoft.com/office/drawing/2014/main" id="{00000000-0008-0000-0D00-00002A020000}"/>
            </a:ext>
          </a:extLst>
        </xdr:cNvPr>
        <xdr:cNvSpPr/>
      </xdr:nvSpPr>
      <xdr:spPr>
        <a:xfrm>
          <a:off x="15430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35758</xdr:rowOff>
    </xdr:from>
    <xdr:ext cx="405111" cy="259045"/>
    <xdr:sp macro="" textlink="">
      <xdr:nvSpPr>
        <xdr:cNvPr id="555" name="n_1aveValue【公民館】&#10;有形固定資産減価償却率">
          <a:extLst>
            <a:ext uri="{FF2B5EF4-FFF2-40B4-BE49-F238E27FC236}">
              <a16:creationId xmlns:a16="http://schemas.microsoft.com/office/drawing/2014/main" id="{00000000-0008-0000-0D00-00002B020000}"/>
            </a:ext>
          </a:extLst>
        </xdr:cNvPr>
        <xdr:cNvSpPr txBox="1"/>
      </xdr:nvSpPr>
      <xdr:spPr>
        <a:xfrm>
          <a:off x="15266043"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144253</xdr:rowOff>
    </xdr:from>
    <xdr:ext cx="405111" cy="259045"/>
    <xdr:sp macro="" textlink="">
      <xdr:nvSpPr>
        <xdr:cNvPr id="556" name="n_1mainValue【公民館】&#10;有形固定資産減価償却率">
          <a:extLst>
            <a:ext uri="{FF2B5EF4-FFF2-40B4-BE49-F238E27FC236}">
              <a16:creationId xmlns:a16="http://schemas.microsoft.com/office/drawing/2014/main" id="{00000000-0008-0000-0D00-00002C020000}"/>
            </a:ext>
          </a:extLst>
        </xdr:cNvPr>
        <xdr:cNvSpPr txBox="1"/>
      </xdr:nvSpPr>
      <xdr:spPr>
        <a:xfrm>
          <a:off x="15266043"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7" name="正方形/長方形 556">
          <a:extLst>
            <a:ext uri="{FF2B5EF4-FFF2-40B4-BE49-F238E27FC236}">
              <a16:creationId xmlns:a16="http://schemas.microsoft.com/office/drawing/2014/main" id="{00000000-0008-0000-0D00-00002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8" name="正方形/長方形 557">
          <a:extLst>
            <a:ext uri="{FF2B5EF4-FFF2-40B4-BE49-F238E27FC236}">
              <a16:creationId xmlns:a16="http://schemas.microsoft.com/office/drawing/2014/main" id="{00000000-0008-0000-0D00-00002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9" name="正方形/長方形 558">
          <a:extLst>
            <a:ext uri="{FF2B5EF4-FFF2-40B4-BE49-F238E27FC236}">
              <a16:creationId xmlns:a16="http://schemas.microsoft.com/office/drawing/2014/main" id="{00000000-0008-0000-0D00-00002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0" name="正方形/長方形 559">
          <a:extLst>
            <a:ext uri="{FF2B5EF4-FFF2-40B4-BE49-F238E27FC236}">
              <a16:creationId xmlns:a16="http://schemas.microsoft.com/office/drawing/2014/main" id="{00000000-0008-0000-0D00-00003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1" name="正方形/長方形 560">
          <a:extLst>
            <a:ext uri="{FF2B5EF4-FFF2-40B4-BE49-F238E27FC236}">
              <a16:creationId xmlns:a16="http://schemas.microsoft.com/office/drawing/2014/main" id="{00000000-0008-0000-0D00-00003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2" name="正方形/長方形 561">
          <a:extLst>
            <a:ext uri="{FF2B5EF4-FFF2-40B4-BE49-F238E27FC236}">
              <a16:creationId xmlns:a16="http://schemas.microsoft.com/office/drawing/2014/main" id="{00000000-0008-0000-0D00-00003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3" name="正方形/長方形 562">
          <a:extLst>
            <a:ext uri="{FF2B5EF4-FFF2-40B4-BE49-F238E27FC236}">
              <a16:creationId xmlns:a16="http://schemas.microsoft.com/office/drawing/2014/main" id="{00000000-0008-0000-0D00-00003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4" name="正方形/長方形 563">
          <a:extLst>
            <a:ext uri="{FF2B5EF4-FFF2-40B4-BE49-F238E27FC236}">
              <a16:creationId xmlns:a16="http://schemas.microsoft.com/office/drawing/2014/main" id="{00000000-0008-0000-0D00-00003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5" name="テキスト ボックス 564">
          <a:extLst>
            <a:ext uri="{FF2B5EF4-FFF2-40B4-BE49-F238E27FC236}">
              <a16:creationId xmlns:a16="http://schemas.microsoft.com/office/drawing/2014/main" id="{00000000-0008-0000-0D00-00003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6" name="直線コネクタ 565">
          <a:extLst>
            <a:ext uri="{FF2B5EF4-FFF2-40B4-BE49-F238E27FC236}">
              <a16:creationId xmlns:a16="http://schemas.microsoft.com/office/drawing/2014/main" id="{00000000-0008-0000-0D00-00003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7" name="テキスト ボックス 566">
          <a:extLst>
            <a:ext uri="{FF2B5EF4-FFF2-40B4-BE49-F238E27FC236}">
              <a16:creationId xmlns:a16="http://schemas.microsoft.com/office/drawing/2014/main" id="{00000000-0008-0000-0D00-000037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68" name="直線コネクタ 567">
          <a:extLst>
            <a:ext uri="{FF2B5EF4-FFF2-40B4-BE49-F238E27FC236}">
              <a16:creationId xmlns:a16="http://schemas.microsoft.com/office/drawing/2014/main" id="{00000000-0008-0000-0D00-000038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69" name="テキスト ボックス 568">
          <a:extLst>
            <a:ext uri="{FF2B5EF4-FFF2-40B4-BE49-F238E27FC236}">
              <a16:creationId xmlns:a16="http://schemas.microsoft.com/office/drawing/2014/main" id="{00000000-0008-0000-0D00-000039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0" name="直線コネクタ 569">
          <a:extLst>
            <a:ext uri="{FF2B5EF4-FFF2-40B4-BE49-F238E27FC236}">
              <a16:creationId xmlns:a16="http://schemas.microsoft.com/office/drawing/2014/main" id="{00000000-0008-0000-0D00-00003A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1" name="テキスト ボックス 570">
          <a:extLst>
            <a:ext uri="{FF2B5EF4-FFF2-40B4-BE49-F238E27FC236}">
              <a16:creationId xmlns:a16="http://schemas.microsoft.com/office/drawing/2014/main" id="{00000000-0008-0000-0D00-00003B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2" name="直線コネクタ 571">
          <a:extLst>
            <a:ext uri="{FF2B5EF4-FFF2-40B4-BE49-F238E27FC236}">
              <a16:creationId xmlns:a16="http://schemas.microsoft.com/office/drawing/2014/main" id="{00000000-0008-0000-0D00-00003C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3" name="テキスト ボックス 572">
          <a:extLst>
            <a:ext uri="{FF2B5EF4-FFF2-40B4-BE49-F238E27FC236}">
              <a16:creationId xmlns:a16="http://schemas.microsoft.com/office/drawing/2014/main" id="{00000000-0008-0000-0D00-00003D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4" name="直線コネクタ 573">
          <a:extLst>
            <a:ext uri="{FF2B5EF4-FFF2-40B4-BE49-F238E27FC236}">
              <a16:creationId xmlns:a16="http://schemas.microsoft.com/office/drawing/2014/main" id="{00000000-0008-0000-0D00-00003E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5" name="テキスト ボックス 574">
          <a:extLst>
            <a:ext uri="{FF2B5EF4-FFF2-40B4-BE49-F238E27FC236}">
              <a16:creationId xmlns:a16="http://schemas.microsoft.com/office/drawing/2014/main" id="{00000000-0008-0000-0D00-00003F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76" name="直線コネクタ 575">
          <a:extLst>
            <a:ext uri="{FF2B5EF4-FFF2-40B4-BE49-F238E27FC236}">
              <a16:creationId xmlns:a16="http://schemas.microsoft.com/office/drawing/2014/main" id="{00000000-0008-0000-0D00-000040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77" name="テキスト ボックス 576">
          <a:extLst>
            <a:ext uri="{FF2B5EF4-FFF2-40B4-BE49-F238E27FC236}">
              <a16:creationId xmlns:a16="http://schemas.microsoft.com/office/drawing/2014/main" id="{00000000-0008-0000-0D00-000041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78" name="直線コネクタ 577">
          <a:extLst>
            <a:ext uri="{FF2B5EF4-FFF2-40B4-BE49-F238E27FC236}">
              <a16:creationId xmlns:a16="http://schemas.microsoft.com/office/drawing/2014/main" id="{00000000-0008-0000-0D00-000042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79" name="テキスト ボックス 578">
          <a:extLst>
            <a:ext uri="{FF2B5EF4-FFF2-40B4-BE49-F238E27FC236}">
              <a16:creationId xmlns:a16="http://schemas.microsoft.com/office/drawing/2014/main" id="{00000000-0008-0000-0D00-000043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0" name="直線コネクタ 579">
          <a:extLst>
            <a:ext uri="{FF2B5EF4-FFF2-40B4-BE49-F238E27FC236}">
              <a16:creationId xmlns:a16="http://schemas.microsoft.com/office/drawing/2014/main" id="{00000000-0008-0000-0D00-00004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1" name="テキスト ボックス 580">
          <a:extLst>
            <a:ext uri="{FF2B5EF4-FFF2-40B4-BE49-F238E27FC236}">
              <a16:creationId xmlns:a16="http://schemas.microsoft.com/office/drawing/2014/main" id="{00000000-0008-0000-0D00-00004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2" name="【公民館】&#10;一人当たり面積グラフ枠">
          <a:extLst>
            <a:ext uri="{FF2B5EF4-FFF2-40B4-BE49-F238E27FC236}">
              <a16:creationId xmlns:a16="http://schemas.microsoft.com/office/drawing/2014/main" id="{00000000-0008-0000-0D00-00004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133350</xdr:rowOff>
    </xdr:from>
    <xdr:to>
      <xdr:col>32</xdr:col>
      <xdr:colOff>186689</xdr:colOff>
      <xdr:row>108</xdr:row>
      <xdr:rowOff>89263</xdr:rowOff>
    </xdr:to>
    <xdr:cxnSp macro="">
      <xdr:nvCxnSpPr>
        <xdr:cNvPr id="583" name="直線コネクタ 582">
          <a:extLst>
            <a:ext uri="{FF2B5EF4-FFF2-40B4-BE49-F238E27FC236}">
              <a16:creationId xmlns:a16="http://schemas.microsoft.com/office/drawing/2014/main" id="{00000000-0008-0000-0D00-000047020000}"/>
            </a:ext>
          </a:extLst>
        </xdr:cNvPr>
        <xdr:cNvCxnSpPr/>
      </xdr:nvCxnSpPr>
      <xdr:spPr>
        <a:xfrm flipV="1">
          <a:off x="22160864" y="171069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93090</xdr:rowOff>
    </xdr:from>
    <xdr:ext cx="469744" cy="259045"/>
    <xdr:sp macro="" textlink="">
      <xdr:nvSpPr>
        <xdr:cNvPr id="584" name="【公民館】&#10;一人当たり面積最小値テキスト">
          <a:extLst>
            <a:ext uri="{FF2B5EF4-FFF2-40B4-BE49-F238E27FC236}">
              <a16:creationId xmlns:a16="http://schemas.microsoft.com/office/drawing/2014/main" id="{00000000-0008-0000-0D00-000048020000}"/>
            </a:ext>
          </a:extLst>
        </xdr:cNvPr>
        <xdr:cNvSpPr txBox="1"/>
      </xdr:nvSpPr>
      <xdr:spPr>
        <a:xfrm>
          <a:off x="22250400" y="186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108</xdr:row>
      <xdr:rowOff>89263</xdr:rowOff>
    </xdr:from>
    <xdr:to>
      <xdr:col>32</xdr:col>
      <xdr:colOff>276225</xdr:colOff>
      <xdr:row>108</xdr:row>
      <xdr:rowOff>89263</xdr:rowOff>
    </xdr:to>
    <xdr:cxnSp macro="">
      <xdr:nvCxnSpPr>
        <xdr:cNvPr id="585" name="直線コネクタ 584">
          <a:extLst>
            <a:ext uri="{FF2B5EF4-FFF2-40B4-BE49-F238E27FC236}">
              <a16:creationId xmlns:a16="http://schemas.microsoft.com/office/drawing/2014/main" id="{00000000-0008-0000-0D00-000049020000}"/>
            </a:ext>
          </a:extLst>
        </xdr:cNvPr>
        <xdr:cNvCxnSpPr/>
      </xdr:nvCxnSpPr>
      <xdr:spPr>
        <a:xfrm>
          <a:off x="22072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80027</xdr:rowOff>
    </xdr:from>
    <xdr:ext cx="469744" cy="259045"/>
    <xdr:sp macro="" textlink="">
      <xdr:nvSpPr>
        <xdr:cNvPr id="586" name="【公民館】&#10;一人当たり面積最大値テキスト">
          <a:extLst>
            <a:ext uri="{FF2B5EF4-FFF2-40B4-BE49-F238E27FC236}">
              <a16:creationId xmlns:a16="http://schemas.microsoft.com/office/drawing/2014/main" id="{00000000-0008-0000-0D00-00004A020000}"/>
            </a:ext>
          </a:extLst>
        </xdr:cNvPr>
        <xdr:cNvSpPr txBox="1"/>
      </xdr:nvSpPr>
      <xdr:spPr>
        <a:xfrm>
          <a:off x="222504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0.595</a:t>
          </a:r>
          <a:endParaRPr kumimoji="1" lang="ja-JP" altLang="en-US" sz="1000" b="1">
            <a:latin typeface="ＭＳ Ｐゴシック"/>
          </a:endParaRPr>
        </a:p>
      </xdr:txBody>
    </xdr:sp>
    <xdr:clientData/>
  </xdr:oneCellAnchor>
  <xdr:twoCellAnchor>
    <xdr:from>
      <xdr:col>32</xdr:col>
      <xdr:colOff>98425</xdr:colOff>
      <xdr:row>99</xdr:row>
      <xdr:rowOff>133350</xdr:rowOff>
    </xdr:from>
    <xdr:to>
      <xdr:col>32</xdr:col>
      <xdr:colOff>276225</xdr:colOff>
      <xdr:row>99</xdr:row>
      <xdr:rowOff>133350</xdr:rowOff>
    </xdr:to>
    <xdr:cxnSp macro="">
      <xdr:nvCxnSpPr>
        <xdr:cNvPr id="587" name="直線コネクタ 586">
          <a:extLst>
            <a:ext uri="{FF2B5EF4-FFF2-40B4-BE49-F238E27FC236}">
              <a16:creationId xmlns:a16="http://schemas.microsoft.com/office/drawing/2014/main" id="{00000000-0008-0000-0D00-00004B020000}"/>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121393</xdr:rowOff>
    </xdr:from>
    <xdr:ext cx="469744" cy="259045"/>
    <xdr:sp macro="" textlink="">
      <xdr:nvSpPr>
        <xdr:cNvPr id="588" name="【公民館】&#10;一人当たり面積平均値テキスト">
          <a:extLst>
            <a:ext uri="{FF2B5EF4-FFF2-40B4-BE49-F238E27FC236}">
              <a16:creationId xmlns:a16="http://schemas.microsoft.com/office/drawing/2014/main" id="{00000000-0008-0000-0D00-00004C020000}"/>
            </a:ext>
          </a:extLst>
        </xdr:cNvPr>
        <xdr:cNvSpPr txBox="1"/>
      </xdr:nvSpPr>
      <xdr:spPr>
        <a:xfrm>
          <a:off x="222504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142966</xdr:rowOff>
    </xdr:from>
    <xdr:to>
      <xdr:col>32</xdr:col>
      <xdr:colOff>238125</xdr:colOff>
      <xdr:row>105</xdr:row>
      <xdr:rowOff>73116</xdr:rowOff>
    </xdr:to>
    <xdr:sp macro="" textlink="">
      <xdr:nvSpPr>
        <xdr:cNvPr id="589" name="フローチャート : 判断 588">
          <a:extLst>
            <a:ext uri="{FF2B5EF4-FFF2-40B4-BE49-F238E27FC236}">
              <a16:creationId xmlns:a16="http://schemas.microsoft.com/office/drawing/2014/main" id="{00000000-0008-0000-0D00-00004D020000}"/>
            </a:ext>
          </a:extLst>
        </xdr:cNvPr>
        <xdr:cNvSpPr/>
      </xdr:nvSpPr>
      <xdr:spPr>
        <a:xfrm>
          <a:off x="22110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100512</xdr:rowOff>
    </xdr:from>
    <xdr:to>
      <xdr:col>31</xdr:col>
      <xdr:colOff>85725</xdr:colOff>
      <xdr:row>107</xdr:row>
      <xdr:rowOff>30662</xdr:rowOff>
    </xdr:to>
    <xdr:sp macro="" textlink="">
      <xdr:nvSpPr>
        <xdr:cNvPr id="590" name="フローチャート : 判断 589">
          <a:extLst>
            <a:ext uri="{FF2B5EF4-FFF2-40B4-BE49-F238E27FC236}">
              <a16:creationId xmlns:a16="http://schemas.microsoft.com/office/drawing/2014/main" id="{00000000-0008-0000-0D00-00004E020000}"/>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D00-00004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D00-00005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D00-00005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D00-00005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00000000-0008-0000-0D00-00005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105411</xdr:rowOff>
    </xdr:from>
    <xdr:to>
      <xdr:col>31</xdr:col>
      <xdr:colOff>85725</xdr:colOff>
      <xdr:row>104</xdr:row>
      <xdr:rowOff>35561</xdr:rowOff>
    </xdr:to>
    <xdr:sp macro="" textlink="">
      <xdr:nvSpPr>
        <xdr:cNvPr id="596" name="円/楕円 595">
          <a:extLst>
            <a:ext uri="{FF2B5EF4-FFF2-40B4-BE49-F238E27FC236}">
              <a16:creationId xmlns:a16="http://schemas.microsoft.com/office/drawing/2014/main" id="{00000000-0008-0000-0D00-000054020000}"/>
            </a:ext>
          </a:extLst>
        </xdr:cNvPr>
        <xdr:cNvSpPr/>
      </xdr:nvSpPr>
      <xdr:spPr>
        <a:xfrm>
          <a:off x="2127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21789</xdr:rowOff>
    </xdr:from>
    <xdr:ext cx="469744" cy="259045"/>
    <xdr:sp macro="" textlink="">
      <xdr:nvSpPr>
        <xdr:cNvPr id="597" name="n_1aveValue【公民館】&#10;一人当たり面積">
          <a:extLst>
            <a:ext uri="{FF2B5EF4-FFF2-40B4-BE49-F238E27FC236}">
              <a16:creationId xmlns:a16="http://schemas.microsoft.com/office/drawing/2014/main" id="{00000000-0008-0000-0D00-000055020000}"/>
            </a:ext>
          </a:extLst>
        </xdr:cNvPr>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52088</xdr:rowOff>
    </xdr:from>
    <xdr:ext cx="469744" cy="259045"/>
    <xdr:sp macro="" textlink="">
      <xdr:nvSpPr>
        <xdr:cNvPr id="598" name="n_1mainValue【公民館】&#10;一人当たり面積">
          <a:extLst>
            <a:ext uri="{FF2B5EF4-FFF2-40B4-BE49-F238E27FC236}">
              <a16:creationId xmlns:a16="http://schemas.microsoft.com/office/drawing/2014/main" id="{00000000-0008-0000-0D00-000056020000}"/>
            </a:ext>
          </a:extLst>
        </xdr:cNvPr>
        <xdr:cNvSpPr txBox="1"/>
      </xdr:nvSpPr>
      <xdr:spPr>
        <a:xfrm>
          <a:off x="210757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9" name="正方形/長方形 598">
          <a:extLst>
            <a:ext uri="{FF2B5EF4-FFF2-40B4-BE49-F238E27FC236}">
              <a16:creationId xmlns:a16="http://schemas.microsoft.com/office/drawing/2014/main" id="{00000000-0008-0000-0D00-00005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0" name="正方形/長方形 599">
          <a:extLst>
            <a:ext uri="{FF2B5EF4-FFF2-40B4-BE49-F238E27FC236}">
              <a16:creationId xmlns:a16="http://schemas.microsoft.com/office/drawing/2014/main" id="{00000000-0008-0000-0D00-00005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1" name="テキスト ボックス 600">
          <a:extLst>
            <a:ext uri="{FF2B5EF4-FFF2-40B4-BE49-F238E27FC236}">
              <a16:creationId xmlns:a16="http://schemas.microsoft.com/office/drawing/2014/main" id="{00000000-0008-0000-0D00-00005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インフラについて、道路については減価償却率は類似団体より低い水準であるが、橋梁については高い水準にあるので、市民の安全性確保のため、更新や修繕を計画的に実施していく必要がある。　建物系施設については、児童館、公民館を除いて、類似団体より減価償却率が高い水準にある。この中には保育所や学校施設を含むため、未来を担う子供たちの安全性確保のための更新や修繕を急ぐ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31,260
31,188
438.79
19,096,397
18,469,195
497,730
8,744,790
9,726,708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0</xdr:rowOff>
    </xdr:from>
    <xdr:to>
      <xdr:col>6</xdr:col>
      <xdr:colOff>510540</xdr:colOff>
      <xdr:row>42</xdr:row>
      <xdr:rowOff>38100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41927</xdr:rowOff>
    </xdr:from>
    <xdr:ext cx="340478" cy="259045"/>
    <xdr:sp macro="" textlink="">
      <xdr:nvSpPr>
        <xdr:cNvPr id="57" name="【図書館】&#10;有形固定資産減価償却率最小値テキスト">
          <a:extLst>
            <a:ext uri="{FF2B5EF4-FFF2-40B4-BE49-F238E27FC236}">
              <a16:creationId xmlns:a16="http://schemas.microsoft.com/office/drawing/2014/main" id="{00000000-0008-0000-0E00-000039000000}"/>
            </a:ext>
          </a:extLst>
        </xdr:cNvPr>
        <xdr:cNvSpPr txBox="1"/>
      </xdr:nvSpPr>
      <xdr:spPr>
        <a:xfrm>
          <a:off x="47244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422275</xdr:colOff>
      <xdr:row>42</xdr:row>
      <xdr:rowOff>38100</xdr:rowOff>
    </xdr:from>
    <xdr:to>
      <xdr:col>6</xdr:col>
      <xdr:colOff>600075</xdr:colOff>
      <xdr:row>42</xdr:row>
      <xdr:rowOff>38100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118127</xdr:rowOff>
    </xdr:from>
    <xdr:ext cx="405111" cy="259045"/>
    <xdr:sp macro="" textlink="">
      <xdr:nvSpPr>
        <xdr:cNvPr id="59" name="【図書館】&#10;有形固定資産減価償却率最大値テキスト">
          <a:extLst>
            <a:ext uri="{FF2B5EF4-FFF2-40B4-BE49-F238E27FC236}">
              <a16:creationId xmlns:a16="http://schemas.microsoft.com/office/drawing/2014/main" id="{00000000-0008-0000-0E00-00003B000000}"/>
            </a:ext>
          </a:extLst>
        </xdr:cNvPr>
        <xdr:cNvSpPr txBox="1"/>
      </xdr:nvSpPr>
      <xdr:spPr>
        <a:xfrm>
          <a:off x="4724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6</xdr:col>
      <xdr:colOff>422275</xdr:colOff>
      <xdr:row>34</xdr:row>
      <xdr:rowOff>0</xdr:rowOff>
    </xdr:from>
    <xdr:to>
      <xdr:col>6</xdr:col>
      <xdr:colOff>600075</xdr:colOff>
      <xdr:row>34</xdr:row>
      <xdr:rowOff>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165752</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E00-00003D000000}"/>
            </a:ext>
          </a:extLst>
        </xdr:cNvPr>
        <xdr:cNvSpPr txBox="1"/>
      </xdr:nvSpPr>
      <xdr:spPr>
        <a:xfrm>
          <a:off x="4724400" y="650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15875</xdr:rowOff>
    </xdr:from>
    <xdr:to>
      <xdr:col>6</xdr:col>
      <xdr:colOff>561975</xdr:colOff>
      <xdr:row>38</xdr:row>
      <xdr:rowOff>117475</xdr:rowOff>
    </xdr:to>
    <xdr:sp macro="" textlink="">
      <xdr:nvSpPr>
        <xdr:cNvPr id="62" name="フローチャート : 判断 61">
          <a:extLst>
            <a:ext uri="{FF2B5EF4-FFF2-40B4-BE49-F238E27FC236}">
              <a16:creationId xmlns:a16="http://schemas.microsoft.com/office/drawing/2014/main" id="{00000000-0008-0000-0E00-00003E000000}"/>
            </a:ext>
          </a:extLst>
        </xdr:cNvPr>
        <xdr:cNvSpPr/>
      </xdr:nvSpPr>
      <xdr:spPr>
        <a:xfrm>
          <a:off x="45847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168275</xdr:rowOff>
    </xdr:from>
    <xdr:to>
      <xdr:col>5</xdr:col>
      <xdr:colOff>409575</xdr:colOff>
      <xdr:row>37</xdr:row>
      <xdr:rowOff>98425</xdr:rowOff>
    </xdr:to>
    <xdr:sp macro="" textlink="">
      <xdr:nvSpPr>
        <xdr:cNvPr id="63" name="フローチャート : 判断 62">
          <a:extLst>
            <a:ext uri="{FF2B5EF4-FFF2-40B4-BE49-F238E27FC236}">
              <a16:creationId xmlns:a16="http://schemas.microsoft.com/office/drawing/2014/main" id="{00000000-0008-0000-0E00-00003F000000}"/>
            </a:ext>
          </a:extLst>
        </xdr:cNvPr>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89552</xdr:rowOff>
    </xdr:from>
    <xdr:ext cx="405111" cy="259045"/>
    <xdr:sp macro="" textlink="">
      <xdr:nvSpPr>
        <xdr:cNvPr id="64" name="n_1aveValue【図書館】&#10;有形固定資産減価償却率">
          <a:extLst>
            <a:ext uri="{FF2B5EF4-FFF2-40B4-BE49-F238E27FC236}">
              <a16:creationId xmlns:a16="http://schemas.microsoft.com/office/drawing/2014/main" id="{00000000-0008-0000-0E00-000040000000}"/>
            </a:ext>
          </a:extLst>
        </xdr:cNvPr>
        <xdr:cNvSpPr txBox="1"/>
      </xdr:nvSpPr>
      <xdr:spPr>
        <a:xfrm>
          <a:off x="3582043"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29210</xdr:rowOff>
    </xdr:from>
    <xdr:to>
      <xdr:col>5</xdr:col>
      <xdr:colOff>409575</xdr:colOff>
      <xdr:row>36</xdr:row>
      <xdr:rowOff>130810</xdr:rowOff>
    </xdr:to>
    <xdr:sp macro="" textlink="">
      <xdr:nvSpPr>
        <xdr:cNvPr id="70" name="円/楕円 69">
          <a:extLst>
            <a:ext uri="{FF2B5EF4-FFF2-40B4-BE49-F238E27FC236}">
              <a16:creationId xmlns:a16="http://schemas.microsoft.com/office/drawing/2014/main" id="{00000000-0008-0000-0E00-000046000000}"/>
            </a:ext>
          </a:extLst>
        </xdr:cNvPr>
        <xdr:cNvSpPr/>
      </xdr:nvSpPr>
      <xdr:spPr>
        <a:xfrm>
          <a:off x="3746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147337</xdr:rowOff>
    </xdr:from>
    <xdr:ext cx="405111" cy="259045"/>
    <xdr:sp macro="" textlink="">
      <xdr:nvSpPr>
        <xdr:cNvPr id="71" name="n_1mainValue【図書館】&#10;有形固定資産減価償却率">
          <a:extLst>
            <a:ext uri="{FF2B5EF4-FFF2-40B4-BE49-F238E27FC236}">
              <a16:creationId xmlns:a16="http://schemas.microsoft.com/office/drawing/2014/main" id="{00000000-0008-0000-0E00-000047000000}"/>
            </a:ext>
          </a:extLst>
        </xdr:cNvPr>
        <xdr:cNvSpPr txBox="1"/>
      </xdr:nvSpPr>
      <xdr:spPr>
        <a:xfrm>
          <a:off x="3582043"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a:extLst>
            <a:ext uri="{FF2B5EF4-FFF2-40B4-BE49-F238E27FC236}">
              <a16:creationId xmlns:a16="http://schemas.microsoft.com/office/drawing/2014/main" id="{00000000-0008-0000-0E00-00004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a:extLst>
            <a:ext uri="{FF2B5EF4-FFF2-40B4-BE49-F238E27FC236}">
              <a16:creationId xmlns:a16="http://schemas.microsoft.com/office/drawing/2014/main" id="{00000000-0008-0000-0E00-00004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a:extLst>
            <a:ext uri="{FF2B5EF4-FFF2-40B4-BE49-F238E27FC236}">
              <a16:creationId xmlns:a16="http://schemas.microsoft.com/office/drawing/2014/main" id="{00000000-0008-0000-0E00-00004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a:extLst>
            <a:ext uri="{FF2B5EF4-FFF2-40B4-BE49-F238E27FC236}">
              <a16:creationId xmlns:a16="http://schemas.microsoft.com/office/drawing/2014/main" id="{00000000-0008-0000-0E00-00004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a:extLst>
            <a:ext uri="{FF2B5EF4-FFF2-40B4-BE49-F238E27FC236}">
              <a16:creationId xmlns:a16="http://schemas.microsoft.com/office/drawing/2014/main" id="{00000000-0008-0000-0E00-00004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a:extLst>
            <a:ext uri="{FF2B5EF4-FFF2-40B4-BE49-F238E27FC236}">
              <a16:creationId xmlns:a16="http://schemas.microsoft.com/office/drawing/2014/main" id="{00000000-0008-0000-0E00-000050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a:extLst>
            <a:ext uri="{FF2B5EF4-FFF2-40B4-BE49-F238E27FC236}">
              <a16:creationId xmlns:a16="http://schemas.microsoft.com/office/drawing/2014/main" id="{00000000-0008-0000-0E00-00005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a:extLst>
            <a:ext uri="{FF2B5EF4-FFF2-40B4-BE49-F238E27FC236}">
              <a16:creationId xmlns:a16="http://schemas.microsoft.com/office/drawing/2014/main" id="{00000000-0008-0000-0E00-00005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a:extLst>
            <a:ext uri="{FF2B5EF4-FFF2-40B4-BE49-F238E27FC236}">
              <a16:creationId xmlns:a16="http://schemas.microsoft.com/office/drawing/2014/main" id="{00000000-0008-0000-0E00-00005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57150</xdr:rowOff>
    </xdr:from>
    <xdr:to>
      <xdr:col>15</xdr:col>
      <xdr:colOff>180340</xdr:colOff>
      <xdr:row>41</xdr:row>
      <xdr:rowOff>57150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flipV="1">
          <a:off x="10476865" y="60579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97" name="【図書館】&#10;一人当たり面積最小値テキスト">
          <a:extLst>
            <a:ext uri="{FF2B5EF4-FFF2-40B4-BE49-F238E27FC236}">
              <a16:creationId xmlns:a16="http://schemas.microsoft.com/office/drawing/2014/main" id="{00000000-0008-0000-0E00-000061000000}"/>
            </a:ext>
          </a:extLst>
        </xdr:cNvPr>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3827</xdr:rowOff>
    </xdr:from>
    <xdr:ext cx="469744" cy="259045"/>
    <xdr:sp macro="" textlink="">
      <xdr:nvSpPr>
        <xdr:cNvPr id="99" name="【図書館】&#10;一人当たり面積最大値テキスト">
          <a:extLst>
            <a:ext uri="{FF2B5EF4-FFF2-40B4-BE49-F238E27FC236}">
              <a16:creationId xmlns:a16="http://schemas.microsoft.com/office/drawing/2014/main" id="{00000000-0008-0000-0E00-000063000000}"/>
            </a:ext>
          </a:extLst>
        </xdr:cNvPr>
        <xdr:cNvSpPr txBox="1"/>
      </xdr:nvSpPr>
      <xdr:spPr>
        <a:xfrm>
          <a:off x="10566400"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35</xdr:row>
      <xdr:rowOff>57150</xdr:rowOff>
    </xdr:from>
    <xdr:to>
      <xdr:col>15</xdr:col>
      <xdr:colOff>269875</xdr:colOff>
      <xdr:row>35</xdr:row>
      <xdr:rowOff>57150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10388600" y="605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99077</xdr:rowOff>
    </xdr:from>
    <xdr:ext cx="469744" cy="259045"/>
    <xdr:sp macro="" textlink="">
      <xdr:nvSpPr>
        <xdr:cNvPr id="101" name="【図書館】&#10;一人当たり面積平均値テキスト">
          <a:extLst>
            <a:ext uri="{FF2B5EF4-FFF2-40B4-BE49-F238E27FC236}">
              <a16:creationId xmlns:a16="http://schemas.microsoft.com/office/drawing/2014/main" id="{00000000-0008-0000-0E00-000065000000}"/>
            </a:ext>
          </a:extLst>
        </xdr:cNvPr>
        <xdr:cNvSpPr txBox="1"/>
      </xdr:nvSpPr>
      <xdr:spPr>
        <a:xfrm>
          <a:off x="105664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120650</xdr:rowOff>
    </xdr:from>
    <xdr:to>
      <xdr:col>15</xdr:col>
      <xdr:colOff>231775</xdr:colOff>
      <xdr:row>38</xdr:row>
      <xdr:rowOff>50800</xdr:rowOff>
    </xdr:to>
    <xdr:sp macro="" textlink="">
      <xdr:nvSpPr>
        <xdr:cNvPr id="102" name="フローチャート : 判断 101">
          <a:extLst>
            <a:ext uri="{FF2B5EF4-FFF2-40B4-BE49-F238E27FC236}">
              <a16:creationId xmlns:a16="http://schemas.microsoft.com/office/drawing/2014/main" id="{00000000-0008-0000-0E00-000066000000}"/>
            </a:ext>
          </a:extLst>
        </xdr:cNvPr>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33</xdr:row>
      <xdr:rowOff>158750</xdr:rowOff>
    </xdr:from>
    <xdr:to>
      <xdr:col>14</xdr:col>
      <xdr:colOff>79375</xdr:colOff>
      <xdr:row>34</xdr:row>
      <xdr:rowOff>88900</xdr:rowOff>
    </xdr:to>
    <xdr:sp macro="" textlink="">
      <xdr:nvSpPr>
        <xdr:cNvPr id="103" name="フローチャート : 判断 102">
          <a:extLst>
            <a:ext uri="{FF2B5EF4-FFF2-40B4-BE49-F238E27FC236}">
              <a16:creationId xmlns:a16="http://schemas.microsoft.com/office/drawing/2014/main" id="{00000000-0008-0000-0E00-000067000000}"/>
            </a:ext>
          </a:extLst>
        </xdr:cNvPr>
        <xdr:cNvSpPr/>
      </xdr:nvSpPr>
      <xdr:spPr>
        <a:xfrm>
          <a:off x="9588500" y="581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105427</xdr:rowOff>
    </xdr:from>
    <xdr:ext cx="469744" cy="259045"/>
    <xdr:sp macro="" textlink="">
      <xdr:nvSpPr>
        <xdr:cNvPr id="104" name="n_1aveValue【図書館】&#10;一人当たり面積">
          <a:extLst>
            <a:ext uri="{FF2B5EF4-FFF2-40B4-BE49-F238E27FC236}">
              <a16:creationId xmlns:a16="http://schemas.microsoft.com/office/drawing/2014/main" id="{00000000-0008-0000-0E00-000068000000}"/>
            </a:ext>
          </a:extLst>
        </xdr:cNvPr>
        <xdr:cNvSpPr txBox="1"/>
      </xdr:nvSpPr>
      <xdr:spPr>
        <a:xfrm>
          <a:off x="93917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44450</xdr:rowOff>
    </xdr:from>
    <xdr:to>
      <xdr:col>14</xdr:col>
      <xdr:colOff>79375</xdr:colOff>
      <xdr:row>41</xdr:row>
      <xdr:rowOff>146050</xdr:rowOff>
    </xdr:to>
    <xdr:sp macro="" textlink="">
      <xdr:nvSpPr>
        <xdr:cNvPr id="110" name="円/楕円 109">
          <a:extLst>
            <a:ext uri="{FF2B5EF4-FFF2-40B4-BE49-F238E27FC236}">
              <a16:creationId xmlns:a16="http://schemas.microsoft.com/office/drawing/2014/main" id="{00000000-0008-0000-0E00-00006E000000}"/>
            </a:ext>
          </a:extLst>
        </xdr:cNvPr>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137177</xdr:rowOff>
    </xdr:from>
    <xdr:ext cx="469744" cy="259045"/>
    <xdr:sp macro="" textlink="">
      <xdr:nvSpPr>
        <xdr:cNvPr id="111" name="n_1mainValue【図書館】&#10;一人当たり面積">
          <a:extLst>
            <a:ext uri="{FF2B5EF4-FFF2-40B4-BE49-F238E27FC236}">
              <a16:creationId xmlns:a16="http://schemas.microsoft.com/office/drawing/2014/main" id="{00000000-0008-0000-0E00-00006F000000}"/>
            </a:ext>
          </a:extLst>
        </xdr:cNvPr>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a:extLst>
            <a:ext uri="{FF2B5EF4-FFF2-40B4-BE49-F238E27FC236}">
              <a16:creationId xmlns:a16="http://schemas.microsoft.com/office/drawing/2014/main" id="{00000000-0008-0000-0E00-00007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a:extLst>
            <a:ext uri="{FF2B5EF4-FFF2-40B4-BE49-F238E27FC236}">
              <a16:creationId xmlns:a16="http://schemas.microsoft.com/office/drawing/2014/main" id="{00000000-0008-0000-0E00-00007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a:extLst>
            <a:ext uri="{FF2B5EF4-FFF2-40B4-BE49-F238E27FC236}">
              <a16:creationId xmlns:a16="http://schemas.microsoft.com/office/drawing/2014/main" id="{00000000-0008-0000-0E00-00007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a:extLst>
            <a:ext uri="{FF2B5EF4-FFF2-40B4-BE49-F238E27FC236}">
              <a16:creationId xmlns:a16="http://schemas.microsoft.com/office/drawing/2014/main" id="{00000000-0008-0000-0E00-00007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a:extLst>
            <a:ext uri="{FF2B5EF4-FFF2-40B4-BE49-F238E27FC236}">
              <a16:creationId xmlns:a16="http://schemas.microsoft.com/office/drawing/2014/main" id="{00000000-0008-0000-0E00-00007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a:extLst>
            <a:ext uri="{FF2B5EF4-FFF2-40B4-BE49-F238E27FC236}">
              <a16:creationId xmlns:a16="http://schemas.microsoft.com/office/drawing/2014/main" id="{00000000-0008-0000-0E00-00008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58</xdr:row>
      <xdr:rowOff>164592</xdr:rowOff>
    </xdr:from>
    <xdr:to>
      <xdr:col>6</xdr:col>
      <xdr:colOff>510540</xdr:colOff>
      <xdr:row>63</xdr:row>
      <xdr:rowOff>2286</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4634865" y="10108692"/>
          <a:ext cx="0" cy="69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6113</xdr:rowOff>
    </xdr:from>
    <xdr:ext cx="405111" cy="259045"/>
    <xdr:sp macro="" textlink="">
      <xdr:nvSpPr>
        <xdr:cNvPr id="135" name="【体育館・プール】&#10;有形固定資産減価償却率最小値テキスト">
          <a:extLst>
            <a:ext uri="{FF2B5EF4-FFF2-40B4-BE49-F238E27FC236}">
              <a16:creationId xmlns:a16="http://schemas.microsoft.com/office/drawing/2014/main" id="{00000000-0008-0000-0E00-000087000000}"/>
            </a:ext>
          </a:extLst>
        </xdr:cNvPr>
        <xdr:cNvSpPr txBox="1"/>
      </xdr:nvSpPr>
      <xdr:spPr>
        <a:xfrm>
          <a:off x="47244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6</xdr:col>
      <xdr:colOff>422275</xdr:colOff>
      <xdr:row>63</xdr:row>
      <xdr:rowOff>2286</xdr:rowOff>
    </xdr:from>
    <xdr:to>
      <xdr:col>6</xdr:col>
      <xdr:colOff>600075</xdr:colOff>
      <xdr:row>63</xdr:row>
      <xdr:rowOff>2286</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111269</xdr:rowOff>
    </xdr:from>
    <xdr:ext cx="405111" cy="259045"/>
    <xdr:sp macro="" textlink="">
      <xdr:nvSpPr>
        <xdr:cNvPr id="137" name="【体育館・プール】&#10;有形固定資産減価償却率最大値テキスト">
          <a:extLst>
            <a:ext uri="{FF2B5EF4-FFF2-40B4-BE49-F238E27FC236}">
              <a16:creationId xmlns:a16="http://schemas.microsoft.com/office/drawing/2014/main" id="{00000000-0008-0000-0E00-000089000000}"/>
            </a:ext>
          </a:extLst>
        </xdr:cNvPr>
        <xdr:cNvSpPr txBox="1"/>
      </xdr:nvSpPr>
      <xdr:spPr>
        <a:xfrm>
          <a:off x="4724400" y="9883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6</xdr:col>
      <xdr:colOff>422275</xdr:colOff>
      <xdr:row>58</xdr:row>
      <xdr:rowOff>164592</xdr:rowOff>
    </xdr:from>
    <xdr:to>
      <xdr:col>6</xdr:col>
      <xdr:colOff>600075</xdr:colOff>
      <xdr:row>58</xdr:row>
      <xdr:rowOff>164592</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4546600" y="1010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137939</xdr:rowOff>
    </xdr:from>
    <xdr:ext cx="405111" cy="259045"/>
    <xdr:sp macro="" textlink="">
      <xdr:nvSpPr>
        <xdr:cNvPr id="139" name="【体育館・プール】&#10;有形固定資産減価償却率平均値テキスト">
          <a:extLst>
            <a:ext uri="{FF2B5EF4-FFF2-40B4-BE49-F238E27FC236}">
              <a16:creationId xmlns:a16="http://schemas.microsoft.com/office/drawing/2014/main" id="{00000000-0008-0000-0E00-00008B000000}"/>
            </a:ext>
          </a:extLst>
        </xdr:cNvPr>
        <xdr:cNvSpPr txBox="1"/>
      </xdr:nvSpPr>
      <xdr:spPr>
        <a:xfrm>
          <a:off x="4724400" y="104249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159512</xdr:rowOff>
    </xdr:from>
    <xdr:to>
      <xdr:col>6</xdr:col>
      <xdr:colOff>561975</xdr:colOff>
      <xdr:row>61</xdr:row>
      <xdr:rowOff>89662</xdr:rowOff>
    </xdr:to>
    <xdr:sp macro="" textlink="">
      <xdr:nvSpPr>
        <xdr:cNvPr id="140" name="フローチャート : 判断 139">
          <a:extLst>
            <a:ext uri="{FF2B5EF4-FFF2-40B4-BE49-F238E27FC236}">
              <a16:creationId xmlns:a16="http://schemas.microsoft.com/office/drawing/2014/main" id="{00000000-0008-0000-0E00-00008C000000}"/>
            </a:ext>
          </a:extLst>
        </xdr:cNvPr>
        <xdr:cNvSpPr/>
      </xdr:nvSpPr>
      <xdr:spPr>
        <a:xfrm>
          <a:off x="4584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120650</xdr:rowOff>
    </xdr:from>
    <xdr:to>
      <xdr:col>5</xdr:col>
      <xdr:colOff>409575</xdr:colOff>
      <xdr:row>58</xdr:row>
      <xdr:rowOff>50800</xdr:rowOff>
    </xdr:to>
    <xdr:sp macro="" textlink="">
      <xdr:nvSpPr>
        <xdr:cNvPr id="141" name="フローチャート : 判断 140">
          <a:extLst>
            <a:ext uri="{FF2B5EF4-FFF2-40B4-BE49-F238E27FC236}">
              <a16:creationId xmlns:a16="http://schemas.microsoft.com/office/drawing/2014/main" id="{00000000-0008-0000-0E00-00008D000000}"/>
            </a:ext>
          </a:extLst>
        </xdr:cNvPr>
        <xdr:cNvSpPr/>
      </xdr:nvSpPr>
      <xdr:spPr>
        <a:xfrm>
          <a:off x="3746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41927</xdr:rowOff>
    </xdr:from>
    <xdr:ext cx="405111" cy="259045"/>
    <xdr:sp macro="" textlink="">
      <xdr:nvSpPr>
        <xdr:cNvPr id="142" name="n_1aveValue【体育館・プール】&#10;有形固定資産減価償却率">
          <a:extLst>
            <a:ext uri="{FF2B5EF4-FFF2-40B4-BE49-F238E27FC236}">
              <a16:creationId xmlns:a16="http://schemas.microsoft.com/office/drawing/2014/main" id="{00000000-0008-0000-0E00-00008E000000}"/>
            </a:ext>
          </a:extLst>
        </xdr:cNvPr>
        <xdr:cNvSpPr txBox="1"/>
      </xdr:nvSpPr>
      <xdr:spPr>
        <a:xfrm>
          <a:off x="3582043"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29210</xdr:rowOff>
    </xdr:from>
    <xdr:to>
      <xdr:col>5</xdr:col>
      <xdr:colOff>409575</xdr:colOff>
      <xdr:row>55</xdr:row>
      <xdr:rowOff>130810</xdr:rowOff>
    </xdr:to>
    <xdr:sp macro="" textlink="">
      <xdr:nvSpPr>
        <xdr:cNvPr id="148" name="円/楕円 147">
          <a:extLst>
            <a:ext uri="{FF2B5EF4-FFF2-40B4-BE49-F238E27FC236}">
              <a16:creationId xmlns:a16="http://schemas.microsoft.com/office/drawing/2014/main" id="{00000000-0008-0000-0E00-000094000000}"/>
            </a:ext>
          </a:extLst>
        </xdr:cNvPr>
        <xdr:cNvSpPr/>
      </xdr:nvSpPr>
      <xdr:spPr>
        <a:xfrm>
          <a:off x="3746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53</xdr:row>
      <xdr:rowOff>147337</xdr:rowOff>
    </xdr:from>
    <xdr:ext cx="405111" cy="259045"/>
    <xdr:sp macro="" textlink="">
      <xdr:nvSpPr>
        <xdr:cNvPr id="149" name="n_1mainValue【体育館・プール】&#10;有形固定資産減価償却率">
          <a:extLst>
            <a:ext uri="{FF2B5EF4-FFF2-40B4-BE49-F238E27FC236}">
              <a16:creationId xmlns:a16="http://schemas.microsoft.com/office/drawing/2014/main" id="{00000000-0008-0000-0E00-000095000000}"/>
            </a:ext>
          </a:extLst>
        </xdr:cNvPr>
        <xdr:cNvSpPr txBox="1"/>
      </xdr:nvSpPr>
      <xdr:spPr>
        <a:xfrm>
          <a:off x="3582043" y="923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体育館・プール】&#10;一人当たり面積グラフ枠">
          <a:extLst>
            <a:ext uri="{FF2B5EF4-FFF2-40B4-BE49-F238E27FC236}">
              <a16:creationId xmlns:a16="http://schemas.microsoft.com/office/drawing/2014/main" id="{00000000-0008-0000-0E00-0000A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141732</xdr:rowOff>
    </xdr:from>
    <xdr:to>
      <xdr:col>15</xdr:col>
      <xdr:colOff>180340</xdr:colOff>
      <xdr:row>63</xdr:row>
      <xdr:rowOff>75438</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10476865" y="97429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79265</xdr:rowOff>
    </xdr:from>
    <xdr:ext cx="469744" cy="259045"/>
    <xdr:sp macro="" textlink="">
      <xdr:nvSpPr>
        <xdr:cNvPr id="173" name="【体育館・プール】&#10;一人当たり面積最小値テキスト">
          <a:extLst>
            <a:ext uri="{FF2B5EF4-FFF2-40B4-BE49-F238E27FC236}">
              <a16:creationId xmlns:a16="http://schemas.microsoft.com/office/drawing/2014/main" id="{00000000-0008-0000-0E00-0000AD000000}"/>
            </a:ext>
          </a:extLst>
        </xdr:cNvPr>
        <xdr:cNvSpPr txBox="1"/>
      </xdr:nvSpPr>
      <xdr:spPr>
        <a:xfrm>
          <a:off x="10566400" y="108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0.221</a:t>
          </a:r>
          <a:endParaRPr kumimoji="1" lang="ja-JP" altLang="en-US" sz="1000" b="1">
            <a:latin typeface="ＭＳ Ｐゴシック"/>
          </a:endParaRPr>
        </a:p>
      </xdr:txBody>
    </xdr:sp>
    <xdr:clientData/>
  </xdr:oneCellAnchor>
  <xdr:twoCellAnchor>
    <xdr:from>
      <xdr:col>15</xdr:col>
      <xdr:colOff>92075</xdr:colOff>
      <xdr:row>63</xdr:row>
      <xdr:rowOff>75438</xdr:rowOff>
    </xdr:from>
    <xdr:to>
      <xdr:col>15</xdr:col>
      <xdr:colOff>269875</xdr:colOff>
      <xdr:row>63</xdr:row>
      <xdr:rowOff>75438</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10388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88409</xdr:rowOff>
    </xdr:from>
    <xdr:ext cx="469744" cy="259045"/>
    <xdr:sp macro="" textlink="">
      <xdr:nvSpPr>
        <xdr:cNvPr id="175" name="【体育館・プール】&#10;一人当たり面積最大値テキスト">
          <a:extLst>
            <a:ext uri="{FF2B5EF4-FFF2-40B4-BE49-F238E27FC236}">
              <a16:creationId xmlns:a16="http://schemas.microsoft.com/office/drawing/2014/main" id="{00000000-0008-0000-0E00-0000AF000000}"/>
            </a:ext>
          </a:extLst>
        </xdr:cNvPr>
        <xdr:cNvSpPr txBox="1"/>
      </xdr:nvSpPr>
      <xdr:spPr>
        <a:xfrm>
          <a:off x="10566400" y="95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0.469</a:t>
          </a:r>
          <a:endParaRPr kumimoji="1" lang="ja-JP" altLang="en-US" sz="1000" b="1">
            <a:latin typeface="ＭＳ Ｐゴシック"/>
          </a:endParaRPr>
        </a:p>
      </xdr:txBody>
    </xdr:sp>
    <xdr:clientData/>
  </xdr:oneCellAnchor>
  <xdr:twoCellAnchor>
    <xdr:from>
      <xdr:col>15</xdr:col>
      <xdr:colOff>92075</xdr:colOff>
      <xdr:row>56</xdr:row>
      <xdr:rowOff>141732</xdr:rowOff>
    </xdr:from>
    <xdr:to>
      <xdr:col>15</xdr:col>
      <xdr:colOff>269875</xdr:colOff>
      <xdr:row>56</xdr:row>
      <xdr:rowOff>141732</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10388600" y="974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39641</xdr:rowOff>
    </xdr:from>
    <xdr:ext cx="469744" cy="259045"/>
    <xdr:sp macro="" textlink="">
      <xdr:nvSpPr>
        <xdr:cNvPr id="177" name="【体育館・プール】&#10;一人当たり面積平均値テキスト">
          <a:extLst>
            <a:ext uri="{FF2B5EF4-FFF2-40B4-BE49-F238E27FC236}">
              <a16:creationId xmlns:a16="http://schemas.microsoft.com/office/drawing/2014/main" id="{00000000-0008-0000-0E00-0000B1000000}"/>
            </a:ext>
          </a:extLst>
        </xdr:cNvPr>
        <xdr:cNvSpPr txBox="1"/>
      </xdr:nvSpPr>
      <xdr:spPr>
        <a:xfrm>
          <a:off x="10566400" y="10155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0.363</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61214</xdr:rowOff>
    </xdr:from>
    <xdr:to>
      <xdr:col>15</xdr:col>
      <xdr:colOff>231775</xdr:colOff>
      <xdr:row>59</xdr:row>
      <xdr:rowOff>162814</xdr:rowOff>
    </xdr:to>
    <xdr:sp macro="" textlink="">
      <xdr:nvSpPr>
        <xdr:cNvPr id="178" name="フローチャート : 判断 177">
          <a:extLst>
            <a:ext uri="{FF2B5EF4-FFF2-40B4-BE49-F238E27FC236}">
              <a16:creationId xmlns:a16="http://schemas.microsoft.com/office/drawing/2014/main" id="{00000000-0008-0000-0E00-0000B2000000}"/>
            </a:ext>
          </a:extLst>
        </xdr:cNvPr>
        <xdr:cNvSpPr/>
      </xdr:nvSpPr>
      <xdr:spPr>
        <a:xfrm>
          <a:off x="104267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77216</xdr:rowOff>
    </xdr:from>
    <xdr:to>
      <xdr:col>14</xdr:col>
      <xdr:colOff>79375</xdr:colOff>
      <xdr:row>61</xdr:row>
      <xdr:rowOff>7366</xdr:rowOff>
    </xdr:to>
    <xdr:sp macro="" textlink="">
      <xdr:nvSpPr>
        <xdr:cNvPr id="179" name="フローチャート : 判断 178">
          <a:extLst>
            <a:ext uri="{FF2B5EF4-FFF2-40B4-BE49-F238E27FC236}">
              <a16:creationId xmlns:a16="http://schemas.microsoft.com/office/drawing/2014/main" id="{00000000-0008-0000-0E00-0000B3000000}"/>
            </a:ext>
          </a:extLst>
        </xdr:cNvPr>
        <xdr:cNvSpPr/>
      </xdr:nvSpPr>
      <xdr:spPr>
        <a:xfrm>
          <a:off x="9588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23893</xdr:rowOff>
    </xdr:from>
    <xdr:ext cx="469744" cy="259045"/>
    <xdr:sp macro="" textlink="">
      <xdr:nvSpPr>
        <xdr:cNvPr id="180" name="n_1aveValue【体育館・プール】&#10;一人当たり面積">
          <a:extLst>
            <a:ext uri="{FF2B5EF4-FFF2-40B4-BE49-F238E27FC236}">
              <a16:creationId xmlns:a16="http://schemas.microsoft.com/office/drawing/2014/main" id="{00000000-0008-0000-0E00-0000B4000000}"/>
            </a:ext>
          </a:extLst>
        </xdr:cNvPr>
        <xdr:cNvSpPr txBox="1"/>
      </xdr:nvSpPr>
      <xdr:spPr>
        <a:xfrm>
          <a:off x="939172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136652</xdr:rowOff>
    </xdr:from>
    <xdr:to>
      <xdr:col>14</xdr:col>
      <xdr:colOff>79375</xdr:colOff>
      <xdr:row>61</xdr:row>
      <xdr:rowOff>66802</xdr:rowOff>
    </xdr:to>
    <xdr:sp macro="" textlink="">
      <xdr:nvSpPr>
        <xdr:cNvPr id="186" name="円/楕円 185">
          <a:extLst>
            <a:ext uri="{FF2B5EF4-FFF2-40B4-BE49-F238E27FC236}">
              <a16:creationId xmlns:a16="http://schemas.microsoft.com/office/drawing/2014/main" id="{00000000-0008-0000-0E00-0000BA000000}"/>
            </a:ext>
          </a:extLst>
        </xdr:cNvPr>
        <xdr:cNvSpPr/>
      </xdr:nvSpPr>
      <xdr:spPr>
        <a:xfrm>
          <a:off x="9588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57929</xdr:rowOff>
    </xdr:from>
    <xdr:ext cx="469744" cy="259045"/>
    <xdr:sp macro="" textlink="">
      <xdr:nvSpPr>
        <xdr:cNvPr id="187" name="n_1mainValue【体育館・プール】&#10;一人当たり面積">
          <a:extLst>
            <a:ext uri="{FF2B5EF4-FFF2-40B4-BE49-F238E27FC236}">
              <a16:creationId xmlns:a16="http://schemas.microsoft.com/office/drawing/2014/main" id="{00000000-0008-0000-0E00-0000BB000000}"/>
            </a:ext>
          </a:extLst>
        </xdr:cNvPr>
        <xdr:cNvSpPr txBox="1"/>
      </xdr:nvSpPr>
      <xdr:spPr>
        <a:xfrm>
          <a:off x="9391727" y="1051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福祉施設】&#10;有形固定資産減価償却率グラフ枠">
          <a:extLst>
            <a:ext uri="{FF2B5EF4-FFF2-40B4-BE49-F238E27FC236}">
              <a16:creationId xmlns:a16="http://schemas.microsoft.com/office/drawing/2014/main" id="{00000000-0008-0000-0E00-0000D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139700</xdr:rowOff>
    </xdr:from>
    <xdr:to>
      <xdr:col>6</xdr:col>
      <xdr:colOff>510540</xdr:colOff>
      <xdr:row>82</xdr:row>
      <xdr:rowOff>165100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flipV="1">
          <a:off x="4634865" y="13512800"/>
          <a:ext cx="0" cy="711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168927</xdr:rowOff>
    </xdr:from>
    <xdr:ext cx="405111" cy="259045"/>
    <xdr:sp macro="" textlink="">
      <xdr:nvSpPr>
        <xdr:cNvPr id="213" name="【福祉施設】&#10;有形固定資産減価償却率最小値テキスト">
          <a:extLst>
            <a:ext uri="{FF2B5EF4-FFF2-40B4-BE49-F238E27FC236}">
              <a16:creationId xmlns:a16="http://schemas.microsoft.com/office/drawing/2014/main" id="{00000000-0008-0000-0E00-0000D5000000}"/>
            </a:ext>
          </a:extLst>
        </xdr:cNvPr>
        <xdr:cNvSpPr txBox="1"/>
      </xdr:nvSpPr>
      <xdr:spPr>
        <a:xfrm>
          <a:off x="4724400" y="1422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6</xdr:col>
      <xdr:colOff>422275</xdr:colOff>
      <xdr:row>82</xdr:row>
      <xdr:rowOff>165100</xdr:rowOff>
    </xdr:from>
    <xdr:to>
      <xdr:col>6</xdr:col>
      <xdr:colOff>600075</xdr:colOff>
      <xdr:row>82</xdr:row>
      <xdr:rowOff>165100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4546600" y="1422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86377</xdr:rowOff>
    </xdr:from>
    <xdr:ext cx="405111" cy="259045"/>
    <xdr:sp macro="" textlink="">
      <xdr:nvSpPr>
        <xdr:cNvPr id="215" name="【福祉施設】&#10;有形固定資産減価償却率最大値テキスト">
          <a:extLst>
            <a:ext uri="{FF2B5EF4-FFF2-40B4-BE49-F238E27FC236}">
              <a16:creationId xmlns:a16="http://schemas.microsoft.com/office/drawing/2014/main" id="{00000000-0008-0000-0E00-0000D7000000}"/>
            </a:ext>
          </a:extLst>
        </xdr:cNvPr>
        <xdr:cNvSpPr txBox="1"/>
      </xdr:nvSpPr>
      <xdr:spPr>
        <a:xfrm>
          <a:off x="4724400"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6</xdr:col>
      <xdr:colOff>422275</xdr:colOff>
      <xdr:row>78</xdr:row>
      <xdr:rowOff>139700</xdr:rowOff>
    </xdr:from>
    <xdr:to>
      <xdr:col>6</xdr:col>
      <xdr:colOff>600075</xdr:colOff>
      <xdr:row>78</xdr:row>
      <xdr:rowOff>139700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162577</xdr:rowOff>
    </xdr:from>
    <xdr:ext cx="405111" cy="259045"/>
    <xdr:sp macro="" textlink="">
      <xdr:nvSpPr>
        <xdr:cNvPr id="217" name="【福祉施設】&#10;有形固定資産減価償却率平均値テキスト">
          <a:extLst>
            <a:ext uri="{FF2B5EF4-FFF2-40B4-BE49-F238E27FC236}">
              <a16:creationId xmlns:a16="http://schemas.microsoft.com/office/drawing/2014/main" id="{00000000-0008-0000-0E00-0000D9000000}"/>
            </a:ext>
          </a:extLst>
        </xdr:cNvPr>
        <xdr:cNvSpPr txBox="1"/>
      </xdr:nvSpPr>
      <xdr:spPr>
        <a:xfrm>
          <a:off x="4724400" y="1405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12700</xdr:rowOff>
    </xdr:from>
    <xdr:to>
      <xdr:col>6</xdr:col>
      <xdr:colOff>561975</xdr:colOff>
      <xdr:row>82</xdr:row>
      <xdr:rowOff>114300</xdr:rowOff>
    </xdr:to>
    <xdr:sp macro="" textlink="">
      <xdr:nvSpPr>
        <xdr:cNvPr id="218" name="フローチャート : 判断 217">
          <a:extLst>
            <a:ext uri="{FF2B5EF4-FFF2-40B4-BE49-F238E27FC236}">
              <a16:creationId xmlns:a16="http://schemas.microsoft.com/office/drawing/2014/main" id="{00000000-0008-0000-0E00-0000DA000000}"/>
            </a:ext>
          </a:extLst>
        </xdr:cNvPr>
        <xdr:cNvSpPr/>
      </xdr:nvSpPr>
      <xdr:spPr>
        <a:xfrm>
          <a:off x="45847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107950</xdr:rowOff>
    </xdr:from>
    <xdr:to>
      <xdr:col>5</xdr:col>
      <xdr:colOff>409575</xdr:colOff>
      <xdr:row>82</xdr:row>
      <xdr:rowOff>38100</xdr:rowOff>
    </xdr:to>
    <xdr:sp macro="" textlink="">
      <xdr:nvSpPr>
        <xdr:cNvPr id="219" name="フローチャート : 判断 218">
          <a:extLst>
            <a:ext uri="{FF2B5EF4-FFF2-40B4-BE49-F238E27FC236}">
              <a16:creationId xmlns:a16="http://schemas.microsoft.com/office/drawing/2014/main" id="{00000000-0008-0000-0E00-0000DB000000}"/>
            </a:ext>
          </a:extLst>
        </xdr:cNvPr>
        <xdr:cNvSpPr/>
      </xdr:nvSpPr>
      <xdr:spPr>
        <a:xfrm>
          <a:off x="3746500" y="1399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54627</xdr:rowOff>
    </xdr:from>
    <xdr:ext cx="405111" cy="259045"/>
    <xdr:sp macro="" textlink="">
      <xdr:nvSpPr>
        <xdr:cNvPr id="220" name="n_1aveValue【福祉施設】&#10;有形固定資産減価償却率">
          <a:extLst>
            <a:ext uri="{FF2B5EF4-FFF2-40B4-BE49-F238E27FC236}">
              <a16:creationId xmlns:a16="http://schemas.microsoft.com/office/drawing/2014/main" id="{00000000-0008-0000-0E00-0000DC000000}"/>
            </a:ext>
          </a:extLst>
        </xdr:cNvPr>
        <xdr:cNvSpPr txBox="1"/>
      </xdr:nvSpPr>
      <xdr:spPr>
        <a:xfrm>
          <a:off x="3582043" y="1377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88900</xdr:rowOff>
    </xdr:from>
    <xdr:to>
      <xdr:col>5</xdr:col>
      <xdr:colOff>409575</xdr:colOff>
      <xdr:row>87</xdr:row>
      <xdr:rowOff>19050</xdr:rowOff>
    </xdr:to>
    <xdr:sp macro="" textlink="">
      <xdr:nvSpPr>
        <xdr:cNvPr id="226" name="円/楕円 225">
          <a:extLst>
            <a:ext uri="{FF2B5EF4-FFF2-40B4-BE49-F238E27FC236}">
              <a16:creationId xmlns:a16="http://schemas.microsoft.com/office/drawing/2014/main" id="{00000000-0008-0000-0E00-0000E2000000}"/>
            </a:ext>
          </a:extLst>
        </xdr:cNvPr>
        <xdr:cNvSpPr/>
      </xdr:nvSpPr>
      <xdr:spPr>
        <a:xfrm>
          <a:off x="3746500" y="148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87</xdr:row>
      <xdr:rowOff>10177</xdr:rowOff>
    </xdr:from>
    <xdr:ext cx="405111" cy="259045"/>
    <xdr:sp macro="" textlink="">
      <xdr:nvSpPr>
        <xdr:cNvPr id="227" name="n_1mainValue【福祉施設】&#10;有形固定資産減価償却率">
          <a:extLst>
            <a:ext uri="{FF2B5EF4-FFF2-40B4-BE49-F238E27FC236}">
              <a16:creationId xmlns:a16="http://schemas.microsoft.com/office/drawing/2014/main" id="{00000000-0008-0000-0E00-0000E3000000}"/>
            </a:ext>
          </a:extLst>
        </xdr:cNvPr>
        <xdr:cNvSpPr txBox="1"/>
      </xdr:nvSpPr>
      <xdr:spPr>
        <a:xfrm>
          <a:off x="3582043" y="1492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福祉施設】&#10;一人当たり面積グラフ枠">
          <a:extLst>
            <a:ext uri="{FF2B5EF4-FFF2-40B4-BE49-F238E27FC236}">
              <a16:creationId xmlns:a16="http://schemas.microsoft.com/office/drawing/2014/main" id="{00000000-0008-0000-0E00-0000FB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6350</xdr:rowOff>
    </xdr:from>
    <xdr:to>
      <xdr:col>15</xdr:col>
      <xdr:colOff>180340</xdr:colOff>
      <xdr:row>87</xdr:row>
      <xdr:rowOff>19050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10476865" y="135509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22877</xdr:rowOff>
    </xdr:from>
    <xdr:ext cx="469744" cy="259045"/>
    <xdr:sp macro="" textlink="">
      <xdr:nvSpPr>
        <xdr:cNvPr id="253" name="【福祉施設】&#10;一人当たり面積最小値テキスト">
          <a:extLst>
            <a:ext uri="{FF2B5EF4-FFF2-40B4-BE49-F238E27FC236}">
              <a16:creationId xmlns:a16="http://schemas.microsoft.com/office/drawing/2014/main" id="{00000000-0008-0000-0E00-0000FD000000}"/>
            </a:ext>
          </a:extLst>
        </xdr:cNvPr>
        <xdr:cNvSpPr txBox="1"/>
      </xdr:nvSpPr>
      <xdr:spPr>
        <a:xfrm>
          <a:off x="105664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87</xdr:row>
      <xdr:rowOff>19050</xdr:rowOff>
    </xdr:from>
    <xdr:to>
      <xdr:col>15</xdr:col>
      <xdr:colOff>269875</xdr:colOff>
      <xdr:row>87</xdr:row>
      <xdr:rowOff>19050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10388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124477</xdr:rowOff>
    </xdr:from>
    <xdr:ext cx="469744" cy="259045"/>
    <xdr:sp macro="" textlink="">
      <xdr:nvSpPr>
        <xdr:cNvPr id="255" name="【福祉施設】&#10;一人当たり面積最大値テキスト">
          <a:extLst>
            <a:ext uri="{FF2B5EF4-FFF2-40B4-BE49-F238E27FC236}">
              <a16:creationId xmlns:a16="http://schemas.microsoft.com/office/drawing/2014/main" id="{00000000-0008-0000-0E00-0000FF000000}"/>
            </a:ext>
          </a:extLst>
        </xdr:cNvPr>
        <xdr:cNvSpPr txBox="1"/>
      </xdr:nvSpPr>
      <xdr:spPr>
        <a:xfrm>
          <a:off x="105664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79</xdr:row>
      <xdr:rowOff>6350</xdr:rowOff>
    </xdr:from>
    <xdr:to>
      <xdr:col>15</xdr:col>
      <xdr:colOff>269875</xdr:colOff>
      <xdr:row>79</xdr:row>
      <xdr:rowOff>6350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10388600" y="1355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22877</xdr:rowOff>
    </xdr:from>
    <xdr:ext cx="469744" cy="259045"/>
    <xdr:sp macro="" textlink="">
      <xdr:nvSpPr>
        <xdr:cNvPr id="257" name="【福祉施設】&#10;一人当たり面積平均値テキスト">
          <a:extLst>
            <a:ext uri="{FF2B5EF4-FFF2-40B4-BE49-F238E27FC236}">
              <a16:creationId xmlns:a16="http://schemas.microsoft.com/office/drawing/2014/main" id="{00000000-0008-0000-0E00-000001010000}"/>
            </a:ext>
          </a:extLst>
        </xdr:cNvPr>
        <xdr:cNvSpPr txBox="1"/>
      </xdr:nvSpPr>
      <xdr:spPr>
        <a:xfrm>
          <a:off x="105664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44450</xdr:rowOff>
    </xdr:from>
    <xdr:to>
      <xdr:col>15</xdr:col>
      <xdr:colOff>231775</xdr:colOff>
      <xdr:row>83</xdr:row>
      <xdr:rowOff>146050</xdr:rowOff>
    </xdr:to>
    <xdr:sp macro="" textlink="">
      <xdr:nvSpPr>
        <xdr:cNvPr id="258" name="フローチャート : 判断 257">
          <a:extLst>
            <a:ext uri="{FF2B5EF4-FFF2-40B4-BE49-F238E27FC236}">
              <a16:creationId xmlns:a16="http://schemas.microsoft.com/office/drawing/2014/main" id="{00000000-0008-0000-0E00-000002010000}"/>
            </a:ext>
          </a:extLst>
        </xdr:cNvPr>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107950</xdr:rowOff>
    </xdr:from>
    <xdr:to>
      <xdr:col>14</xdr:col>
      <xdr:colOff>79375</xdr:colOff>
      <xdr:row>78</xdr:row>
      <xdr:rowOff>38100</xdr:rowOff>
    </xdr:to>
    <xdr:sp macro="" textlink="">
      <xdr:nvSpPr>
        <xdr:cNvPr id="259" name="フローチャート : 判断 258">
          <a:extLst>
            <a:ext uri="{FF2B5EF4-FFF2-40B4-BE49-F238E27FC236}">
              <a16:creationId xmlns:a16="http://schemas.microsoft.com/office/drawing/2014/main" id="{00000000-0008-0000-0E00-000003010000}"/>
            </a:ext>
          </a:extLst>
        </xdr:cNvPr>
        <xdr:cNvSpPr/>
      </xdr:nvSpPr>
      <xdr:spPr>
        <a:xfrm>
          <a:off x="95885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54627</xdr:rowOff>
    </xdr:from>
    <xdr:ext cx="469744" cy="259045"/>
    <xdr:sp macro="" textlink="">
      <xdr:nvSpPr>
        <xdr:cNvPr id="260" name="n_1aveValue【福祉施設】&#10;一人当たり面積">
          <a:extLst>
            <a:ext uri="{FF2B5EF4-FFF2-40B4-BE49-F238E27FC236}">
              <a16:creationId xmlns:a16="http://schemas.microsoft.com/office/drawing/2014/main" id="{00000000-0008-0000-0E00-000004010000}"/>
            </a:ext>
          </a:extLst>
        </xdr:cNvPr>
        <xdr:cNvSpPr txBox="1"/>
      </xdr:nvSpPr>
      <xdr:spPr>
        <a:xfrm>
          <a:off x="9391727"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139700</xdr:rowOff>
    </xdr:from>
    <xdr:to>
      <xdr:col>14</xdr:col>
      <xdr:colOff>79375</xdr:colOff>
      <xdr:row>85</xdr:row>
      <xdr:rowOff>69850</xdr:rowOff>
    </xdr:to>
    <xdr:sp macro="" textlink="">
      <xdr:nvSpPr>
        <xdr:cNvPr id="266" name="円/楕円 265">
          <a:extLst>
            <a:ext uri="{FF2B5EF4-FFF2-40B4-BE49-F238E27FC236}">
              <a16:creationId xmlns:a16="http://schemas.microsoft.com/office/drawing/2014/main" id="{00000000-0008-0000-0E00-00000A010000}"/>
            </a:ext>
          </a:extLst>
        </xdr:cNvPr>
        <xdr:cNvSpPr/>
      </xdr:nvSpPr>
      <xdr:spPr>
        <a:xfrm>
          <a:off x="9588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60977</xdr:rowOff>
    </xdr:from>
    <xdr:ext cx="469744" cy="259045"/>
    <xdr:sp macro="" textlink="">
      <xdr:nvSpPr>
        <xdr:cNvPr id="267" name="n_1mainValue【福祉施設】&#10;一人当たり面積">
          <a:extLst>
            <a:ext uri="{FF2B5EF4-FFF2-40B4-BE49-F238E27FC236}">
              <a16:creationId xmlns:a16="http://schemas.microsoft.com/office/drawing/2014/main" id="{00000000-0008-0000-0E00-00000B010000}"/>
            </a:ext>
          </a:extLst>
        </xdr:cNvPr>
        <xdr:cNvSpPr txBox="1"/>
      </xdr:nvSpPr>
      <xdr:spPr>
        <a:xfrm>
          <a:off x="9391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a:extLst>
            <a:ext uri="{FF2B5EF4-FFF2-40B4-BE49-F238E27FC236}">
              <a16:creationId xmlns:a16="http://schemas.microsoft.com/office/drawing/2014/main" id="{00000000-0008-0000-0E00-00002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6350</xdr:rowOff>
    </xdr:from>
    <xdr:to>
      <xdr:col>5</xdr:col>
      <xdr:colOff>409575</xdr:colOff>
      <xdr:row>108</xdr:row>
      <xdr:rowOff>107950</xdr:rowOff>
    </xdr:to>
    <xdr:sp macro="" textlink="">
      <xdr:nvSpPr>
        <xdr:cNvPr id="290" name="フローチャート : 判断 289">
          <a:extLst>
            <a:ext uri="{FF2B5EF4-FFF2-40B4-BE49-F238E27FC236}">
              <a16:creationId xmlns:a16="http://schemas.microsoft.com/office/drawing/2014/main" id="{00000000-0008-0000-0E00-000022010000}"/>
            </a:ext>
          </a:extLst>
        </xdr:cNvPr>
        <xdr:cNvSpPr/>
      </xdr:nvSpPr>
      <xdr:spPr>
        <a:xfrm>
          <a:off x="3746500" y="185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99077</xdr:rowOff>
    </xdr:from>
    <xdr:ext cx="405111" cy="259045"/>
    <xdr:sp macro="" textlink="">
      <xdr:nvSpPr>
        <xdr:cNvPr id="291" name="n_1aveValue【市民会館】&#10;有形固定資産減価償却率">
          <a:extLst>
            <a:ext uri="{FF2B5EF4-FFF2-40B4-BE49-F238E27FC236}">
              <a16:creationId xmlns:a16="http://schemas.microsoft.com/office/drawing/2014/main" id="{00000000-0008-0000-0E00-000023010000}"/>
            </a:ext>
          </a:extLst>
        </xdr:cNvPr>
        <xdr:cNvSpPr txBox="1"/>
      </xdr:nvSpPr>
      <xdr:spPr>
        <a:xfrm>
          <a:off x="3582043" y="186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25400</xdr:rowOff>
    </xdr:from>
    <xdr:to>
      <xdr:col>5</xdr:col>
      <xdr:colOff>409575</xdr:colOff>
      <xdr:row>99</xdr:row>
      <xdr:rowOff>127000</xdr:rowOff>
    </xdr:to>
    <xdr:sp macro="" textlink="">
      <xdr:nvSpPr>
        <xdr:cNvPr id="297" name="円/楕円 296">
          <a:extLst>
            <a:ext uri="{FF2B5EF4-FFF2-40B4-BE49-F238E27FC236}">
              <a16:creationId xmlns:a16="http://schemas.microsoft.com/office/drawing/2014/main" id="{00000000-0008-0000-0E00-000029010000}"/>
            </a:ext>
          </a:extLst>
        </xdr:cNvPr>
        <xdr:cNvSpPr/>
      </xdr:nvSpPr>
      <xdr:spPr>
        <a:xfrm>
          <a:off x="3746500" y="1699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97</xdr:row>
      <xdr:rowOff>143527</xdr:rowOff>
    </xdr:from>
    <xdr:ext cx="405111" cy="259045"/>
    <xdr:sp macro="" textlink="">
      <xdr:nvSpPr>
        <xdr:cNvPr id="298" name="n_1mainValue【市民会館】&#10;有形固定資産減価償却率">
          <a:extLst>
            <a:ext uri="{FF2B5EF4-FFF2-40B4-BE49-F238E27FC236}">
              <a16:creationId xmlns:a16="http://schemas.microsoft.com/office/drawing/2014/main" id="{00000000-0008-0000-0E00-00002A010000}"/>
            </a:ext>
          </a:extLst>
        </xdr:cNvPr>
        <xdr:cNvSpPr txBox="1"/>
      </xdr:nvSpPr>
      <xdr:spPr>
        <a:xfrm>
          <a:off x="3582043" y="1677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0" name="【市民会館】&#10;一人当たり面積グラフ枠">
          <a:extLst>
            <a:ext uri="{FF2B5EF4-FFF2-40B4-BE49-F238E27FC236}">
              <a16:creationId xmlns:a16="http://schemas.microsoft.com/office/drawing/2014/main" id="{00000000-0008-0000-0E00-00004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101</xdr:row>
      <xdr:rowOff>25400</xdr:rowOff>
    </xdr:from>
    <xdr:to>
      <xdr:col>14</xdr:col>
      <xdr:colOff>79375</xdr:colOff>
      <xdr:row>101</xdr:row>
      <xdr:rowOff>127000</xdr:rowOff>
    </xdr:to>
    <xdr:sp macro="" textlink="">
      <xdr:nvSpPr>
        <xdr:cNvPr id="321" name="フローチャート : 判断 320">
          <a:extLst>
            <a:ext uri="{FF2B5EF4-FFF2-40B4-BE49-F238E27FC236}">
              <a16:creationId xmlns:a16="http://schemas.microsoft.com/office/drawing/2014/main" id="{00000000-0008-0000-0E00-000041010000}"/>
            </a:ext>
          </a:extLst>
        </xdr:cNvPr>
        <xdr:cNvSpPr/>
      </xdr:nvSpPr>
      <xdr:spPr>
        <a:xfrm>
          <a:off x="9588500" y="1734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143527</xdr:rowOff>
    </xdr:from>
    <xdr:ext cx="469744" cy="259045"/>
    <xdr:sp macro="" textlink="">
      <xdr:nvSpPr>
        <xdr:cNvPr id="322" name="n_1aveValue【市民会館】&#10;一人当たり面積">
          <a:extLst>
            <a:ext uri="{FF2B5EF4-FFF2-40B4-BE49-F238E27FC236}">
              <a16:creationId xmlns:a16="http://schemas.microsoft.com/office/drawing/2014/main" id="{00000000-0008-0000-0E00-000042010000}"/>
            </a:ext>
          </a:extLst>
        </xdr:cNvPr>
        <xdr:cNvSpPr txBox="1"/>
      </xdr:nvSpPr>
      <xdr:spPr>
        <a:xfrm>
          <a:off x="9391727" y="171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44450</xdr:rowOff>
    </xdr:from>
    <xdr:to>
      <xdr:col>14</xdr:col>
      <xdr:colOff>79375</xdr:colOff>
      <xdr:row>105</xdr:row>
      <xdr:rowOff>146050</xdr:rowOff>
    </xdr:to>
    <xdr:sp macro="" textlink="">
      <xdr:nvSpPr>
        <xdr:cNvPr id="328" name="円/楕円 327">
          <a:extLst>
            <a:ext uri="{FF2B5EF4-FFF2-40B4-BE49-F238E27FC236}">
              <a16:creationId xmlns:a16="http://schemas.microsoft.com/office/drawing/2014/main" id="{00000000-0008-0000-0E00-000048010000}"/>
            </a:ext>
          </a:extLst>
        </xdr:cNvPr>
        <xdr:cNvSpPr/>
      </xdr:nvSpPr>
      <xdr:spPr>
        <a:xfrm>
          <a:off x="9588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137177</xdr:rowOff>
    </xdr:from>
    <xdr:ext cx="469744" cy="259045"/>
    <xdr:sp macro="" textlink="">
      <xdr:nvSpPr>
        <xdr:cNvPr id="329" name="n_1mainValue【市民会館】&#10;一人当たり面積">
          <a:extLst>
            <a:ext uri="{FF2B5EF4-FFF2-40B4-BE49-F238E27FC236}">
              <a16:creationId xmlns:a16="http://schemas.microsoft.com/office/drawing/2014/main" id="{00000000-0008-0000-0E00-000049010000}"/>
            </a:ext>
          </a:extLst>
        </xdr:cNvPr>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49" name="【一般廃棄物処理施設】&#10;有形固定資産減価償却率グラフ枠">
          <a:extLst>
            <a:ext uri="{FF2B5EF4-FFF2-40B4-BE49-F238E27FC236}">
              <a16:creationId xmlns:a16="http://schemas.microsoft.com/office/drawing/2014/main" id="{00000000-0008-0000-0E00-00005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87122</xdr:rowOff>
    </xdr:from>
    <xdr:to>
      <xdr:col>22</xdr:col>
      <xdr:colOff>415925</xdr:colOff>
      <xdr:row>42</xdr:row>
      <xdr:rowOff>17272</xdr:rowOff>
    </xdr:to>
    <xdr:sp macro="" textlink="">
      <xdr:nvSpPr>
        <xdr:cNvPr id="350" name="フローチャート : 判断 349">
          <a:extLst>
            <a:ext uri="{FF2B5EF4-FFF2-40B4-BE49-F238E27FC236}">
              <a16:creationId xmlns:a16="http://schemas.microsoft.com/office/drawing/2014/main" id="{00000000-0008-0000-0E00-00005E010000}"/>
            </a:ext>
          </a:extLst>
        </xdr:cNvPr>
        <xdr:cNvSpPr/>
      </xdr:nvSpPr>
      <xdr:spPr>
        <a:xfrm>
          <a:off x="15430500" y="711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8399</xdr:rowOff>
    </xdr:from>
    <xdr:ext cx="405111" cy="259045"/>
    <xdr:sp macro="" textlink="">
      <xdr:nvSpPr>
        <xdr:cNvPr id="351" name="n_1aveValue【一般廃棄物処理施設】&#10;有形固定資産減価償却率">
          <a:extLst>
            <a:ext uri="{FF2B5EF4-FFF2-40B4-BE49-F238E27FC236}">
              <a16:creationId xmlns:a16="http://schemas.microsoft.com/office/drawing/2014/main" id="{00000000-0008-0000-0E00-00005F010000}"/>
            </a:ext>
          </a:extLst>
        </xdr:cNvPr>
        <xdr:cNvSpPr txBox="1"/>
      </xdr:nvSpPr>
      <xdr:spPr>
        <a:xfrm>
          <a:off x="15266043" y="720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9398</xdr:rowOff>
    </xdr:from>
    <xdr:to>
      <xdr:col>22</xdr:col>
      <xdr:colOff>415925</xdr:colOff>
      <xdr:row>33</xdr:row>
      <xdr:rowOff>110998</xdr:rowOff>
    </xdr:to>
    <xdr:sp macro="" textlink="">
      <xdr:nvSpPr>
        <xdr:cNvPr id="357" name="円/楕円 356">
          <a:extLst>
            <a:ext uri="{FF2B5EF4-FFF2-40B4-BE49-F238E27FC236}">
              <a16:creationId xmlns:a16="http://schemas.microsoft.com/office/drawing/2014/main" id="{00000000-0008-0000-0E00-000065010000}"/>
            </a:ext>
          </a:extLst>
        </xdr:cNvPr>
        <xdr:cNvSpPr/>
      </xdr:nvSpPr>
      <xdr:spPr>
        <a:xfrm>
          <a:off x="15430500" y="566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127525</xdr:rowOff>
    </xdr:from>
    <xdr:ext cx="405111" cy="259045"/>
    <xdr:sp macro="" textlink="">
      <xdr:nvSpPr>
        <xdr:cNvPr id="358" name="n_1mainValue【一般廃棄物処理施設】&#10;有形固定資産減価償却率">
          <a:extLst>
            <a:ext uri="{FF2B5EF4-FFF2-40B4-BE49-F238E27FC236}">
              <a16:creationId xmlns:a16="http://schemas.microsoft.com/office/drawing/2014/main" id="{00000000-0008-0000-0E00-000066010000}"/>
            </a:ext>
          </a:extLst>
        </xdr:cNvPr>
        <xdr:cNvSpPr txBox="1"/>
      </xdr:nvSpPr>
      <xdr:spPr>
        <a:xfrm>
          <a:off x="15266043" y="544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82" name="【一般廃棄物処理施設】&#10;一人当たり有形固定資産（償却資産）額グラフ枠">
          <a:extLst>
            <a:ext uri="{FF2B5EF4-FFF2-40B4-BE49-F238E27FC236}">
              <a16:creationId xmlns:a16="http://schemas.microsoft.com/office/drawing/2014/main" id="{00000000-0008-0000-0E00-00007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133560</xdr:rowOff>
    </xdr:from>
    <xdr:to>
      <xdr:col>31</xdr:col>
      <xdr:colOff>85725</xdr:colOff>
      <xdr:row>34</xdr:row>
      <xdr:rowOff>63710</xdr:rowOff>
    </xdr:to>
    <xdr:sp macro="" textlink="">
      <xdr:nvSpPr>
        <xdr:cNvPr id="383" name="フローチャート : 判断 382">
          <a:extLst>
            <a:ext uri="{FF2B5EF4-FFF2-40B4-BE49-F238E27FC236}">
              <a16:creationId xmlns:a16="http://schemas.microsoft.com/office/drawing/2014/main" id="{00000000-0008-0000-0E00-00007F010000}"/>
            </a:ext>
          </a:extLst>
        </xdr:cNvPr>
        <xdr:cNvSpPr/>
      </xdr:nvSpPr>
      <xdr:spPr>
        <a:xfrm>
          <a:off x="21272500" y="579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32</xdr:row>
      <xdr:rowOff>80237</xdr:rowOff>
    </xdr:from>
    <xdr:ext cx="534377" cy="259045"/>
    <xdr:sp macro="" textlink="">
      <xdr:nvSpPr>
        <xdr:cNvPr id="384" name="n_1aveValue【一般廃棄物処理施設】&#10;一人当たり有形固定資産（償却資産）額">
          <a:extLst>
            <a:ext uri="{FF2B5EF4-FFF2-40B4-BE49-F238E27FC236}">
              <a16:creationId xmlns:a16="http://schemas.microsoft.com/office/drawing/2014/main" id="{00000000-0008-0000-0E00-000080010000}"/>
            </a:ext>
          </a:extLst>
        </xdr:cNvPr>
        <xdr:cNvSpPr txBox="1"/>
      </xdr:nvSpPr>
      <xdr:spPr>
        <a:xfrm>
          <a:off x="21043411" y="556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54,438</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147603</xdr:rowOff>
    </xdr:from>
    <xdr:to>
      <xdr:col>31</xdr:col>
      <xdr:colOff>85725</xdr:colOff>
      <xdr:row>36</xdr:row>
      <xdr:rowOff>77753</xdr:rowOff>
    </xdr:to>
    <xdr:sp macro="" textlink="">
      <xdr:nvSpPr>
        <xdr:cNvPr id="390" name="円/楕円 389">
          <a:extLst>
            <a:ext uri="{FF2B5EF4-FFF2-40B4-BE49-F238E27FC236}">
              <a16:creationId xmlns:a16="http://schemas.microsoft.com/office/drawing/2014/main" id="{00000000-0008-0000-0E00-000086010000}"/>
            </a:ext>
          </a:extLst>
        </xdr:cNvPr>
        <xdr:cNvSpPr/>
      </xdr:nvSpPr>
      <xdr:spPr>
        <a:xfrm>
          <a:off x="21272500" y="61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68880</xdr:rowOff>
    </xdr:from>
    <xdr:ext cx="534377" cy="259045"/>
    <xdr:sp macro="" textlink="">
      <xdr:nvSpPr>
        <xdr:cNvPr id="391" name="n_1mainValue【一般廃棄物処理施設】&#10;一人当たり有形固定資産（償却資産）額">
          <a:extLst>
            <a:ext uri="{FF2B5EF4-FFF2-40B4-BE49-F238E27FC236}">
              <a16:creationId xmlns:a16="http://schemas.microsoft.com/office/drawing/2014/main" id="{00000000-0008-0000-0E00-000087010000}"/>
            </a:ext>
          </a:extLst>
        </xdr:cNvPr>
        <xdr:cNvSpPr txBox="1"/>
      </xdr:nvSpPr>
      <xdr:spPr>
        <a:xfrm>
          <a:off x="21043411" y="624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43,508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7" name="【保健センター・保健所】&#10;有形固定資産減価償却率グラフ枠">
          <a:extLst>
            <a:ext uri="{FF2B5EF4-FFF2-40B4-BE49-F238E27FC236}">
              <a16:creationId xmlns:a16="http://schemas.microsoft.com/office/drawing/2014/main" id="{00000000-0008-0000-0E00-0000A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61</xdr:row>
      <xdr:rowOff>4899</xdr:rowOff>
    </xdr:from>
    <xdr:to>
      <xdr:col>23</xdr:col>
      <xdr:colOff>516889</xdr:colOff>
      <xdr:row>64</xdr:row>
      <xdr:rowOff>58783</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10463349"/>
          <a:ext cx="0" cy="5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62610</xdr:rowOff>
    </xdr:from>
    <xdr:ext cx="405111" cy="259045"/>
    <xdr:sp macro="" textlink="">
      <xdr:nvSpPr>
        <xdr:cNvPr id="419" name="【保健センター・保健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4084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23</xdr:col>
      <xdr:colOff>428625</xdr:colOff>
      <xdr:row>64</xdr:row>
      <xdr:rowOff>58783</xdr:rowOff>
    </xdr:from>
    <xdr:to>
      <xdr:col>23</xdr:col>
      <xdr:colOff>606425</xdr:colOff>
      <xdr:row>64</xdr:row>
      <xdr:rowOff>58783</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123026</xdr:rowOff>
    </xdr:from>
    <xdr:ext cx="405111" cy="259045"/>
    <xdr:sp macro="" textlink="">
      <xdr:nvSpPr>
        <xdr:cNvPr id="421" name="【保健センター・保健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408400" y="1023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49.6</a:t>
          </a:r>
          <a:endParaRPr kumimoji="1" lang="ja-JP" altLang="en-US" sz="1000" b="1">
            <a:latin typeface="ＭＳ Ｐゴシック"/>
          </a:endParaRPr>
        </a:p>
      </xdr:txBody>
    </xdr:sp>
    <xdr:clientData/>
  </xdr:oneCellAnchor>
  <xdr:twoCellAnchor>
    <xdr:from>
      <xdr:col>23</xdr:col>
      <xdr:colOff>428625</xdr:colOff>
      <xdr:row>61</xdr:row>
      <xdr:rowOff>4899</xdr:rowOff>
    </xdr:from>
    <xdr:to>
      <xdr:col>23</xdr:col>
      <xdr:colOff>606425</xdr:colOff>
      <xdr:row>61</xdr:row>
      <xdr:rowOff>4899</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1046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125203</xdr:rowOff>
    </xdr:from>
    <xdr:ext cx="405111" cy="259045"/>
    <xdr:sp macro="" textlink="">
      <xdr:nvSpPr>
        <xdr:cNvPr id="423" name="【保健センター・保健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408400" y="10583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146776</xdr:rowOff>
    </xdr:from>
    <xdr:to>
      <xdr:col>23</xdr:col>
      <xdr:colOff>568325</xdr:colOff>
      <xdr:row>62</xdr:row>
      <xdr:rowOff>76926</xdr:rowOff>
    </xdr:to>
    <xdr:sp macro="" textlink="">
      <xdr:nvSpPr>
        <xdr:cNvPr id="424" name="フローチャート : 判断 423">
          <a:extLst>
            <a:ext uri="{FF2B5EF4-FFF2-40B4-BE49-F238E27FC236}">
              <a16:creationId xmlns:a16="http://schemas.microsoft.com/office/drawing/2014/main" id="{00000000-0008-0000-0E00-0000A8010000}"/>
            </a:ext>
          </a:extLst>
        </xdr:cNvPr>
        <xdr:cNvSpPr/>
      </xdr:nvSpPr>
      <xdr:spPr>
        <a:xfrm>
          <a:off x="162687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83094</xdr:rowOff>
    </xdr:from>
    <xdr:to>
      <xdr:col>22</xdr:col>
      <xdr:colOff>415925</xdr:colOff>
      <xdr:row>63</xdr:row>
      <xdr:rowOff>13244</xdr:rowOff>
    </xdr:to>
    <xdr:sp macro="" textlink="">
      <xdr:nvSpPr>
        <xdr:cNvPr id="425" name="フローチャート : 判断 424">
          <a:extLst>
            <a:ext uri="{FF2B5EF4-FFF2-40B4-BE49-F238E27FC236}">
              <a16:creationId xmlns:a16="http://schemas.microsoft.com/office/drawing/2014/main" id="{00000000-0008-0000-0E00-0000A9010000}"/>
            </a:ext>
          </a:extLst>
        </xdr:cNvPr>
        <xdr:cNvSpPr/>
      </xdr:nvSpPr>
      <xdr:spPr>
        <a:xfrm>
          <a:off x="15430500" y="107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4371</xdr:rowOff>
    </xdr:from>
    <xdr:ext cx="405111" cy="259045"/>
    <xdr:sp macro="" textlink="">
      <xdr:nvSpPr>
        <xdr:cNvPr id="426" name="n_1aveValue【保健センター・保健所】&#10;有形固定資産減価償却率">
          <a:extLst>
            <a:ext uri="{FF2B5EF4-FFF2-40B4-BE49-F238E27FC236}">
              <a16:creationId xmlns:a16="http://schemas.microsoft.com/office/drawing/2014/main" id="{00000000-0008-0000-0E00-0000AA010000}"/>
            </a:ext>
          </a:extLst>
        </xdr:cNvPr>
        <xdr:cNvSpPr txBox="1"/>
      </xdr:nvSpPr>
      <xdr:spPr>
        <a:xfrm>
          <a:off x="15266043"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11249</xdr:rowOff>
    </xdr:from>
    <xdr:to>
      <xdr:col>22</xdr:col>
      <xdr:colOff>415925</xdr:colOff>
      <xdr:row>56</xdr:row>
      <xdr:rowOff>112849</xdr:rowOff>
    </xdr:to>
    <xdr:sp macro="" textlink="">
      <xdr:nvSpPr>
        <xdr:cNvPr id="432" name="円/楕円 431">
          <a:extLst>
            <a:ext uri="{FF2B5EF4-FFF2-40B4-BE49-F238E27FC236}">
              <a16:creationId xmlns:a16="http://schemas.microsoft.com/office/drawing/2014/main" id="{00000000-0008-0000-0E00-0000B0010000}"/>
            </a:ext>
          </a:extLst>
        </xdr:cNvPr>
        <xdr:cNvSpPr/>
      </xdr:nvSpPr>
      <xdr:spPr>
        <a:xfrm>
          <a:off x="15430500" y="96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129376</xdr:rowOff>
    </xdr:from>
    <xdr:ext cx="405111" cy="259045"/>
    <xdr:sp macro="" textlink="">
      <xdr:nvSpPr>
        <xdr:cNvPr id="433" name="n_1mainValue【保健センター・保健所】&#10;有形固定資産減価償却率">
          <a:extLst>
            <a:ext uri="{FF2B5EF4-FFF2-40B4-BE49-F238E27FC236}">
              <a16:creationId xmlns:a16="http://schemas.microsoft.com/office/drawing/2014/main" id="{00000000-0008-0000-0E00-0000B1010000}"/>
            </a:ext>
          </a:extLst>
        </xdr:cNvPr>
        <xdr:cNvSpPr txBox="1"/>
      </xdr:nvSpPr>
      <xdr:spPr>
        <a:xfrm>
          <a:off x="15266043" y="938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6" name="【保健センター・保健所】&#10;一人当たり面積グラフ枠">
          <a:extLst>
            <a:ext uri="{FF2B5EF4-FFF2-40B4-BE49-F238E27FC236}">
              <a16:creationId xmlns:a16="http://schemas.microsoft.com/office/drawing/2014/main" id="{00000000-0008-0000-0E00-0000C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0</xdr:rowOff>
    </xdr:from>
    <xdr:to>
      <xdr:col>32</xdr:col>
      <xdr:colOff>186689</xdr:colOff>
      <xdr:row>63</xdr:row>
      <xdr:rowOff>95250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flipV="1">
          <a:off x="22160864" y="94297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58" name="【保健センター・保健所】&#10;一人当たり面積最小値テキスト">
          <a:extLst>
            <a:ext uri="{FF2B5EF4-FFF2-40B4-BE49-F238E27FC236}">
              <a16:creationId xmlns:a16="http://schemas.microsoft.com/office/drawing/2014/main" id="{00000000-0008-0000-0E00-0000CA010000}"/>
            </a:ext>
          </a:extLst>
        </xdr:cNvPr>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118127</xdr:rowOff>
    </xdr:from>
    <xdr:ext cx="469744" cy="259045"/>
    <xdr:sp macro="" textlink="">
      <xdr:nvSpPr>
        <xdr:cNvPr id="460" name="【保健センター・保健所】&#10;一人当たり面積最大値テキスト">
          <a:extLst>
            <a:ext uri="{FF2B5EF4-FFF2-40B4-BE49-F238E27FC236}">
              <a16:creationId xmlns:a16="http://schemas.microsoft.com/office/drawing/2014/main" id="{00000000-0008-0000-0E00-0000CC010000}"/>
            </a:ext>
          </a:extLst>
        </xdr:cNvPr>
        <xdr:cNvSpPr txBox="1"/>
      </xdr:nvSpPr>
      <xdr:spPr>
        <a:xfrm>
          <a:off x="22250400" y="920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55</xdr:row>
      <xdr:rowOff>0</xdr:rowOff>
    </xdr:from>
    <xdr:to>
      <xdr:col>32</xdr:col>
      <xdr:colOff>276225</xdr:colOff>
      <xdr:row>55</xdr:row>
      <xdr:rowOff>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22072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3827</xdr:rowOff>
    </xdr:from>
    <xdr:ext cx="469744" cy="259045"/>
    <xdr:sp macro="" textlink="">
      <xdr:nvSpPr>
        <xdr:cNvPr id="462" name="【保健センター・保健所】&#10;一人当たり面積平均値テキスト">
          <a:extLst>
            <a:ext uri="{FF2B5EF4-FFF2-40B4-BE49-F238E27FC236}">
              <a16:creationId xmlns:a16="http://schemas.microsoft.com/office/drawing/2014/main" id="{00000000-0008-0000-0E00-0000CE010000}"/>
            </a:ext>
          </a:extLst>
        </xdr:cNvPr>
        <xdr:cNvSpPr txBox="1"/>
      </xdr:nvSpPr>
      <xdr:spPr>
        <a:xfrm>
          <a:off x="222504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463" name="フローチャート : 判断 462">
          <a:extLst>
            <a:ext uri="{FF2B5EF4-FFF2-40B4-BE49-F238E27FC236}">
              <a16:creationId xmlns:a16="http://schemas.microsoft.com/office/drawing/2014/main" id="{00000000-0008-0000-0E00-0000CF010000}"/>
            </a:ext>
          </a:extLst>
        </xdr:cNvPr>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6350</xdr:rowOff>
    </xdr:from>
    <xdr:to>
      <xdr:col>31</xdr:col>
      <xdr:colOff>85725</xdr:colOff>
      <xdr:row>55</xdr:row>
      <xdr:rowOff>107950</xdr:rowOff>
    </xdr:to>
    <xdr:sp macro="" textlink="">
      <xdr:nvSpPr>
        <xdr:cNvPr id="464" name="フローチャート : 判断 463">
          <a:extLst>
            <a:ext uri="{FF2B5EF4-FFF2-40B4-BE49-F238E27FC236}">
              <a16:creationId xmlns:a16="http://schemas.microsoft.com/office/drawing/2014/main" id="{00000000-0008-0000-0E00-0000D0010000}"/>
            </a:ext>
          </a:extLst>
        </xdr:cNvPr>
        <xdr:cNvSpPr/>
      </xdr:nvSpPr>
      <xdr:spPr>
        <a:xfrm>
          <a:off x="212725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124477</xdr:rowOff>
    </xdr:from>
    <xdr:ext cx="469744" cy="259045"/>
    <xdr:sp macro="" textlink="">
      <xdr:nvSpPr>
        <xdr:cNvPr id="465" name="n_1aveValue【保健センター・保健所】&#10;一人当たり面積">
          <a:extLst>
            <a:ext uri="{FF2B5EF4-FFF2-40B4-BE49-F238E27FC236}">
              <a16:creationId xmlns:a16="http://schemas.microsoft.com/office/drawing/2014/main" id="{00000000-0008-0000-0E00-0000D1010000}"/>
            </a:ext>
          </a:extLst>
        </xdr:cNvPr>
        <xdr:cNvSpPr txBox="1"/>
      </xdr:nvSpPr>
      <xdr:spPr>
        <a:xfrm>
          <a:off x="21075727"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6350</xdr:rowOff>
    </xdr:from>
    <xdr:to>
      <xdr:col>31</xdr:col>
      <xdr:colOff>85725</xdr:colOff>
      <xdr:row>62</xdr:row>
      <xdr:rowOff>107950</xdr:rowOff>
    </xdr:to>
    <xdr:sp macro="" textlink="">
      <xdr:nvSpPr>
        <xdr:cNvPr id="471" name="円/楕円 470">
          <a:extLst>
            <a:ext uri="{FF2B5EF4-FFF2-40B4-BE49-F238E27FC236}">
              <a16:creationId xmlns:a16="http://schemas.microsoft.com/office/drawing/2014/main" id="{00000000-0008-0000-0E00-0000D7010000}"/>
            </a:ext>
          </a:extLst>
        </xdr:cNvPr>
        <xdr:cNvSpPr/>
      </xdr:nvSpPr>
      <xdr:spPr>
        <a:xfrm>
          <a:off x="2127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99077</xdr:rowOff>
    </xdr:from>
    <xdr:ext cx="469744" cy="259045"/>
    <xdr:sp macro="" textlink="">
      <xdr:nvSpPr>
        <xdr:cNvPr id="472" name="n_1mainValue【保健センター・保健所】&#10;一人当たり面積">
          <a:extLst>
            <a:ext uri="{FF2B5EF4-FFF2-40B4-BE49-F238E27FC236}">
              <a16:creationId xmlns:a16="http://schemas.microsoft.com/office/drawing/2014/main" id="{00000000-0008-0000-0E00-0000D8010000}"/>
            </a:ext>
          </a:extLst>
        </xdr:cNvPr>
        <xdr:cNvSpPr txBox="1"/>
      </xdr:nvSpPr>
      <xdr:spPr>
        <a:xfrm>
          <a:off x="210757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4" name="【消防施設】&#10;有形固定資産減価償却率グラフ枠">
          <a:extLst>
            <a:ext uri="{FF2B5EF4-FFF2-40B4-BE49-F238E27FC236}">
              <a16:creationId xmlns:a16="http://schemas.microsoft.com/office/drawing/2014/main" id="{00000000-0008-0000-0E00-0000EE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81</xdr:row>
      <xdr:rowOff>74676</xdr:rowOff>
    </xdr:from>
    <xdr:to>
      <xdr:col>23</xdr:col>
      <xdr:colOff>516889</xdr:colOff>
      <xdr:row>86</xdr:row>
      <xdr:rowOff>56387</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16318864" y="13962126"/>
          <a:ext cx="0" cy="8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60214</xdr:rowOff>
    </xdr:from>
    <xdr:ext cx="405111" cy="259045"/>
    <xdr:sp macro="" textlink="">
      <xdr:nvSpPr>
        <xdr:cNvPr id="496" name="【消防施設】&#10;有形固定資産減価償却率最小値テキスト">
          <a:extLst>
            <a:ext uri="{FF2B5EF4-FFF2-40B4-BE49-F238E27FC236}">
              <a16:creationId xmlns:a16="http://schemas.microsoft.com/office/drawing/2014/main" id="{00000000-0008-0000-0E00-0000F0010000}"/>
            </a:ext>
          </a:extLst>
        </xdr:cNvPr>
        <xdr:cNvSpPr txBox="1"/>
      </xdr:nvSpPr>
      <xdr:spPr>
        <a:xfrm>
          <a:off x="16408400" y="1480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86</xdr:row>
      <xdr:rowOff>56387</xdr:rowOff>
    </xdr:from>
    <xdr:to>
      <xdr:col>23</xdr:col>
      <xdr:colOff>606425</xdr:colOff>
      <xdr:row>86</xdr:row>
      <xdr:rowOff>56387</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6230600" y="14801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21353</xdr:rowOff>
    </xdr:from>
    <xdr:ext cx="405111" cy="259045"/>
    <xdr:sp macro="" textlink="">
      <xdr:nvSpPr>
        <xdr:cNvPr id="498" name="【消防施設】&#10;有形固定資産減価償却率最大値テキスト">
          <a:extLst>
            <a:ext uri="{FF2B5EF4-FFF2-40B4-BE49-F238E27FC236}">
              <a16:creationId xmlns:a16="http://schemas.microsoft.com/office/drawing/2014/main" id="{00000000-0008-0000-0E00-0000F2010000}"/>
            </a:ext>
          </a:extLst>
        </xdr:cNvPr>
        <xdr:cNvSpPr txBox="1"/>
      </xdr:nvSpPr>
      <xdr:spPr>
        <a:xfrm>
          <a:off x="16408400" y="13737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81</xdr:row>
      <xdr:rowOff>74676</xdr:rowOff>
    </xdr:from>
    <xdr:to>
      <xdr:col>23</xdr:col>
      <xdr:colOff>606425</xdr:colOff>
      <xdr:row>81</xdr:row>
      <xdr:rowOff>74676</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6230600" y="13962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68597</xdr:rowOff>
    </xdr:from>
    <xdr:ext cx="405111" cy="259045"/>
    <xdr:sp macro="" textlink="">
      <xdr:nvSpPr>
        <xdr:cNvPr id="500" name="【消防施設】&#10;有形固定資産減価償却率平均値テキスト">
          <a:extLst>
            <a:ext uri="{FF2B5EF4-FFF2-40B4-BE49-F238E27FC236}">
              <a16:creationId xmlns:a16="http://schemas.microsoft.com/office/drawing/2014/main" id="{00000000-0008-0000-0E00-0000F4010000}"/>
            </a:ext>
          </a:extLst>
        </xdr:cNvPr>
        <xdr:cNvSpPr txBox="1"/>
      </xdr:nvSpPr>
      <xdr:spPr>
        <a:xfrm>
          <a:off x="16408400" y="1429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90170</xdr:rowOff>
    </xdr:from>
    <xdr:to>
      <xdr:col>23</xdr:col>
      <xdr:colOff>568325</xdr:colOff>
      <xdr:row>84</xdr:row>
      <xdr:rowOff>20320</xdr:rowOff>
    </xdr:to>
    <xdr:sp macro="" textlink="">
      <xdr:nvSpPr>
        <xdr:cNvPr id="501" name="フローチャート : 判断 500">
          <a:extLst>
            <a:ext uri="{FF2B5EF4-FFF2-40B4-BE49-F238E27FC236}">
              <a16:creationId xmlns:a16="http://schemas.microsoft.com/office/drawing/2014/main" id="{00000000-0008-0000-0E00-0000F5010000}"/>
            </a:ext>
          </a:extLst>
        </xdr:cNvPr>
        <xdr:cNvSpPr/>
      </xdr:nvSpPr>
      <xdr:spPr>
        <a:xfrm>
          <a:off x="16268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39878</xdr:rowOff>
    </xdr:from>
    <xdr:to>
      <xdr:col>22</xdr:col>
      <xdr:colOff>415925</xdr:colOff>
      <xdr:row>84</xdr:row>
      <xdr:rowOff>141478</xdr:rowOff>
    </xdr:to>
    <xdr:sp macro="" textlink="">
      <xdr:nvSpPr>
        <xdr:cNvPr id="502" name="フローチャート : 判断 501">
          <a:extLst>
            <a:ext uri="{FF2B5EF4-FFF2-40B4-BE49-F238E27FC236}">
              <a16:creationId xmlns:a16="http://schemas.microsoft.com/office/drawing/2014/main" id="{00000000-0008-0000-0E00-0000F6010000}"/>
            </a:ext>
          </a:extLst>
        </xdr:cNvPr>
        <xdr:cNvSpPr/>
      </xdr:nvSpPr>
      <xdr:spPr>
        <a:xfrm>
          <a:off x="15430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132605</xdr:rowOff>
    </xdr:from>
    <xdr:ext cx="405111" cy="259045"/>
    <xdr:sp macro="" textlink="">
      <xdr:nvSpPr>
        <xdr:cNvPr id="503" name="n_1aveValue【消防施設】&#10;有形固定資産減価償却率">
          <a:extLst>
            <a:ext uri="{FF2B5EF4-FFF2-40B4-BE49-F238E27FC236}">
              <a16:creationId xmlns:a16="http://schemas.microsoft.com/office/drawing/2014/main" id="{00000000-0008-0000-0E00-0000F7010000}"/>
            </a:ext>
          </a:extLst>
        </xdr:cNvPr>
        <xdr:cNvSpPr txBox="1"/>
      </xdr:nvSpPr>
      <xdr:spPr>
        <a:xfrm>
          <a:off x="15266043" y="1453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21589</xdr:rowOff>
    </xdr:from>
    <xdr:to>
      <xdr:col>22</xdr:col>
      <xdr:colOff>415925</xdr:colOff>
      <xdr:row>79</xdr:row>
      <xdr:rowOff>123189</xdr:rowOff>
    </xdr:to>
    <xdr:sp macro="" textlink="">
      <xdr:nvSpPr>
        <xdr:cNvPr id="509" name="円/楕円 508">
          <a:extLst>
            <a:ext uri="{FF2B5EF4-FFF2-40B4-BE49-F238E27FC236}">
              <a16:creationId xmlns:a16="http://schemas.microsoft.com/office/drawing/2014/main" id="{00000000-0008-0000-0E00-0000FD010000}"/>
            </a:ext>
          </a:extLst>
        </xdr:cNvPr>
        <xdr:cNvSpPr/>
      </xdr:nvSpPr>
      <xdr:spPr>
        <a:xfrm>
          <a:off x="15430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139716</xdr:rowOff>
    </xdr:from>
    <xdr:ext cx="405111" cy="259045"/>
    <xdr:sp macro="" textlink="">
      <xdr:nvSpPr>
        <xdr:cNvPr id="510" name="n_1mainValue【消防施設】&#10;有形固定資産減価償却率">
          <a:extLst>
            <a:ext uri="{FF2B5EF4-FFF2-40B4-BE49-F238E27FC236}">
              <a16:creationId xmlns:a16="http://schemas.microsoft.com/office/drawing/2014/main" id="{00000000-0008-0000-0E00-0000FE010000}"/>
            </a:ext>
          </a:extLst>
        </xdr:cNvPr>
        <xdr:cNvSpPr txBox="1"/>
      </xdr:nvSpPr>
      <xdr:spPr>
        <a:xfrm>
          <a:off x="15266043"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2" name="【消防施設】&#10;一人当たり面積グラフ枠">
          <a:extLst>
            <a:ext uri="{FF2B5EF4-FFF2-40B4-BE49-F238E27FC236}">
              <a16:creationId xmlns:a16="http://schemas.microsoft.com/office/drawing/2014/main" id="{00000000-0008-0000-0E00-00001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106680</xdr:rowOff>
    </xdr:from>
    <xdr:to>
      <xdr:col>32</xdr:col>
      <xdr:colOff>186689</xdr:colOff>
      <xdr:row>85</xdr:row>
      <xdr:rowOff>49530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flipV="1">
          <a:off x="22160864" y="13822680"/>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53357</xdr:rowOff>
    </xdr:from>
    <xdr:ext cx="469744" cy="259045"/>
    <xdr:sp macro="" textlink="">
      <xdr:nvSpPr>
        <xdr:cNvPr id="534" name="【消防施設】&#10;一人当たり面積最小値テキスト">
          <a:extLst>
            <a:ext uri="{FF2B5EF4-FFF2-40B4-BE49-F238E27FC236}">
              <a16:creationId xmlns:a16="http://schemas.microsoft.com/office/drawing/2014/main" id="{00000000-0008-0000-0E00-000016020000}"/>
            </a:ext>
          </a:extLst>
        </xdr:cNvPr>
        <xdr:cNvSpPr txBox="1"/>
      </xdr:nvSpPr>
      <xdr:spPr>
        <a:xfrm>
          <a:off x="222504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85</xdr:row>
      <xdr:rowOff>49530</xdr:rowOff>
    </xdr:from>
    <xdr:to>
      <xdr:col>32</xdr:col>
      <xdr:colOff>276225</xdr:colOff>
      <xdr:row>85</xdr:row>
      <xdr:rowOff>49530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22072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53357</xdr:rowOff>
    </xdr:from>
    <xdr:ext cx="469744" cy="259045"/>
    <xdr:sp macro="" textlink="">
      <xdr:nvSpPr>
        <xdr:cNvPr id="536" name="【消防施設】&#10;一人当たり面積最大値テキスト">
          <a:extLst>
            <a:ext uri="{FF2B5EF4-FFF2-40B4-BE49-F238E27FC236}">
              <a16:creationId xmlns:a16="http://schemas.microsoft.com/office/drawing/2014/main" id="{00000000-0008-0000-0E00-000018020000}"/>
            </a:ext>
          </a:extLst>
        </xdr:cNvPr>
        <xdr:cNvSpPr txBox="1"/>
      </xdr:nvSpPr>
      <xdr:spPr>
        <a:xfrm>
          <a:off x="22250400" y="1359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80</xdr:row>
      <xdr:rowOff>106680</xdr:rowOff>
    </xdr:from>
    <xdr:to>
      <xdr:col>32</xdr:col>
      <xdr:colOff>276225</xdr:colOff>
      <xdr:row>80</xdr:row>
      <xdr:rowOff>106680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22072600" y="1382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38" name="【消防施設】&#10;一人当たり面積平均値テキスト">
          <a:extLst>
            <a:ext uri="{FF2B5EF4-FFF2-40B4-BE49-F238E27FC236}">
              <a16:creationId xmlns:a16="http://schemas.microsoft.com/office/drawing/2014/main" id="{00000000-0008-0000-0E00-00001A020000}"/>
            </a:ext>
          </a:extLst>
        </xdr:cNvPr>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39" name="フローチャート : 判断 538">
          <a:extLst>
            <a:ext uri="{FF2B5EF4-FFF2-40B4-BE49-F238E27FC236}">
              <a16:creationId xmlns:a16="http://schemas.microsoft.com/office/drawing/2014/main" id="{00000000-0008-0000-0E00-00001B020000}"/>
            </a:ext>
          </a:extLst>
        </xdr:cNvPr>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77</xdr:row>
      <xdr:rowOff>90170</xdr:rowOff>
    </xdr:from>
    <xdr:to>
      <xdr:col>31</xdr:col>
      <xdr:colOff>85725</xdr:colOff>
      <xdr:row>78</xdr:row>
      <xdr:rowOff>20320</xdr:rowOff>
    </xdr:to>
    <xdr:sp macro="" textlink="">
      <xdr:nvSpPr>
        <xdr:cNvPr id="540" name="フローチャート : 判断 539">
          <a:extLst>
            <a:ext uri="{FF2B5EF4-FFF2-40B4-BE49-F238E27FC236}">
              <a16:creationId xmlns:a16="http://schemas.microsoft.com/office/drawing/2014/main" id="{00000000-0008-0000-0E00-00001C020000}"/>
            </a:ext>
          </a:extLst>
        </xdr:cNvPr>
        <xdr:cNvSpPr/>
      </xdr:nvSpPr>
      <xdr:spPr>
        <a:xfrm>
          <a:off x="21272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36847</xdr:rowOff>
    </xdr:from>
    <xdr:ext cx="469744" cy="259045"/>
    <xdr:sp macro="" textlink="">
      <xdr:nvSpPr>
        <xdr:cNvPr id="541" name="n_1aveValue【消防施設】&#10;一人当たり面積">
          <a:extLst>
            <a:ext uri="{FF2B5EF4-FFF2-40B4-BE49-F238E27FC236}">
              <a16:creationId xmlns:a16="http://schemas.microsoft.com/office/drawing/2014/main" id="{00000000-0008-0000-0E00-00001D020000}"/>
            </a:ext>
          </a:extLst>
        </xdr:cNvPr>
        <xdr:cNvSpPr txBox="1"/>
      </xdr:nvSpPr>
      <xdr:spPr>
        <a:xfrm>
          <a:off x="21075727"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135889</xdr:rowOff>
    </xdr:from>
    <xdr:to>
      <xdr:col>31</xdr:col>
      <xdr:colOff>85725</xdr:colOff>
      <xdr:row>78</xdr:row>
      <xdr:rowOff>66039</xdr:rowOff>
    </xdr:to>
    <xdr:sp macro="" textlink="">
      <xdr:nvSpPr>
        <xdr:cNvPr id="547" name="円/楕円 546">
          <a:extLst>
            <a:ext uri="{FF2B5EF4-FFF2-40B4-BE49-F238E27FC236}">
              <a16:creationId xmlns:a16="http://schemas.microsoft.com/office/drawing/2014/main" id="{00000000-0008-0000-0E00-000023020000}"/>
            </a:ext>
          </a:extLst>
        </xdr:cNvPr>
        <xdr:cNvSpPr/>
      </xdr:nvSpPr>
      <xdr:spPr>
        <a:xfrm>
          <a:off x="21272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57166</xdr:rowOff>
    </xdr:from>
    <xdr:ext cx="469744" cy="259045"/>
    <xdr:sp macro="" textlink="">
      <xdr:nvSpPr>
        <xdr:cNvPr id="548" name="n_1mainValue【消防施設】&#10;一人当たり面積">
          <a:extLst>
            <a:ext uri="{FF2B5EF4-FFF2-40B4-BE49-F238E27FC236}">
              <a16:creationId xmlns:a16="http://schemas.microsoft.com/office/drawing/2014/main" id="{00000000-0008-0000-0E00-000024020000}"/>
            </a:ext>
          </a:extLst>
        </xdr:cNvPr>
        <xdr:cNvSpPr txBox="1"/>
      </xdr:nvSpPr>
      <xdr:spPr>
        <a:xfrm>
          <a:off x="21075727" y="1343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1" name="【庁舎】&#10;有形固定資産減価償却率グラフ枠">
          <a:extLst>
            <a:ext uri="{FF2B5EF4-FFF2-40B4-BE49-F238E27FC236}">
              <a16:creationId xmlns:a16="http://schemas.microsoft.com/office/drawing/2014/main" id="{00000000-0008-0000-0E00-00003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120014</xdr:rowOff>
    </xdr:from>
    <xdr:to>
      <xdr:col>23</xdr:col>
      <xdr:colOff>516889</xdr:colOff>
      <xdr:row>107</xdr:row>
      <xdr:rowOff>47625</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16318864" y="17607914"/>
          <a:ext cx="0" cy="78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51452</xdr:rowOff>
    </xdr:from>
    <xdr:ext cx="405111" cy="259045"/>
    <xdr:sp macro="" textlink="">
      <xdr:nvSpPr>
        <xdr:cNvPr id="573" name="【庁舎】&#10;有形固定資産減価償却率最小値テキスト">
          <a:extLst>
            <a:ext uri="{FF2B5EF4-FFF2-40B4-BE49-F238E27FC236}">
              <a16:creationId xmlns:a16="http://schemas.microsoft.com/office/drawing/2014/main" id="{00000000-0008-0000-0E00-00003D020000}"/>
            </a:ext>
          </a:extLst>
        </xdr:cNvPr>
        <xdr:cNvSpPr txBox="1"/>
      </xdr:nvSpPr>
      <xdr:spPr>
        <a:xfrm>
          <a:off x="16408400" y="183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23</xdr:col>
      <xdr:colOff>428625</xdr:colOff>
      <xdr:row>107</xdr:row>
      <xdr:rowOff>47625</xdr:rowOff>
    </xdr:from>
    <xdr:to>
      <xdr:col>23</xdr:col>
      <xdr:colOff>606425</xdr:colOff>
      <xdr:row>107</xdr:row>
      <xdr:rowOff>47625</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6230600" y="1839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66691</xdr:rowOff>
    </xdr:from>
    <xdr:ext cx="405111" cy="259045"/>
    <xdr:sp macro="" textlink="">
      <xdr:nvSpPr>
        <xdr:cNvPr id="575" name="【庁舎】&#10;有形固定資産減価償却率最大値テキスト">
          <a:extLst>
            <a:ext uri="{FF2B5EF4-FFF2-40B4-BE49-F238E27FC236}">
              <a16:creationId xmlns:a16="http://schemas.microsoft.com/office/drawing/2014/main" id="{00000000-0008-0000-0E00-00003F020000}"/>
            </a:ext>
          </a:extLst>
        </xdr:cNvPr>
        <xdr:cNvSpPr txBox="1"/>
      </xdr:nvSpPr>
      <xdr:spPr>
        <a:xfrm>
          <a:off x="16408400" y="17383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428625</xdr:colOff>
      <xdr:row>102</xdr:row>
      <xdr:rowOff>120014</xdr:rowOff>
    </xdr:from>
    <xdr:to>
      <xdr:col>23</xdr:col>
      <xdr:colOff>606425</xdr:colOff>
      <xdr:row>102</xdr:row>
      <xdr:rowOff>120014</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6230600" y="1760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30497</xdr:rowOff>
    </xdr:from>
    <xdr:ext cx="405111" cy="259045"/>
    <xdr:sp macro="" textlink="">
      <xdr:nvSpPr>
        <xdr:cNvPr id="577" name="【庁舎】&#10;有形固定資産減価償却率平均値テキスト">
          <a:extLst>
            <a:ext uri="{FF2B5EF4-FFF2-40B4-BE49-F238E27FC236}">
              <a16:creationId xmlns:a16="http://schemas.microsoft.com/office/drawing/2014/main" id="{00000000-0008-0000-0E00-000041020000}"/>
            </a:ext>
          </a:extLst>
        </xdr:cNvPr>
        <xdr:cNvSpPr txBox="1"/>
      </xdr:nvSpPr>
      <xdr:spPr>
        <a:xfrm>
          <a:off x="16408400" y="1803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52070</xdr:rowOff>
    </xdr:from>
    <xdr:to>
      <xdr:col>23</xdr:col>
      <xdr:colOff>568325</xdr:colOff>
      <xdr:row>105</xdr:row>
      <xdr:rowOff>153670</xdr:rowOff>
    </xdr:to>
    <xdr:sp macro="" textlink="">
      <xdr:nvSpPr>
        <xdr:cNvPr id="578" name="フローチャート : 判断 577">
          <a:extLst>
            <a:ext uri="{FF2B5EF4-FFF2-40B4-BE49-F238E27FC236}">
              <a16:creationId xmlns:a16="http://schemas.microsoft.com/office/drawing/2014/main" id="{00000000-0008-0000-0E00-000042020000}"/>
            </a:ext>
          </a:extLst>
        </xdr:cNvPr>
        <xdr:cNvSpPr/>
      </xdr:nvSpPr>
      <xdr:spPr>
        <a:xfrm>
          <a:off x="16268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166370</xdr:rowOff>
    </xdr:from>
    <xdr:to>
      <xdr:col>22</xdr:col>
      <xdr:colOff>415925</xdr:colOff>
      <xdr:row>103</xdr:row>
      <xdr:rowOff>96520</xdr:rowOff>
    </xdr:to>
    <xdr:sp macro="" textlink="">
      <xdr:nvSpPr>
        <xdr:cNvPr id="579" name="フローチャート : 判断 578">
          <a:extLst>
            <a:ext uri="{FF2B5EF4-FFF2-40B4-BE49-F238E27FC236}">
              <a16:creationId xmlns:a16="http://schemas.microsoft.com/office/drawing/2014/main" id="{00000000-0008-0000-0E00-000043020000}"/>
            </a:ext>
          </a:extLst>
        </xdr:cNvPr>
        <xdr:cNvSpPr/>
      </xdr:nvSpPr>
      <xdr:spPr>
        <a:xfrm>
          <a:off x="15430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87647</xdr:rowOff>
    </xdr:from>
    <xdr:ext cx="405111" cy="259045"/>
    <xdr:sp macro="" textlink="">
      <xdr:nvSpPr>
        <xdr:cNvPr id="580" name="n_1aveValue【庁舎】&#10;有形固定資産減価償却率">
          <a:extLst>
            <a:ext uri="{FF2B5EF4-FFF2-40B4-BE49-F238E27FC236}">
              <a16:creationId xmlns:a16="http://schemas.microsoft.com/office/drawing/2014/main" id="{00000000-0008-0000-0E00-000044020000}"/>
            </a:ext>
          </a:extLst>
        </xdr:cNvPr>
        <xdr:cNvSpPr txBox="1"/>
      </xdr:nvSpPr>
      <xdr:spPr>
        <a:xfrm>
          <a:off x="15266043"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36830</xdr:rowOff>
    </xdr:from>
    <xdr:to>
      <xdr:col>22</xdr:col>
      <xdr:colOff>415925</xdr:colOff>
      <xdr:row>99</xdr:row>
      <xdr:rowOff>138430</xdr:rowOff>
    </xdr:to>
    <xdr:sp macro="" textlink="">
      <xdr:nvSpPr>
        <xdr:cNvPr id="586" name="円/楕円 585">
          <a:extLst>
            <a:ext uri="{FF2B5EF4-FFF2-40B4-BE49-F238E27FC236}">
              <a16:creationId xmlns:a16="http://schemas.microsoft.com/office/drawing/2014/main" id="{00000000-0008-0000-0E00-00004A020000}"/>
            </a:ext>
          </a:extLst>
        </xdr:cNvPr>
        <xdr:cNvSpPr/>
      </xdr:nvSpPr>
      <xdr:spPr>
        <a:xfrm>
          <a:off x="15430500" y="1701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97</xdr:row>
      <xdr:rowOff>154957</xdr:rowOff>
    </xdr:from>
    <xdr:ext cx="405111" cy="259045"/>
    <xdr:sp macro="" textlink="">
      <xdr:nvSpPr>
        <xdr:cNvPr id="587" name="n_1mainValue【庁舎】&#10;有形固定資産減価償却率">
          <a:extLst>
            <a:ext uri="{FF2B5EF4-FFF2-40B4-BE49-F238E27FC236}">
              <a16:creationId xmlns:a16="http://schemas.microsoft.com/office/drawing/2014/main" id="{00000000-0008-0000-0E00-00004B020000}"/>
            </a:ext>
          </a:extLst>
        </xdr:cNvPr>
        <xdr:cNvSpPr txBox="1"/>
      </xdr:nvSpPr>
      <xdr:spPr>
        <a:xfrm>
          <a:off x="15266043" y="1678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1" name="【庁舎】&#10;一人当たり面積グラフ枠">
          <a:extLst>
            <a:ext uri="{FF2B5EF4-FFF2-40B4-BE49-F238E27FC236}">
              <a16:creationId xmlns:a16="http://schemas.microsoft.com/office/drawing/2014/main" id="{00000000-0008-0000-0E00-00006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163830</xdr:rowOff>
    </xdr:from>
    <xdr:to>
      <xdr:col>32</xdr:col>
      <xdr:colOff>186689</xdr:colOff>
      <xdr:row>108</xdr:row>
      <xdr:rowOff>129539</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2160864" y="17308830"/>
          <a:ext cx="0" cy="1337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133366</xdr:rowOff>
    </xdr:from>
    <xdr:ext cx="469744" cy="259045"/>
    <xdr:sp macro="" textlink="">
      <xdr:nvSpPr>
        <xdr:cNvPr id="613" name="【庁舎】&#10;一人当たり面積最小値テキスト">
          <a:extLst>
            <a:ext uri="{FF2B5EF4-FFF2-40B4-BE49-F238E27FC236}">
              <a16:creationId xmlns:a16="http://schemas.microsoft.com/office/drawing/2014/main" id="{00000000-0008-0000-0E00-000065020000}"/>
            </a:ext>
          </a:extLst>
        </xdr:cNvPr>
        <xdr:cNvSpPr txBox="1"/>
      </xdr:nvSpPr>
      <xdr:spPr>
        <a:xfrm>
          <a:off x="222504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108</xdr:row>
      <xdr:rowOff>129539</xdr:rowOff>
    </xdr:from>
    <xdr:to>
      <xdr:col>32</xdr:col>
      <xdr:colOff>276225</xdr:colOff>
      <xdr:row>108</xdr:row>
      <xdr:rowOff>129539</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110507</xdr:rowOff>
    </xdr:from>
    <xdr:ext cx="469744" cy="259045"/>
    <xdr:sp macro="" textlink="">
      <xdr:nvSpPr>
        <xdr:cNvPr id="615" name="【庁舎】&#10;一人当たり面積最大値テキスト">
          <a:extLst>
            <a:ext uri="{FF2B5EF4-FFF2-40B4-BE49-F238E27FC236}">
              <a16:creationId xmlns:a16="http://schemas.microsoft.com/office/drawing/2014/main" id="{00000000-0008-0000-0E00-000067020000}"/>
            </a:ext>
          </a:extLst>
        </xdr:cNvPr>
        <xdr:cNvSpPr txBox="1"/>
      </xdr:nvSpPr>
      <xdr:spPr>
        <a:xfrm>
          <a:off x="22250400" y="1708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0.557</a:t>
          </a:r>
          <a:endParaRPr kumimoji="1" lang="ja-JP" altLang="en-US" sz="1000" b="1">
            <a:latin typeface="ＭＳ Ｐゴシック"/>
          </a:endParaRPr>
        </a:p>
      </xdr:txBody>
    </xdr:sp>
    <xdr:clientData/>
  </xdr:oneCellAnchor>
  <xdr:twoCellAnchor>
    <xdr:from>
      <xdr:col>32</xdr:col>
      <xdr:colOff>98425</xdr:colOff>
      <xdr:row>100</xdr:row>
      <xdr:rowOff>163830</xdr:rowOff>
    </xdr:from>
    <xdr:to>
      <xdr:col>32</xdr:col>
      <xdr:colOff>276225</xdr:colOff>
      <xdr:row>100</xdr:row>
      <xdr:rowOff>163830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22072600" y="1730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19066</xdr:rowOff>
    </xdr:from>
    <xdr:ext cx="469744" cy="259045"/>
    <xdr:sp macro="" textlink="">
      <xdr:nvSpPr>
        <xdr:cNvPr id="617" name="【庁舎】&#10;一人当たり面積平均値テキスト">
          <a:extLst>
            <a:ext uri="{FF2B5EF4-FFF2-40B4-BE49-F238E27FC236}">
              <a16:creationId xmlns:a16="http://schemas.microsoft.com/office/drawing/2014/main" id="{00000000-0008-0000-0E00-000069020000}"/>
            </a:ext>
          </a:extLst>
        </xdr:cNvPr>
        <xdr:cNvSpPr txBox="1"/>
      </xdr:nvSpPr>
      <xdr:spPr>
        <a:xfrm>
          <a:off x="22250400" y="18192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40639</xdr:rowOff>
    </xdr:from>
    <xdr:to>
      <xdr:col>32</xdr:col>
      <xdr:colOff>238125</xdr:colOff>
      <xdr:row>106</xdr:row>
      <xdr:rowOff>142239</xdr:rowOff>
    </xdr:to>
    <xdr:sp macro="" textlink="">
      <xdr:nvSpPr>
        <xdr:cNvPr id="618" name="フローチャート : 判断 617">
          <a:extLst>
            <a:ext uri="{FF2B5EF4-FFF2-40B4-BE49-F238E27FC236}">
              <a16:creationId xmlns:a16="http://schemas.microsoft.com/office/drawing/2014/main" id="{00000000-0008-0000-0E00-00006A020000}"/>
            </a:ext>
          </a:extLst>
        </xdr:cNvPr>
        <xdr:cNvSpPr/>
      </xdr:nvSpPr>
      <xdr:spPr>
        <a:xfrm>
          <a:off x="221107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135889</xdr:rowOff>
    </xdr:from>
    <xdr:to>
      <xdr:col>31</xdr:col>
      <xdr:colOff>85725</xdr:colOff>
      <xdr:row>106</xdr:row>
      <xdr:rowOff>66039</xdr:rowOff>
    </xdr:to>
    <xdr:sp macro="" textlink="">
      <xdr:nvSpPr>
        <xdr:cNvPr id="619" name="フローチャート : 判断 618">
          <a:extLst>
            <a:ext uri="{FF2B5EF4-FFF2-40B4-BE49-F238E27FC236}">
              <a16:creationId xmlns:a16="http://schemas.microsoft.com/office/drawing/2014/main" id="{00000000-0008-0000-0E00-00006B020000}"/>
            </a:ext>
          </a:extLst>
        </xdr:cNvPr>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57166</xdr:rowOff>
    </xdr:from>
    <xdr:ext cx="469744" cy="259045"/>
    <xdr:sp macro="" textlink="">
      <xdr:nvSpPr>
        <xdr:cNvPr id="620" name="n_1aveValue【庁舎】&#10;一人当たり面積">
          <a:extLst>
            <a:ext uri="{FF2B5EF4-FFF2-40B4-BE49-F238E27FC236}">
              <a16:creationId xmlns:a16="http://schemas.microsoft.com/office/drawing/2014/main" id="{00000000-0008-0000-0E00-00006C020000}"/>
            </a:ext>
          </a:extLst>
        </xdr:cNvPr>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40639</xdr:rowOff>
    </xdr:from>
    <xdr:to>
      <xdr:col>31</xdr:col>
      <xdr:colOff>85725</xdr:colOff>
      <xdr:row>105</xdr:row>
      <xdr:rowOff>142239</xdr:rowOff>
    </xdr:to>
    <xdr:sp macro="" textlink="">
      <xdr:nvSpPr>
        <xdr:cNvPr id="626" name="円/楕円 625">
          <a:extLst>
            <a:ext uri="{FF2B5EF4-FFF2-40B4-BE49-F238E27FC236}">
              <a16:creationId xmlns:a16="http://schemas.microsoft.com/office/drawing/2014/main" id="{00000000-0008-0000-0E00-000072020000}"/>
            </a:ext>
          </a:extLst>
        </xdr:cNvPr>
        <xdr:cNvSpPr/>
      </xdr:nvSpPr>
      <xdr:spPr>
        <a:xfrm>
          <a:off x="21272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158766</xdr:rowOff>
    </xdr:from>
    <xdr:ext cx="469744" cy="259045"/>
    <xdr:sp macro="" textlink="">
      <xdr:nvSpPr>
        <xdr:cNvPr id="627" name="n_1mainValue【庁舎】&#10;一人当たり面積">
          <a:extLst>
            <a:ext uri="{FF2B5EF4-FFF2-40B4-BE49-F238E27FC236}">
              <a16:creationId xmlns:a16="http://schemas.microsoft.com/office/drawing/2014/main" id="{00000000-0008-0000-0E00-000073020000}"/>
            </a:ext>
          </a:extLst>
        </xdr:cNvPr>
        <xdr:cNvSpPr txBox="1"/>
      </xdr:nvSpPr>
      <xdr:spPr>
        <a:xfrm>
          <a:off x="210757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減価償却率について、類似団体とほぼ同水準の図書館と低い水準の福祉施設を除いて、高い水準にあるので、市民の安全性確保のため、更新や修繕を計画的に実施していく必要がある。特に一般廃棄物処理施設及び消防施設、保健センター、市民会館については、かなり高い水準にある。人口一人当たりの面積は、各施設とも類似団体よりほとんどが低い水準にあるが、今後大幅な人口減少が見込まれるため、施設の複合化や縮小化についても併せて図る必要が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31,260
31,188
438.79
19,096,397
18,469,195
497,730
8,744,790
9,726,708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人口減少や全国平均を大幅に上回る高齢化率</a:t>
          </a:r>
          <a:r>
            <a:rPr kumimoji="1" lang="en-US" altLang="ja-JP" sz="1300">
              <a:latin typeface="ＭＳ Ｐゴシック"/>
            </a:rPr>
            <a:t>34.49</a:t>
          </a:r>
          <a:r>
            <a:rPr kumimoji="1" lang="ja-JP" altLang="en-US" sz="1300">
              <a:latin typeface="ＭＳ Ｐゴシック"/>
            </a:rPr>
            <a:t>％（</a:t>
          </a:r>
          <a:r>
            <a:rPr kumimoji="1" lang="en-US" altLang="ja-JP" sz="1300">
              <a:latin typeface="ＭＳ Ｐゴシック"/>
            </a:rPr>
            <a:t>H29.3.31</a:t>
          </a:r>
          <a:r>
            <a:rPr kumimoji="1" lang="ja-JP" altLang="en-US" sz="1300">
              <a:latin typeface="ＭＳ Ｐゴシック"/>
            </a:rPr>
            <a:t>現在）に加え、農業以外に中心となる産業がなく、地方交付税や国県支出金に対する依存割合が高い脆弱な財政基盤であるため、類似団体平均</a:t>
          </a:r>
          <a:r>
            <a:rPr kumimoji="1" lang="en-US" altLang="ja-JP" sz="1300">
              <a:latin typeface="ＭＳ Ｐゴシック"/>
            </a:rPr>
            <a:t>0.42</a:t>
          </a:r>
          <a:r>
            <a:rPr kumimoji="1" lang="ja-JP" altLang="en-US" sz="1300">
              <a:latin typeface="ＭＳ Ｐゴシック"/>
            </a:rPr>
            <a:t>を</a:t>
          </a:r>
          <a:r>
            <a:rPr kumimoji="1" lang="en-US" altLang="ja-JP" sz="1300">
              <a:latin typeface="ＭＳ Ｐゴシック"/>
            </a:rPr>
            <a:t>0.05</a:t>
          </a:r>
          <a:r>
            <a:rPr kumimoji="1" lang="ja-JP" altLang="en-US" sz="1300">
              <a:latin typeface="ＭＳ Ｐゴシック"/>
            </a:rPr>
            <a:t>ポイント下回る</a:t>
          </a:r>
          <a:r>
            <a:rPr kumimoji="1" lang="en-US" altLang="ja-JP" sz="1300">
              <a:latin typeface="ＭＳ Ｐゴシック"/>
            </a:rPr>
            <a:t>0.37</a:t>
          </a:r>
          <a:r>
            <a:rPr kumimoji="1" lang="ja-JP" altLang="en-US" sz="1300">
              <a:latin typeface="ＭＳ Ｐゴシック"/>
            </a:rPr>
            <a:t>となった。今後も継続的に行財政改革を実施することで行政の効率化を図るとともに、企業誘致の推進等により、更なる歳入確保に努める。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95250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115358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115358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135467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歳出における経常経費充当一般財源は、主に人件費（</a:t>
          </a:r>
          <a:r>
            <a:rPr kumimoji="1" lang="en-US" altLang="ja-JP" sz="1300">
              <a:latin typeface="ＭＳ Ｐゴシック"/>
            </a:rPr>
            <a:t>4.2</a:t>
          </a:r>
          <a:r>
            <a:rPr kumimoji="1" lang="ja-JP" altLang="en-US" sz="1300">
              <a:latin typeface="ＭＳ Ｐゴシック"/>
            </a:rPr>
            <a:t>％減）と公債費（</a:t>
          </a:r>
          <a:r>
            <a:rPr kumimoji="1" lang="en-US" altLang="ja-JP" sz="1300">
              <a:latin typeface="ＭＳ Ｐゴシック"/>
            </a:rPr>
            <a:t>3.2</a:t>
          </a:r>
          <a:r>
            <a:rPr kumimoji="1" lang="ja-JP" altLang="en-US" sz="1300">
              <a:latin typeface="ＭＳ Ｐゴシック"/>
            </a:rPr>
            <a:t>％減）が減少したものの、扶助費（</a:t>
          </a:r>
          <a:r>
            <a:rPr kumimoji="1" lang="en-US" altLang="ja-JP" sz="1300">
              <a:latin typeface="ＭＳ Ｐゴシック"/>
            </a:rPr>
            <a:t>8.8</a:t>
          </a:r>
          <a:r>
            <a:rPr kumimoji="1" lang="ja-JP" altLang="en-US" sz="1300">
              <a:latin typeface="ＭＳ Ｐゴシック"/>
            </a:rPr>
            <a:t>％増）や補助費等（</a:t>
          </a:r>
          <a:r>
            <a:rPr kumimoji="1" lang="en-US" altLang="ja-JP" sz="1300">
              <a:latin typeface="ＭＳ Ｐゴシック"/>
            </a:rPr>
            <a:t>30.6</a:t>
          </a:r>
          <a:r>
            <a:rPr kumimoji="1" lang="ja-JP" altLang="en-US" sz="1300">
              <a:latin typeface="ＭＳ Ｐゴシック"/>
            </a:rPr>
            <a:t>％増）が大幅な伸びとなった。また、歳入における経常一般財源は、市税（</a:t>
          </a:r>
          <a:r>
            <a:rPr kumimoji="1" lang="en-US" altLang="ja-JP" sz="1300">
              <a:latin typeface="ＭＳ Ｐゴシック"/>
            </a:rPr>
            <a:t>2.2</a:t>
          </a:r>
          <a:r>
            <a:rPr kumimoji="1" lang="ja-JP" altLang="en-US" sz="1300">
              <a:latin typeface="ＭＳ Ｐゴシック"/>
            </a:rPr>
            <a:t>％増）等が伸びたものの、地方交付税（</a:t>
          </a:r>
          <a:r>
            <a:rPr kumimoji="1" lang="en-US" altLang="ja-JP" sz="1300">
              <a:latin typeface="ＭＳ Ｐゴシック"/>
            </a:rPr>
            <a:t>0.9</a:t>
          </a:r>
          <a:r>
            <a:rPr kumimoji="1" lang="ja-JP" altLang="en-US" sz="1300">
              <a:latin typeface="ＭＳ Ｐゴシック"/>
            </a:rPr>
            <a:t>％減）や各種交付金の減に伴い、経常収支比率は、前年度比</a:t>
          </a:r>
          <a:r>
            <a:rPr kumimoji="1" lang="en-US" altLang="ja-JP" sz="1300">
              <a:latin typeface="ＭＳ Ｐゴシック"/>
            </a:rPr>
            <a:t>2.8</a:t>
          </a:r>
          <a:r>
            <a:rPr kumimoji="1" lang="ja-JP" altLang="en-US" sz="1300">
              <a:latin typeface="ＭＳ Ｐゴシック"/>
            </a:rPr>
            <a:t>ポイント増の</a:t>
          </a:r>
          <a:r>
            <a:rPr kumimoji="1" lang="en-US" altLang="ja-JP" sz="1300">
              <a:latin typeface="ＭＳ Ｐゴシック"/>
            </a:rPr>
            <a:t>92.4</a:t>
          </a:r>
          <a:r>
            <a:rPr kumimoji="1" lang="ja-JP" altLang="en-US" sz="1300">
              <a:latin typeface="ＭＳ Ｐゴシック"/>
            </a:rPr>
            <a:t>％になった。今後も引き続き行財政改革を推進し、定員管理の適正化や市債の適正発行等により、人件費や公債費の抑制を図るとともに、事務事業の合理化等による経常経費の削減及び歳入確保対策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64</xdr:row>
      <xdr:rowOff>160020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3978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65</xdr:row>
      <xdr:rowOff>85090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397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93617</xdr:rowOff>
    </xdr:from>
    <xdr:to>
      <xdr:col>6</xdr:col>
      <xdr:colOff>50800</xdr:colOff>
      <xdr:row>63</xdr:row>
      <xdr:rowOff>23767</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33944</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42817</xdr:rowOff>
    </xdr:from>
    <xdr:to>
      <xdr:col>4</xdr:col>
      <xdr:colOff>482600</xdr:colOff>
      <xdr:row>65</xdr:row>
      <xdr:rowOff>85090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15617"/>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169454</xdr:rowOff>
    </xdr:from>
    <xdr:to>
      <xdr:col>4</xdr:col>
      <xdr:colOff>533400</xdr:colOff>
      <xdr:row>63</xdr:row>
      <xdr:rowOff>99604</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109781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42817</xdr:rowOff>
    </xdr:from>
    <xdr:to>
      <xdr:col>3</xdr:col>
      <xdr:colOff>279400</xdr:colOff>
      <xdr:row>64</xdr:row>
      <xdr:rowOff>132443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01561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107406</xdr:rowOff>
    </xdr:from>
    <xdr:to>
      <xdr:col>3</xdr:col>
      <xdr:colOff>330200</xdr:colOff>
      <xdr:row>63</xdr:row>
      <xdr:rowOff>37556</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2286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47733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45" name="フローチャート : 判断 144">
          <a:extLst>
            <a:ext uri="{FF2B5EF4-FFF2-40B4-BE49-F238E27FC236}">
              <a16:creationId xmlns:a16="http://schemas.microsoft.com/office/drawing/2014/main" id="{00000000-0008-0000-0300-000091000000}"/>
            </a:ext>
          </a:extLst>
        </xdr:cNvPr>
        <xdr:cNvSpPr/>
      </xdr:nvSpPr>
      <xdr:spPr>
        <a:xfrm>
          <a:off x="1397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89099</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81297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34290</xdr:rowOff>
    </xdr:from>
    <xdr:to>
      <xdr:col>4</xdr:col>
      <xdr:colOff>533400</xdr:colOff>
      <xdr:row>65</xdr:row>
      <xdr:rowOff>135890</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120667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163467</xdr:rowOff>
    </xdr:from>
    <xdr:to>
      <xdr:col>3</xdr:col>
      <xdr:colOff>330200</xdr:colOff>
      <xdr:row>64</xdr:row>
      <xdr:rowOff>93617</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2286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78394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81643</xdr:rowOff>
    </xdr:from>
    <xdr:to>
      <xdr:col>2</xdr:col>
      <xdr:colOff>127000</xdr:colOff>
      <xdr:row>65</xdr:row>
      <xdr:rowOff>11793</xdr:rowOff>
    </xdr:to>
    <xdr:sp macro="" textlink="">
      <xdr:nvSpPr>
        <xdr:cNvPr id="160" name="円/楕円 159">
          <a:extLst>
            <a:ext uri="{FF2B5EF4-FFF2-40B4-BE49-F238E27FC236}">
              <a16:creationId xmlns:a16="http://schemas.microsoft.com/office/drawing/2014/main" id="{00000000-0008-0000-0300-0000A0000000}"/>
            </a:ext>
          </a:extLst>
        </xdr:cNvPr>
        <xdr:cNvSpPr/>
      </xdr:nvSpPr>
      <xdr:spPr>
        <a:xfrm>
          <a:off x="1397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168020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[162,128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類似団体平均を若干下回っているものの、平成</a:t>
          </a:r>
          <a:r>
            <a:rPr kumimoji="1" lang="en-US" altLang="ja-JP" sz="1300">
              <a:latin typeface="ＭＳ Ｐゴシック"/>
            </a:rPr>
            <a:t>24</a:t>
          </a:r>
          <a:r>
            <a:rPr kumimoji="1" lang="ja-JP" altLang="en-US" sz="1300">
              <a:latin typeface="ＭＳ Ｐゴシック"/>
            </a:rPr>
            <a:t>年度から</a:t>
          </a:r>
          <a:r>
            <a:rPr kumimoji="1" lang="en-US" altLang="ja-JP" sz="1300">
              <a:latin typeface="ＭＳ Ｐゴシック"/>
            </a:rPr>
            <a:t>4</a:t>
          </a:r>
          <a:r>
            <a:rPr kumimoji="1" lang="ja-JP" altLang="en-US" sz="1300">
              <a:latin typeface="ＭＳ Ｐゴシック"/>
            </a:rPr>
            <a:t>カ年連続で増加しており、また、全国平均、宮崎県平均と比較すると大幅に上回っている。この要因として、給与水準は類似団体等より低いものの、消防業務を直営で行っていること、農林水産業・商工・土木関係の職員数が類似団体平均より多いこと等により、人件費が高くなっているためと考えられる。今後も組織の簡素合理化、事務事業の見直し等の推進等により、定員管理の適正化を図り、人件費の抑制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32717</xdr:rowOff>
    </xdr:from>
    <xdr:to>
      <xdr:col>7</xdr:col>
      <xdr:colOff>152400</xdr:colOff>
      <xdr:row>84</xdr:row>
      <xdr:rowOff>78960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34517"/>
          <a:ext cx="838200" cy="4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103</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3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136420</xdr:rowOff>
    </xdr:from>
    <xdr:to>
      <xdr:col>6</xdr:col>
      <xdr:colOff>0</xdr:colOff>
      <xdr:row>84</xdr:row>
      <xdr:rowOff>32717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66770"/>
          <a:ext cx="889000" cy="6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121090</xdr:rowOff>
    </xdr:from>
    <xdr:to>
      <xdr:col>6</xdr:col>
      <xdr:colOff>50800</xdr:colOff>
      <xdr:row>84</xdr:row>
      <xdr:rowOff>51240</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064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61417</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20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63267</xdr:rowOff>
    </xdr:from>
    <xdr:to>
      <xdr:col>4</xdr:col>
      <xdr:colOff>482600</xdr:colOff>
      <xdr:row>83</xdr:row>
      <xdr:rowOff>136420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93617"/>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98351</xdr:rowOff>
    </xdr:from>
    <xdr:to>
      <xdr:col>4</xdr:col>
      <xdr:colOff>533400</xdr:colOff>
      <xdr:row>84</xdr:row>
      <xdr:rowOff>28501</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3175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13278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41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36260</xdr:rowOff>
    </xdr:from>
    <xdr:to>
      <xdr:col>3</xdr:col>
      <xdr:colOff>279400</xdr:colOff>
      <xdr:row>83</xdr:row>
      <xdr:rowOff>63267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66610"/>
          <a:ext cx="8890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65148</xdr:rowOff>
    </xdr:from>
    <xdr:to>
      <xdr:col>3</xdr:col>
      <xdr:colOff>330200</xdr:colOff>
      <xdr:row>83</xdr:row>
      <xdr:rowOff>166748</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286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151525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15083</xdr:rowOff>
    </xdr:from>
    <xdr:to>
      <xdr:col>2</xdr:col>
      <xdr:colOff>127000</xdr:colOff>
      <xdr:row>83</xdr:row>
      <xdr:rowOff>116683</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397000" y="1424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101460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3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28160</xdr:rowOff>
    </xdr:from>
    <xdr:to>
      <xdr:col>7</xdr:col>
      <xdr:colOff>203200</xdr:colOff>
      <xdr:row>84</xdr:row>
      <xdr:rowOff>129760</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902200" y="144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237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4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162,128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153367</xdr:rowOff>
    </xdr:from>
    <xdr:to>
      <xdr:col>6</xdr:col>
      <xdr:colOff>50800</xdr:colOff>
      <xdr:row>84</xdr:row>
      <xdr:rowOff>83517</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064000" y="1438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68294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70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157,337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85620</xdr:rowOff>
    </xdr:from>
    <xdr:to>
      <xdr:col>4</xdr:col>
      <xdr:colOff>533400</xdr:colOff>
      <xdr:row>84</xdr:row>
      <xdr:rowOff>15770</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3175000" y="143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25947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8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150,318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12467</xdr:rowOff>
    </xdr:from>
    <xdr:to>
      <xdr:col>3</xdr:col>
      <xdr:colOff>330200</xdr:colOff>
      <xdr:row>83</xdr:row>
      <xdr:rowOff>114067</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286000" y="1424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124244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01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142,739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156910</xdr:rowOff>
    </xdr:from>
    <xdr:to>
      <xdr:col>2</xdr:col>
      <xdr:colOff>127000</xdr:colOff>
      <xdr:row>83</xdr:row>
      <xdr:rowOff>87060</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397000" y="142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97237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8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国家公務員の時限的（平成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年度）な給与削減措置により、平成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年度のラスパイレス指数は</a:t>
          </a:r>
          <a:r>
            <a:rPr kumimoji="1" lang="en-US" altLang="ja-JP" sz="1300">
              <a:latin typeface="ＭＳ Ｐゴシック"/>
            </a:rPr>
            <a:t>100</a:t>
          </a:r>
          <a:r>
            <a:rPr kumimoji="1" lang="ja-JP" altLang="en-US" sz="1300">
              <a:latin typeface="ＭＳ Ｐゴシック"/>
            </a:rPr>
            <a:t>を超えていたが、その時限措置が復元した結果、平成</a:t>
          </a:r>
          <a:r>
            <a:rPr kumimoji="1" lang="en-US" altLang="ja-JP" sz="1300">
              <a:latin typeface="ＭＳ Ｐゴシック"/>
            </a:rPr>
            <a:t>25</a:t>
          </a:r>
          <a:r>
            <a:rPr kumimoji="1" lang="ja-JP" altLang="en-US" sz="1300">
              <a:latin typeface="ＭＳ Ｐゴシック"/>
            </a:rPr>
            <a:t>年は類似団体を</a:t>
          </a:r>
          <a:r>
            <a:rPr kumimoji="1" lang="en-US" altLang="ja-JP" sz="1300">
              <a:latin typeface="ＭＳ Ｐゴシック"/>
            </a:rPr>
            <a:t>0.6</a:t>
          </a:r>
          <a:r>
            <a:rPr kumimoji="1" lang="ja-JP" altLang="en-US" sz="1300">
              <a:latin typeface="ＭＳ Ｐゴシック"/>
            </a:rPr>
            <a:t>ポイント下回る</a:t>
          </a:r>
          <a:r>
            <a:rPr kumimoji="1" lang="en-US" altLang="ja-JP" sz="1300">
              <a:latin typeface="ＭＳ Ｐゴシック"/>
            </a:rPr>
            <a:t>96.3</a:t>
          </a:r>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0.7</a:t>
          </a:r>
          <a:r>
            <a:rPr kumimoji="1" lang="ja-JP" altLang="en-US" sz="1300">
              <a:latin typeface="ＭＳ Ｐゴシック"/>
            </a:rPr>
            <a:t>ポイント下回る</a:t>
          </a:r>
          <a:r>
            <a:rPr kumimoji="1" lang="en-US" altLang="ja-JP" sz="1300">
              <a:latin typeface="ＭＳ Ｐゴシック"/>
            </a:rPr>
            <a:t>96.2</a:t>
          </a: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1.2</a:t>
          </a:r>
          <a:r>
            <a:rPr kumimoji="1" lang="ja-JP" altLang="en-US" sz="1300">
              <a:latin typeface="ＭＳ Ｐゴシック"/>
            </a:rPr>
            <a:t>ポイント下回る</a:t>
          </a:r>
          <a:r>
            <a:rPr kumimoji="1" lang="en-US" altLang="ja-JP" sz="1300">
              <a:latin typeface="ＭＳ Ｐゴシック"/>
            </a:rPr>
            <a:t>96.5</a:t>
          </a:r>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年度は更に</a:t>
          </a:r>
          <a:r>
            <a:rPr kumimoji="1" lang="en-US" altLang="ja-JP" sz="1300">
              <a:latin typeface="ＭＳ Ｐゴシック"/>
            </a:rPr>
            <a:t>1.0</a:t>
          </a:r>
          <a:r>
            <a:rPr kumimoji="1" lang="ja-JP" altLang="en-US" sz="1300">
              <a:latin typeface="ＭＳ Ｐゴシック"/>
            </a:rPr>
            <a:t>ポイント下回る</a:t>
          </a:r>
          <a:r>
            <a:rPr kumimoji="1" lang="en-US" altLang="ja-JP" sz="1300">
              <a:latin typeface="ＭＳ Ｐゴシック"/>
            </a:rPr>
            <a:t>96.6</a:t>
          </a:r>
          <a:r>
            <a:rPr kumimoji="1" lang="ja-JP" altLang="en-US" sz="1300">
              <a:latin typeface="ＭＳ Ｐゴシック"/>
            </a:rPr>
            <a:t>となった。今後も点検を継続するとともに、人事評価結果が反映される昇給制度を確立するなど、一層の適正化に努める。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10584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14072"/>
          <a:ext cx="0" cy="1112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39511</xdr:rowOff>
    </xdr:from>
    <xdr:to>
      <xdr:col>24</xdr:col>
      <xdr:colOff>558800</xdr:colOff>
      <xdr:row>83</xdr:row>
      <xdr:rowOff>52916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26986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170745</xdr:rowOff>
    </xdr:from>
    <xdr:to>
      <xdr:col>23</xdr:col>
      <xdr:colOff>406400</xdr:colOff>
      <xdr:row>83</xdr:row>
      <xdr:rowOff>39511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2296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170745</xdr:rowOff>
    </xdr:from>
    <xdr:to>
      <xdr:col>22</xdr:col>
      <xdr:colOff>203200</xdr:colOff>
      <xdr:row>83</xdr:row>
      <xdr:rowOff>12700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22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12700</xdr:rowOff>
    </xdr:from>
    <xdr:to>
      <xdr:col>21</xdr:col>
      <xdr:colOff>0</xdr:colOff>
      <xdr:row>89</xdr:row>
      <xdr:rowOff>96661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243050"/>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a:extLst>
            <a:ext uri="{FF2B5EF4-FFF2-40B4-BE49-F238E27FC236}">
              <a16:creationId xmlns:a16="http://schemas.microsoft.com/office/drawing/2014/main" id="{00000000-0008-0000-0300-00000C010000}"/>
            </a:ext>
          </a:extLst>
        </xdr:cNvPr>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160161</xdr:rowOff>
    </xdr:from>
    <xdr:to>
      <xdr:col>23</xdr:col>
      <xdr:colOff>457200</xdr:colOff>
      <xdr:row>83</xdr:row>
      <xdr:rowOff>90311</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100488</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119945</xdr:rowOff>
    </xdr:from>
    <xdr:to>
      <xdr:col>22</xdr:col>
      <xdr:colOff>254000</xdr:colOff>
      <xdr:row>83</xdr:row>
      <xdr:rowOff>50095</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60272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133350</xdr:rowOff>
    </xdr:from>
    <xdr:to>
      <xdr:col>21</xdr:col>
      <xdr:colOff>50800</xdr:colOff>
      <xdr:row>83</xdr:row>
      <xdr:rowOff>63500</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73677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3462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157638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a:t>
          </a:r>
          <a:r>
            <a:rPr kumimoji="1" lang="en-US" altLang="ja-JP" sz="1300">
              <a:latin typeface="ＭＳ Ｐゴシック"/>
            </a:rPr>
            <a:t>31</a:t>
          </a:r>
          <a:r>
            <a:rPr kumimoji="1" lang="ja-JP" altLang="en-US" sz="1300">
              <a:latin typeface="ＭＳ Ｐゴシック"/>
            </a:rPr>
            <a:t>日現在の職員数は</a:t>
          </a:r>
          <a:r>
            <a:rPr kumimoji="1" lang="en-US" altLang="ja-JP" sz="1300">
              <a:latin typeface="ＭＳ Ｐゴシック"/>
            </a:rPr>
            <a:t>334</a:t>
          </a:r>
          <a:r>
            <a:rPr kumimoji="1" lang="ja-JP" altLang="en-US" sz="1300">
              <a:latin typeface="ＭＳ Ｐゴシック"/>
            </a:rPr>
            <a:t>名で、人口</a:t>
          </a:r>
          <a:r>
            <a:rPr kumimoji="1" lang="en-US" altLang="ja-JP" sz="1300">
              <a:latin typeface="ＭＳ Ｐゴシック"/>
            </a:rPr>
            <a:t>1,000</a:t>
          </a:r>
          <a:r>
            <a:rPr kumimoji="1" lang="ja-JP" altLang="en-US" sz="1300">
              <a:latin typeface="ＭＳ Ｐゴシック"/>
            </a:rPr>
            <a:t>人当たりの職員数は、類似団体平均を</a:t>
          </a:r>
          <a:r>
            <a:rPr kumimoji="1" lang="en-US" altLang="ja-JP" sz="1300">
              <a:latin typeface="ＭＳ Ｐゴシック"/>
            </a:rPr>
            <a:t>1.07</a:t>
          </a:r>
          <a:r>
            <a:rPr kumimoji="1" lang="ja-JP" altLang="en-US" sz="1300">
              <a:latin typeface="ＭＳ Ｐゴシック"/>
            </a:rPr>
            <a:t>人、全国平均を</a:t>
          </a:r>
          <a:r>
            <a:rPr kumimoji="1" lang="en-US" altLang="ja-JP" sz="1300">
              <a:latin typeface="ＭＳ Ｐゴシック"/>
            </a:rPr>
            <a:t>2.78</a:t>
          </a:r>
          <a:r>
            <a:rPr kumimoji="1" lang="ja-JP" altLang="en-US" sz="1300">
              <a:latin typeface="ＭＳ Ｐゴシック"/>
            </a:rPr>
            <a:t>人、宮崎県平均を</a:t>
          </a:r>
          <a:r>
            <a:rPr kumimoji="1" lang="en-US" altLang="ja-JP" sz="1300">
              <a:latin typeface="ＭＳ Ｐゴシック"/>
            </a:rPr>
            <a:t>3.09</a:t>
          </a:r>
          <a:r>
            <a:rPr kumimoji="1" lang="ja-JP" altLang="en-US" sz="1300">
              <a:latin typeface="ＭＳ Ｐゴシック"/>
            </a:rPr>
            <a:t>人上回る</a:t>
          </a:r>
          <a:r>
            <a:rPr kumimoji="1" lang="en-US" altLang="ja-JP" sz="1300">
              <a:latin typeface="ＭＳ Ｐゴシック"/>
            </a:rPr>
            <a:t>10.68</a:t>
          </a:r>
          <a:r>
            <a:rPr kumimoji="1" lang="ja-JP" altLang="en-US" sz="1300">
              <a:latin typeface="ＭＳ Ｐゴシック"/>
            </a:rPr>
            <a:t>人であった。要因としては、消防業務が直営であることや農林水産業・商工・土木関係等の職員数が類似団体平均より多いことなどが考えられる。今後も第</a:t>
          </a:r>
          <a:r>
            <a:rPr kumimoji="1" lang="en-US" altLang="ja-JP" sz="1300">
              <a:latin typeface="ＭＳ Ｐゴシック"/>
            </a:rPr>
            <a:t>5</a:t>
          </a:r>
          <a:r>
            <a:rPr kumimoji="1" lang="ja-JP" altLang="en-US" sz="1300">
              <a:latin typeface="ＭＳ Ｐゴシック"/>
            </a:rPr>
            <a:t>次行財政改革大綱に基づき、組織体制の整理合理化、新規職員の計画的採用を進め、適正な定員管理に努める。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76094</xdr:rowOff>
    </xdr:from>
    <xdr:to>
      <xdr:col>24</xdr:col>
      <xdr:colOff>558800</xdr:colOff>
      <xdr:row>63</xdr:row>
      <xdr:rowOff>130387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877444"/>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52405</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60007</xdr:rowOff>
    </xdr:from>
    <xdr:to>
      <xdr:col>23</xdr:col>
      <xdr:colOff>406400</xdr:colOff>
      <xdr:row>63</xdr:row>
      <xdr:rowOff>76094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8613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87330</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53975</xdr:rowOff>
    </xdr:from>
    <xdr:to>
      <xdr:col>22</xdr:col>
      <xdr:colOff>203200</xdr:colOff>
      <xdr:row>63</xdr:row>
      <xdr:rowOff>60007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8553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5715</xdr:rowOff>
    </xdr:from>
    <xdr:to>
      <xdr:col>21</xdr:col>
      <xdr:colOff>0</xdr:colOff>
      <xdr:row>63</xdr:row>
      <xdr:rowOff>53975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80706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96731</xdr:rowOff>
    </xdr:from>
    <xdr:to>
      <xdr:col>21</xdr:col>
      <xdr:colOff>50800</xdr:colOff>
      <xdr:row>62</xdr:row>
      <xdr:rowOff>26881</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37058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110807</xdr:rowOff>
    </xdr:from>
    <xdr:to>
      <xdr:col>19</xdr:col>
      <xdr:colOff>533400</xdr:colOff>
      <xdr:row>62</xdr:row>
      <xdr:rowOff>40957</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51134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79587</xdr:rowOff>
    </xdr:from>
    <xdr:to>
      <xdr:col>24</xdr:col>
      <xdr:colOff>609600</xdr:colOff>
      <xdr:row>64</xdr:row>
      <xdr:rowOff>9737</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6967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51664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25294</xdr:rowOff>
    </xdr:from>
    <xdr:to>
      <xdr:col>23</xdr:col>
      <xdr:colOff>457200</xdr:colOff>
      <xdr:row>63</xdr:row>
      <xdr:rowOff>126894</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61290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111671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9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9207</xdr:rowOff>
    </xdr:from>
    <xdr:to>
      <xdr:col>22</xdr:col>
      <xdr:colOff>254000</xdr:colOff>
      <xdr:row>63</xdr:row>
      <xdr:rowOff>110807</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5240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95584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3175</xdr:rowOff>
    </xdr:from>
    <xdr:to>
      <xdr:col>21</xdr:col>
      <xdr:colOff>50800</xdr:colOff>
      <xdr:row>63</xdr:row>
      <xdr:rowOff>104775</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4351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89552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126365</xdr:rowOff>
    </xdr:from>
    <xdr:to>
      <xdr:col>19</xdr:col>
      <xdr:colOff>533400</xdr:colOff>
      <xdr:row>63</xdr:row>
      <xdr:rowOff>56515</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3462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41292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一部事務組合（西都児湯環境整備事務組合）に対する負担金など準元利償還金は増加したものの、公債費負担適正化計画や行財政改革による起債抑制、繰上償還により元利償還金が減少した結果、平成</a:t>
          </a:r>
          <a:r>
            <a:rPr kumimoji="1" lang="en-US" altLang="ja-JP" sz="1300">
              <a:latin typeface="ＭＳ Ｐゴシック"/>
            </a:rPr>
            <a:t>28</a:t>
          </a:r>
          <a:r>
            <a:rPr kumimoji="1" lang="ja-JP" altLang="en-US" sz="1300">
              <a:latin typeface="ＭＳ Ｐゴシック"/>
            </a:rPr>
            <a:t>年度決算では、対前年度比が</a:t>
          </a:r>
          <a:r>
            <a:rPr kumimoji="1" lang="en-US" altLang="ja-JP" sz="1300">
              <a:latin typeface="ＭＳ Ｐゴシック"/>
            </a:rPr>
            <a:t>1.3</a:t>
          </a:r>
          <a:r>
            <a:rPr kumimoji="1" lang="ja-JP" altLang="en-US" sz="1300">
              <a:latin typeface="ＭＳ Ｐゴシック"/>
            </a:rPr>
            <a:t>ポイント改善し</a:t>
          </a:r>
          <a:r>
            <a:rPr kumimoji="1" lang="en-US" altLang="ja-JP" sz="1300">
              <a:latin typeface="ＭＳ Ｐゴシック"/>
            </a:rPr>
            <a:t>6.0</a:t>
          </a:r>
          <a:r>
            <a:rPr kumimoji="1" lang="ja-JP" altLang="en-US" sz="1300">
              <a:latin typeface="ＭＳ Ｐゴシック"/>
            </a:rPr>
            <a:t>％となり、類似団体平均比で</a:t>
          </a:r>
          <a:r>
            <a:rPr kumimoji="1" lang="en-US" altLang="ja-JP" sz="1300">
              <a:latin typeface="ＭＳ Ｐゴシック"/>
            </a:rPr>
            <a:t>2.6</a:t>
          </a:r>
          <a:r>
            <a:rPr kumimoji="1" lang="ja-JP" altLang="en-US" sz="1300">
              <a:latin typeface="ＭＳ Ｐゴシック"/>
            </a:rPr>
            <a:t>ポイント下回った。また、全国平均及び宮崎県平均についても下回っている。今後も新規債の発行を適正額にとどめるとともに、起債に大きく頼ることのない財政運営に努める。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126093</xdr:rowOff>
    </xdr:from>
    <xdr:to>
      <xdr:col>24</xdr:col>
      <xdr:colOff>558800</xdr:colOff>
      <xdr:row>40</xdr:row>
      <xdr:rowOff>104019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812643"/>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3222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31145</xdr:rowOff>
    </xdr:from>
    <xdr:to>
      <xdr:col>24</xdr:col>
      <xdr:colOff>609600</xdr:colOff>
      <xdr:row>41</xdr:row>
      <xdr:rowOff>132745</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104019</xdr:rowOff>
    </xdr:from>
    <xdr:to>
      <xdr:col>23</xdr:col>
      <xdr:colOff>406400</xdr:colOff>
      <xdr:row>41</xdr:row>
      <xdr:rowOff>116417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962019"/>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49486</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116417</xdr:rowOff>
    </xdr:from>
    <xdr:to>
      <xdr:col>22</xdr:col>
      <xdr:colOff>203200</xdr:colOff>
      <xdr:row>42</xdr:row>
      <xdr:rowOff>94343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145867"/>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66524</xdr:rowOff>
    </xdr:from>
    <xdr:to>
      <xdr:col>22</xdr:col>
      <xdr:colOff>254000</xdr:colOff>
      <xdr:row>42</xdr:row>
      <xdr:rowOff>168124</xdr:rowOff>
    </xdr:to>
    <xdr:sp macro="" textlink="">
      <xdr:nvSpPr>
        <xdr:cNvPr id="390" name="フローチャート : 判断 389">
          <a:extLst>
            <a:ext uri="{FF2B5EF4-FFF2-40B4-BE49-F238E27FC236}">
              <a16:creationId xmlns:a16="http://schemas.microsoft.com/office/drawing/2014/main" id="{00000000-0008-0000-0300-000086010000}"/>
            </a:ext>
          </a:extLst>
        </xdr:cNvPr>
        <xdr:cNvSpPr/>
      </xdr:nvSpPr>
      <xdr:spPr>
        <a:xfrm>
          <a:off x="15240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152901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94343</xdr:rowOff>
    </xdr:from>
    <xdr:to>
      <xdr:col>21</xdr:col>
      <xdr:colOff>0</xdr:colOff>
      <xdr:row>42</xdr:row>
      <xdr:rowOff>163285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2952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21469</xdr:rowOff>
    </xdr:from>
    <xdr:to>
      <xdr:col>21</xdr:col>
      <xdr:colOff>50800</xdr:colOff>
      <xdr:row>43</xdr:row>
      <xdr:rowOff>123069</xdr:rowOff>
    </xdr:to>
    <xdr:sp macro="" textlink="">
      <xdr:nvSpPr>
        <xdr:cNvPr id="393" name="フローチャート : 判断 392">
          <a:extLst>
            <a:ext uri="{FF2B5EF4-FFF2-40B4-BE49-F238E27FC236}">
              <a16:creationId xmlns:a16="http://schemas.microsoft.com/office/drawing/2014/main" id="{00000000-0008-0000-0300-000089010000}"/>
            </a:ext>
          </a:extLst>
        </xdr:cNvPr>
        <xdr:cNvSpPr/>
      </xdr:nvSpPr>
      <xdr:spPr>
        <a:xfrm>
          <a:off x="14351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107846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395" name="フローチャート : 判断 394">
          <a:extLst>
            <a:ext uri="{FF2B5EF4-FFF2-40B4-BE49-F238E27FC236}">
              <a16:creationId xmlns:a16="http://schemas.microsoft.com/office/drawing/2014/main" id="{00000000-0008-0000-0300-00008B010000}"/>
            </a:ext>
          </a:extLst>
        </xdr:cNvPr>
        <xdr:cNvSpPr/>
      </xdr:nvSpPr>
      <xdr:spPr>
        <a:xfrm>
          <a:off x="13462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75293</xdr:rowOff>
    </xdr:from>
    <xdr:to>
      <xdr:col>24</xdr:col>
      <xdr:colOff>609600</xdr:colOff>
      <xdr:row>40</xdr:row>
      <xdr:rowOff>5443</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91820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53219</xdr:rowOff>
    </xdr:from>
    <xdr:to>
      <xdr:col>23</xdr:col>
      <xdr:colOff>457200</xdr:colOff>
      <xdr:row>40</xdr:row>
      <xdr:rowOff>154819</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6129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164996</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65617</xdr:rowOff>
    </xdr:from>
    <xdr:to>
      <xdr:col>22</xdr:col>
      <xdr:colOff>254000</xdr:colOff>
      <xdr:row>41</xdr:row>
      <xdr:rowOff>167217</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43543</xdr:rowOff>
    </xdr:from>
    <xdr:to>
      <xdr:col>21</xdr:col>
      <xdr:colOff>50800</xdr:colOff>
      <xdr:row>42</xdr:row>
      <xdr:rowOff>145143</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155320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112485</xdr:rowOff>
    </xdr:from>
    <xdr:to>
      <xdr:col>19</xdr:col>
      <xdr:colOff>533400</xdr:colOff>
      <xdr:row>43</xdr:row>
      <xdr:rowOff>42635</xdr:rowOff>
    </xdr:to>
    <xdr:sp macro="" textlink="">
      <xdr:nvSpPr>
        <xdr:cNvPr id="410" name="円/楕円 409">
          <a:extLst>
            <a:ext uri="{FF2B5EF4-FFF2-40B4-BE49-F238E27FC236}">
              <a16:creationId xmlns:a16="http://schemas.microsoft.com/office/drawing/2014/main" id="{00000000-0008-0000-0300-00009A010000}"/>
            </a:ext>
          </a:extLst>
        </xdr:cNvPr>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52812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2.7</a:t>
          </a:r>
          <a:r>
            <a:rPr kumimoji="1" lang="ja-JP" altLang="en-US" sz="1300">
              <a:latin typeface="ＭＳ Ｐゴシック"/>
            </a:rPr>
            <a:t>ポイント改善した。また、類似団体平均からも大幅に下回っている。類似団体を大幅に下回っている要因は、繰上償還や起債抑制により、地方債残高が低い状況にあることや西都児湯環境整備事務組合の地方債負担見込額の減少等が挙げられる。今後も新規債の発行を適正額にとどめるなど、公債費等義務的経費の削減を進め、財政の健全化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163534</xdr:rowOff>
    </xdr:from>
    <xdr:to>
      <xdr:col>23</xdr:col>
      <xdr:colOff>406400</xdr:colOff>
      <xdr:row>14</xdr:row>
      <xdr:rowOff>68495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39238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54119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5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33909</xdr:rowOff>
    </xdr:from>
    <xdr:to>
      <xdr:col>22</xdr:col>
      <xdr:colOff>203200</xdr:colOff>
      <xdr:row>14</xdr:row>
      <xdr:rowOff>68495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434209"/>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98315</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7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33909</xdr:rowOff>
    </xdr:from>
    <xdr:to>
      <xdr:col>21</xdr:col>
      <xdr:colOff>0</xdr:colOff>
      <xdr:row>14</xdr:row>
      <xdr:rowOff>70104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43420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53950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1355</xdr:rowOff>
    </xdr:from>
    <xdr:to>
      <xdr:col>21</xdr:col>
      <xdr:colOff>50800</xdr:colOff>
      <xdr:row>16</xdr:row>
      <xdr:rowOff>102955</xdr:rowOff>
    </xdr:to>
    <xdr:sp macro="" textlink="">
      <xdr:nvSpPr>
        <xdr:cNvPr id="454" name="フローチャート : 判断 453">
          <a:extLst>
            <a:ext uri="{FF2B5EF4-FFF2-40B4-BE49-F238E27FC236}">
              <a16:creationId xmlns:a16="http://schemas.microsoft.com/office/drawing/2014/main" id="{00000000-0008-0000-0300-0000C6010000}"/>
            </a:ext>
          </a:extLst>
        </xdr:cNvPr>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87732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6" name="フローチャート : 判断 455">
          <a:extLst>
            <a:ext uri="{FF2B5EF4-FFF2-40B4-BE49-F238E27FC236}">
              <a16:creationId xmlns:a16="http://schemas.microsoft.com/office/drawing/2014/main" id="{00000000-0008-0000-0300-0000C8010000}"/>
            </a:ext>
          </a:extLst>
        </xdr:cNvPr>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11193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13</xdr:row>
      <xdr:rowOff>112734</xdr:rowOff>
    </xdr:from>
    <xdr:to>
      <xdr:col>23</xdr:col>
      <xdr:colOff>457200</xdr:colOff>
      <xdr:row>14</xdr:row>
      <xdr:rowOff>42884</xdr:rowOff>
    </xdr:to>
    <xdr:sp macro="" textlink="">
      <xdr:nvSpPr>
        <xdr:cNvPr id="463" name="円/楕円 462">
          <a:extLst>
            <a:ext uri="{FF2B5EF4-FFF2-40B4-BE49-F238E27FC236}">
              <a16:creationId xmlns:a16="http://schemas.microsoft.com/office/drawing/2014/main" id="{00000000-0008-0000-0300-0000CF010000}"/>
            </a:ext>
          </a:extLst>
        </xdr:cNvPr>
        <xdr:cNvSpPr/>
      </xdr:nvSpPr>
      <xdr:spPr>
        <a:xfrm>
          <a:off x="16129000" y="23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53061</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11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17695</xdr:rowOff>
    </xdr:from>
    <xdr:to>
      <xdr:col>22</xdr:col>
      <xdr:colOff>254000</xdr:colOff>
      <xdr:row>14</xdr:row>
      <xdr:rowOff>119295</xdr:rowOff>
    </xdr:to>
    <xdr:sp macro="" textlink="">
      <xdr:nvSpPr>
        <xdr:cNvPr id="465" name="円/楕円 464">
          <a:extLst>
            <a:ext uri="{FF2B5EF4-FFF2-40B4-BE49-F238E27FC236}">
              <a16:creationId xmlns:a16="http://schemas.microsoft.com/office/drawing/2014/main" id="{00000000-0008-0000-0300-0000D1010000}"/>
            </a:ext>
          </a:extLst>
        </xdr:cNvPr>
        <xdr:cNvSpPr/>
      </xdr:nvSpPr>
      <xdr:spPr>
        <a:xfrm>
          <a:off x="15240000" y="24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129472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18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154559</xdr:rowOff>
    </xdr:from>
    <xdr:to>
      <xdr:col>21</xdr:col>
      <xdr:colOff>50800</xdr:colOff>
      <xdr:row>14</xdr:row>
      <xdr:rowOff>84709</xdr:rowOff>
    </xdr:to>
    <xdr:sp macro="" textlink="">
      <xdr:nvSpPr>
        <xdr:cNvPr id="467" name="円/楕円 466">
          <a:extLst>
            <a:ext uri="{FF2B5EF4-FFF2-40B4-BE49-F238E27FC236}">
              <a16:creationId xmlns:a16="http://schemas.microsoft.com/office/drawing/2014/main" id="{00000000-0008-0000-0300-0000D3010000}"/>
            </a:ext>
          </a:extLst>
        </xdr:cNvPr>
        <xdr:cNvSpPr/>
      </xdr:nvSpPr>
      <xdr:spPr>
        <a:xfrm>
          <a:off x="14351000" y="2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94886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15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19304</xdr:rowOff>
    </xdr:from>
    <xdr:to>
      <xdr:col>19</xdr:col>
      <xdr:colOff>533400</xdr:colOff>
      <xdr:row>14</xdr:row>
      <xdr:rowOff>120904</xdr:rowOff>
    </xdr:to>
    <xdr:sp macro="" textlink="">
      <xdr:nvSpPr>
        <xdr:cNvPr id="469" name="円/楕円 468">
          <a:extLst>
            <a:ext uri="{FF2B5EF4-FFF2-40B4-BE49-F238E27FC236}">
              <a16:creationId xmlns:a16="http://schemas.microsoft.com/office/drawing/2014/main" id="{00000000-0008-0000-0300-0000D5010000}"/>
            </a:ext>
          </a:extLst>
        </xdr:cNvPr>
        <xdr:cNvSpPr/>
      </xdr:nvSpPr>
      <xdr:spPr>
        <a:xfrm>
          <a:off x="134620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131081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18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31,260
31,188
438.79
19,096,397
18,469,195
497,730
8,744,790
9,726,708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a:t>
          </a:r>
          <a:r>
            <a:rPr kumimoji="1" lang="en-US" altLang="ja-JP" sz="1300">
              <a:latin typeface="ＭＳ Ｐゴシック"/>
            </a:rPr>
            <a:t>1</a:t>
          </a:r>
          <a:r>
            <a:rPr kumimoji="1" lang="ja-JP" altLang="en-US" sz="1300">
              <a:latin typeface="ＭＳ Ｐゴシック"/>
            </a:rPr>
            <a:t>人当たりの単価は、類似団体平均を大幅に下回っており、また、ラスパイレス指数も</a:t>
          </a:r>
          <a:r>
            <a:rPr kumimoji="1" lang="en-US" altLang="ja-JP" sz="1300">
              <a:latin typeface="ＭＳ Ｐゴシック"/>
            </a:rPr>
            <a:t>1.0</a:t>
          </a:r>
          <a:r>
            <a:rPr kumimoji="1" lang="ja-JP" altLang="en-US" sz="1300">
              <a:latin typeface="ＭＳ Ｐゴシック"/>
            </a:rPr>
            <a:t>ポイント下回っている。しかし、人口</a:t>
          </a:r>
          <a:r>
            <a:rPr kumimoji="1" lang="en-US" altLang="ja-JP" sz="1300">
              <a:latin typeface="ＭＳ Ｐゴシック"/>
            </a:rPr>
            <a:t>1</a:t>
          </a:r>
          <a:r>
            <a:rPr kumimoji="1" lang="ja-JP" altLang="en-US" sz="1300">
              <a:latin typeface="ＭＳ Ｐゴシック"/>
            </a:rPr>
            <a:t>，</a:t>
          </a:r>
          <a:r>
            <a:rPr kumimoji="1" lang="en-US" altLang="ja-JP" sz="1300">
              <a:latin typeface="ＭＳ Ｐゴシック"/>
            </a:rPr>
            <a:t>000</a:t>
          </a:r>
          <a:r>
            <a:rPr kumimoji="1" lang="ja-JP" altLang="en-US" sz="1300">
              <a:latin typeface="ＭＳ Ｐゴシック"/>
            </a:rPr>
            <a:t>人当たりの職員数が多いことから、人件費に係る経常収支比率は、類似団体平均を</a:t>
          </a:r>
          <a:r>
            <a:rPr kumimoji="1" lang="en-US" altLang="ja-JP" sz="1300">
              <a:latin typeface="ＭＳ Ｐゴシック"/>
            </a:rPr>
            <a:t>6.2</a:t>
          </a:r>
          <a:r>
            <a:rPr kumimoji="1" lang="ja-JP" altLang="en-US" sz="1300">
              <a:latin typeface="ＭＳ Ｐゴシック"/>
            </a:rPr>
            <a:t>ポイント上回り、順位も下位に位置している。この主な要因として、消防業務を直営で行っていることなどが考えられるが、今後も組織の簡素合理化、事務事業の見直し、更なる民間委託等の推進等により定員管理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151493</xdr:rowOff>
    </xdr:from>
    <xdr:to>
      <xdr:col>7</xdr:col>
      <xdr:colOff>15875</xdr:colOff>
      <xdr:row>40</xdr:row>
      <xdr:rowOff>67128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8380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128105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67128</xdr:rowOff>
    </xdr:from>
    <xdr:to>
      <xdr:col>5</xdr:col>
      <xdr:colOff>549275</xdr:colOff>
      <xdr:row>40</xdr:row>
      <xdr:rowOff>110672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925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78922</xdr:rowOff>
    </xdr:from>
    <xdr:to>
      <xdr:col>5</xdr:col>
      <xdr:colOff>600075</xdr:colOff>
      <xdr:row>36</xdr:row>
      <xdr:rowOff>9072</xdr:rowOff>
    </xdr:to>
    <xdr:sp macro="" textlink="">
      <xdr:nvSpPr>
        <xdr:cNvPr id="72" name="フローチャート : 判断 71">
          <a:extLst>
            <a:ext uri="{FF2B5EF4-FFF2-40B4-BE49-F238E27FC236}">
              <a16:creationId xmlns:a16="http://schemas.microsoft.com/office/drawing/2014/main" id="{00000000-0008-0000-0400-000048000000}"/>
            </a:ext>
          </a:extLst>
        </xdr:cNvPr>
        <xdr:cNvSpPr/>
      </xdr:nvSpPr>
      <xdr:spPr>
        <a:xfrm>
          <a:off x="3937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19249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140607</xdr:rowOff>
    </xdr:from>
    <xdr:to>
      <xdr:col>4</xdr:col>
      <xdr:colOff>346075</xdr:colOff>
      <xdr:row>40</xdr:row>
      <xdr:rowOff>110672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8271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5" name="フローチャート : 判断 74">
          <a:extLst>
            <a:ext uri="{FF2B5EF4-FFF2-40B4-BE49-F238E27FC236}">
              <a16:creationId xmlns:a16="http://schemas.microsoft.com/office/drawing/2014/main" id="{00000000-0008-0000-0400-00004B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140607</xdr:rowOff>
    </xdr:from>
    <xdr:to>
      <xdr:col>3</xdr:col>
      <xdr:colOff>142875</xdr:colOff>
      <xdr:row>40</xdr:row>
      <xdr:rowOff>45357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827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62791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80" name="フローチャート :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100693</xdr:rowOff>
    </xdr:from>
    <xdr:to>
      <xdr:col>7</xdr:col>
      <xdr:colOff>66675</xdr:colOff>
      <xdr:row>40</xdr:row>
      <xdr:rowOff>30843</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4775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72770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16328</xdr:rowOff>
    </xdr:from>
    <xdr:to>
      <xdr:col>5</xdr:col>
      <xdr:colOff>600075</xdr:colOff>
      <xdr:row>40</xdr:row>
      <xdr:rowOff>117928</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937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102705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6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59872</xdr:rowOff>
    </xdr:from>
    <xdr:to>
      <xdr:col>4</xdr:col>
      <xdr:colOff>396875</xdr:colOff>
      <xdr:row>40</xdr:row>
      <xdr:rowOff>161472</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3048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146249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89807</xdr:rowOff>
    </xdr:from>
    <xdr:to>
      <xdr:col>3</xdr:col>
      <xdr:colOff>193675</xdr:colOff>
      <xdr:row>40</xdr:row>
      <xdr:rowOff>19957</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2159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4734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166007</xdr:rowOff>
    </xdr:from>
    <xdr:to>
      <xdr:col>1</xdr:col>
      <xdr:colOff>676275</xdr:colOff>
      <xdr:row>40</xdr:row>
      <xdr:rowOff>96157</xdr:rowOff>
    </xdr:to>
    <xdr:sp macro="" textlink="">
      <xdr:nvSpPr>
        <xdr:cNvPr id="95" name="円/楕円 94">
          <a:extLst>
            <a:ext uri="{FF2B5EF4-FFF2-40B4-BE49-F238E27FC236}">
              <a16:creationId xmlns:a16="http://schemas.microsoft.com/office/drawing/2014/main" id="{00000000-0008-0000-0400-00005F000000}"/>
            </a:ext>
          </a:extLst>
        </xdr:cNvPr>
        <xdr:cNvSpPr/>
      </xdr:nvSpPr>
      <xdr:spPr>
        <a:xfrm>
          <a:off x="1270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80934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物件費に係る経常収支比率は、前年度より</a:t>
          </a:r>
          <a:r>
            <a:rPr kumimoji="1" lang="en-US" altLang="ja-JP" sz="1300">
              <a:latin typeface="ＭＳ Ｐゴシック"/>
            </a:rPr>
            <a:t>0.2</a:t>
          </a:r>
          <a:r>
            <a:rPr kumimoji="1" lang="ja-JP" altLang="en-US" sz="1300">
              <a:latin typeface="ＭＳ Ｐゴシック"/>
            </a:rPr>
            <a:t>ポイント上昇した。また、全国市町村平均は</a:t>
          </a:r>
          <a:r>
            <a:rPr kumimoji="1" lang="en-US" altLang="ja-JP" sz="1300">
              <a:latin typeface="ＭＳ Ｐゴシック"/>
            </a:rPr>
            <a:t>1.4</a:t>
          </a:r>
          <a:r>
            <a:rPr kumimoji="1" lang="ja-JP" altLang="en-US" sz="1300">
              <a:latin typeface="ＭＳ Ｐゴシック"/>
            </a:rPr>
            <a:t>ポイント下回り、類似団体平均は</a:t>
          </a:r>
          <a:r>
            <a:rPr kumimoji="1" lang="en-US" altLang="ja-JP" sz="1300">
              <a:latin typeface="ＭＳ Ｐゴシック"/>
            </a:rPr>
            <a:t>0.4</a:t>
          </a:r>
          <a:r>
            <a:rPr kumimoji="1" lang="ja-JP" altLang="en-US" sz="1300">
              <a:latin typeface="ＭＳ Ｐゴシック"/>
            </a:rPr>
            <a:t>ポイント上回っており、順位は中間に位置している。この主な要因は、指定管理による委託料の増や賃金・旅費・役務費等の経費の増加によると考えられるが、今後も引き続き、事務事業の合理化等による経常経費の削減等により、その適正化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50800</xdr:rowOff>
    </xdr:from>
    <xdr:to>
      <xdr:col>24</xdr:col>
      <xdr:colOff>31750</xdr:colOff>
      <xdr:row>18</xdr:row>
      <xdr:rowOff>76200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136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50800</xdr:rowOff>
    </xdr:from>
    <xdr:to>
      <xdr:col>22</xdr:col>
      <xdr:colOff>565150</xdr:colOff>
      <xdr:row>18</xdr:row>
      <xdr:rowOff>114300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36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60977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146050</xdr:rowOff>
    </xdr:from>
    <xdr:to>
      <xdr:col>21</xdr:col>
      <xdr:colOff>361950</xdr:colOff>
      <xdr:row>18</xdr:row>
      <xdr:rowOff>114300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60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95250</xdr:rowOff>
    </xdr:from>
    <xdr:to>
      <xdr:col>20</xdr:col>
      <xdr:colOff>158750</xdr:colOff>
      <xdr:row>17</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0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a:extLst>
            <a:ext uri="{FF2B5EF4-FFF2-40B4-BE49-F238E27FC236}">
              <a16:creationId xmlns:a16="http://schemas.microsoft.com/office/drawing/2014/main" id="{00000000-0008-0000-0400-00008D000000}"/>
            </a:ext>
          </a:extLst>
        </xdr:cNvPr>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118127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25400</xdr:rowOff>
    </xdr:from>
    <xdr:to>
      <xdr:col>24</xdr:col>
      <xdr:colOff>82550</xdr:colOff>
      <xdr:row>18</xdr:row>
      <xdr:rowOff>127000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64592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168927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0</xdr:rowOff>
    </xdr:from>
    <xdr:to>
      <xdr:col>22</xdr:col>
      <xdr:colOff>615950</xdr:colOff>
      <xdr:row>18</xdr:row>
      <xdr:rowOff>101600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86377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63500</xdr:rowOff>
    </xdr:from>
    <xdr:to>
      <xdr:col>21</xdr:col>
      <xdr:colOff>412750</xdr:colOff>
      <xdr:row>18</xdr:row>
      <xdr:rowOff>165100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95250</xdr:rowOff>
    </xdr:from>
    <xdr:to>
      <xdr:col>20</xdr:col>
      <xdr:colOff>209550</xdr:colOff>
      <xdr:row>18</xdr:row>
      <xdr:rowOff>25400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44450</xdr:rowOff>
    </xdr:from>
    <xdr:to>
      <xdr:col>19</xdr:col>
      <xdr:colOff>6350</xdr:colOff>
      <xdr:row>17</xdr:row>
      <xdr:rowOff>146050</xdr:rowOff>
    </xdr:to>
    <xdr:sp macro="" textlink="">
      <xdr:nvSpPr>
        <xdr:cNvPr id="156" name="円/楕円 155">
          <a:extLst>
            <a:ext uri="{FF2B5EF4-FFF2-40B4-BE49-F238E27FC236}">
              <a16:creationId xmlns:a16="http://schemas.microsoft.com/office/drawing/2014/main" id="{00000000-0008-0000-0400-00009C000000}"/>
            </a:ext>
          </a:extLst>
        </xdr:cNvPr>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130827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扶助費に係る経常収支比率は、前年度より</a:t>
          </a:r>
          <a:r>
            <a:rPr kumimoji="1" lang="en-US" altLang="ja-JP" sz="1300">
              <a:latin typeface="ＭＳ Ｐゴシック"/>
            </a:rPr>
            <a:t>1.2</a:t>
          </a:r>
          <a:r>
            <a:rPr kumimoji="1" lang="ja-JP" altLang="en-US" sz="1300">
              <a:latin typeface="ＭＳ Ｐゴシック"/>
            </a:rPr>
            <a:t>ポイント上昇している。また、全国市町村平均は若干下回っているものの、類似団体平均を</a:t>
          </a:r>
          <a:r>
            <a:rPr kumimoji="1" lang="en-US" altLang="ja-JP" sz="1300">
              <a:latin typeface="ＭＳ Ｐゴシック"/>
            </a:rPr>
            <a:t>4.4</a:t>
          </a:r>
          <a:r>
            <a:rPr kumimoji="1" lang="ja-JP" altLang="en-US" sz="1300">
              <a:latin typeface="ＭＳ Ｐゴシック"/>
            </a:rPr>
            <a:t>ポイント上回っており、順位は下位に位置している。特に社会福祉費、児童福祉費、生活保護費に係る決算額の比率が高くなっている。その要因として、障害者自立支援費の充実や認定保育園運営費の増加等によると考えられる。今後も少子高齢化の進行や子育て支援の充実などにより扶助費の増加が見込まれるため、引き続き、その適正化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165100</xdr:rowOff>
    </xdr:from>
    <xdr:to>
      <xdr:col>7</xdr:col>
      <xdr:colOff>15875</xdr:colOff>
      <xdr:row>62</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4521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165100</xdr:rowOff>
    </xdr:from>
    <xdr:to>
      <xdr:col>5</xdr:col>
      <xdr:colOff>549275</xdr:colOff>
      <xdr:row>61</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45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133350</xdr:rowOff>
    </xdr:from>
    <xdr:to>
      <xdr:col>5</xdr:col>
      <xdr:colOff>600075</xdr:colOff>
      <xdr:row>57</xdr:row>
      <xdr:rowOff>63500</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73677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31750</xdr:rowOff>
    </xdr:from>
    <xdr:to>
      <xdr:col>4</xdr:col>
      <xdr:colOff>346075</xdr:colOff>
      <xdr:row>61</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3187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12700</xdr:rowOff>
    </xdr:from>
    <xdr:to>
      <xdr:col>3</xdr:col>
      <xdr:colOff>142875</xdr:colOff>
      <xdr:row>60</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99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62</xdr:row>
      <xdr:rowOff>0</xdr:rowOff>
    </xdr:from>
    <xdr:to>
      <xdr:col>7</xdr:col>
      <xdr:colOff>66675</xdr:colOff>
      <xdr:row>62</xdr:row>
      <xdr:rowOff>101600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80027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114300</xdr:rowOff>
    </xdr:from>
    <xdr:to>
      <xdr:col>5</xdr:col>
      <xdr:colOff>600075</xdr:colOff>
      <xdr:row>61</xdr:row>
      <xdr:rowOff>44450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29227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61</xdr:row>
      <xdr:rowOff>19050</xdr:rowOff>
    </xdr:from>
    <xdr:to>
      <xdr:col>4</xdr:col>
      <xdr:colOff>396875</xdr:colOff>
      <xdr:row>61</xdr:row>
      <xdr:rowOff>120650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152400</xdr:rowOff>
    </xdr:from>
    <xdr:to>
      <xdr:col>3</xdr:col>
      <xdr:colOff>193675</xdr:colOff>
      <xdr:row>60</xdr:row>
      <xdr:rowOff>82550</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133350</xdr:rowOff>
    </xdr:from>
    <xdr:to>
      <xdr:col>1</xdr:col>
      <xdr:colOff>676275</xdr:colOff>
      <xdr:row>60</xdr:row>
      <xdr:rowOff>63500</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その他に係る経常収支比率は、前年度より</a:t>
          </a:r>
          <a:r>
            <a:rPr kumimoji="1" lang="en-US" altLang="ja-JP" sz="1300">
              <a:latin typeface="ＭＳ Ｐゴシック"/>
            </a:rPr>
            <a:t>0.5</a:t>
          </a:r>
          <a:r>
            <a:rPr kumimoji="1" lang="ja-JP" altLang="en-US" sz="1300">
              <a:latin typeface="ＭＳ Ｐゴシック"/>
            </a:rPr>
            <a:t>ポイント上昇し、</a:t>
          </a:r>
          <a:r>
            <a:rPr kumimoji="1" lang="en-US" altLang="ja-JP" sz="1300">
              <a:latin typeface="ＭＳ Ｐゴシック"/>
            </a:rPr>
            <a:t>19.9</a:t>
          </a:r>
          <a:r>
            <a:rPr kumimoji="1" lang="ja-JP" altLang="en-US" sz="1300">
              <a:latin typeface="ＭＳ Ｐゴシック"/>
            </a:rPr>
            <a:t>となった。また、全国市町村平均を</a:t>
          </a:r>
          <a:r>
            <a:rPr kumimoji="1" lang="en-US" altLang="ja-JP" sz="1300">
              <a:latin typeface="ＭＳ Ｐゴシック"/>
            </a:rPr>
            <a:t>6.4</a:t>
          </a:r>
          <a:r>
            <a:rPr kumimoji="1" lang="ja-JP" altLang="en-US" sz="1300">
              <a:latin typeface="ＭＳ Ｐゴシック"/>
            </a:rPr>
            <a:t>ポイント、宮崎県平均を</a:t>
          </a:r>
          <a:r>
            <a:rPr kumimoji="1" lang="en-US" altLang="ja-JP" sz="1300">
              <a:latin typeface="ＭＳ Ｐゴシック"/>
            </a:rPr>
            <a:t>6.5</a:t>
          </a:r>
          <a:r>
            <a:rPr kumimoji="1" lang="ja-JP" altLang="en-US" sz="1300">
              <a:latin typeface="ＭＳ Ｐゴシック"/>
            </a:rPr>
            <a:t>ポイント、類似団体平均を</a:t>
          </a:r>
          <a:r>
            <a:rPr kumimoji="1" lang="en-US" altLang="ja-JP" sz="1300">
              <a:latin typeface="ＭＳ Ｐゴシック"/>
            </a:rPr>
            <a:t>5.6</a:t>
          </a:r>
          <a:r>
            <a:rPr kumimoji="1" lang="ja-JP" altLang="en-US" sz="1300">
              <a:latin typeface="ＭＳ Ｐゴシック"/>
            </a:rPr>
            <a:t>ポイント上回っており、順位も下位に位置している。繰出金の中でも後期高齢者医療広域連合、介護保険事業特別会計及び公共下水道事業会計が大きな比重を占めていることから、経営計画の見直しや保険料等の適正化を図り、普通会計の負担軽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146050</xdr:rowOff>
    </xdr:from>
    <xdr:to>
      <xdr:col>24</xdr:col>
      <xdr:colOff>31750</xdr:colOff>
      <xdr:row>60</xdr:row>
      <xdr:rowOff>22225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2616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140352</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70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146050</xdr:rowOff>
    </xdr:from>
    <xdr:to>
      <xdr:col>22</xdr:col>
      <xdr:colOff>565150</xdr:colOff>
      <xdr:row>59</xdr:row>
      <xdr:rowOff>146050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26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142875</xdr:rowOff>
    </xdr:from>
    <xdr:to>
      <xdr:col>22</xdr:col>
      <xdr:colOff>615950</xdr:colOff>
      <xdr:row>57</xdr:row>
      <xdr:rowOff>73025</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83202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107950</xdr:rowOff>
    </xdr:from>
    <xdr:to>
      <xdr:col>21</xdr:col>
      <xdr:colOff>361950</xdr:colOff>
      <xdr:row>59</xdr:row>
      <xdr:rowOff>146050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22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142875</xdr:rowOff>
    </xdr:from>
    <xdr:to>
      <xdr:col>21</xdr:col>
      <xdr:colOff>412750</xdr:colOff>
      <xdr:row>57</xdr:row>
      <xdr:rowOff>73025</xdr:rowOff>
    </xdr:to>
    <xdr:sp macro="" textlink="">
      <xdr:nvSpPr>
        <xdr:cNvPr id="262" name="フローチャート : 判断 261">
          <a:extLst>
            <a:ext uri="{FF2B5EF4-FFF2-40B4-BE49-F238E27FC236}">
              <a16:creationId xmlns:a16="http://schemas.microsoft.com/office/drawing/2014/main" id="{00000000-0008-0000-0400-000006010000}"/>
            </a:ext>
          </a:extLst>
        </xdr:cNvPr>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83202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69850</xdr:rowOff>
    </xdr:from>
    <xdr:to>
      <xdr:col>20</xdr:col>
      <xdr:colOff>158750</xdr:colOff>
      <xdr:row>59</xdr:row>
      <xdr:rowOff>107950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18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5" name="フローチャート : 判断 264">
          <a:extLst>
            <a:ext uri="{FF2B5EF4-FFF2-40B4-BE49-F238E27FC236}">
              <a16:creationId xmlns:a16="http://schemas.microsoft.com/office/drawing/2014/main" id="{00000000-0008-0000-0400-000009010000}"/>
            </a:ext>
          </a:extLst>
        </xdr:cNvPr>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123825</xdr:rowOff>
    </xdr:from>
    <xdr:to>
      <xdr:col>19</xdr:col>
      <xdr:colOff>6350</xdr:colOff>
      <xdr:row>57</xdr:row>
      <xdr:rowOff>53975</xdr:rowOff>
    </xdr:to>
    <xdr:sp macro="" textlink="">
      <xdr:nvSpPr>
        <xdr:cNvPr id="267" name="フローチャート : 判断 266">
          <a:extLst>
            <a:ext uri="{FF2B5EF4-FFF2-40B4-BE49-F238E27FC236}">
              <a16:creationId xmlns:a16="http://schemas.microsoft.com/office/drawing/2014/main" id="{00000000-0008-0000-0400-00000B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64152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142875</xdr:rowOff>
    </xdr:from>
    <xdr:to>
      <xdr:col>24</xdr:col>
      <xdr:colOff>82550</xdr:colOff>
      <xdr:row>60</xdr:row>
      <xdr:rowOff>73025</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6459200" y="102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114952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23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95250</xdr:rowOff>
    </xdr:from>
    <xdr:to>
      <xdr:col>22</xdr:col>
      <xdr:colOff>615950</xdr:colOff>
      <xdr:row>60</xdr:row>
      <xdr:rowOff>25400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10177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95250</xdr:rowOff>
    </xdr:from>
    <xdr:to>
      <xdr:col>21</xdr:col>
      <xdr:colOff>412750</xdr:colOff>
      <xdr:row>60</xdr:row>
      <xdr:rowOff>25400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57150</xdr:rowOff>
    </xdr:from>
    <xdr:to>
      <xdr:col>20</xdr:col>
      <xdr:colOff>209550</xdr:colOff>
      <xdr:row>59</xdr:row>
      <xdr:rowOff>158750</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143527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19050</xdr:rowOff>
    </xdr:from>
    <xdr:to>
      <xdr:col>19</xdr:col>
      <xdr:colOff>6350</xdr:colOff>
      <xdr:row>59</xdr:row>
      <xdr:rowOff>120650</xdr:rowOff>
    </xdr:to>
    <xdr:sp macro="" textlink="">
      <xdr:nvSpPr>
        <xdr:cNvPr id="282" name="円/楕円 281">
          <a:extLst>
            <a:ext uri="{FF2B5EF4-FFF2-40B4-BE49-F238E27FC236}">
              <a16:creationId xmlns:a16="http://schemas.microsoft.com/office/drawing/2014/main" id="{00000000-0008-0000-0400-00001A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105427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補助費等に係る経常収支比率は、前年度より</a:t>
          </a:r>
          <a:r>
            <a:rPr kumimoji="1" lang="en-US" altLang="ja-JP" sz="1300">
              <a:latin typeface="ＭＳ Ｐゴシック"/>
            </a:rPr>
            <a:t>1.8</a:t>
          </a:r>
          <a:r>
            <a:rPr kumimoji="1" lang="ja-JP" altLang="en-US" sz="1300">
              <a:latin typeface="ＭＳ Ｐゴシック"/>
            </a:rPr>
            <a:t>ポイント上昇し、宮崎県平均と同じ</a:t>
          </a:r>
          <a:r>
            <a:rPr kumimoji="1" lang="en-US" altLang="ja-JP" sz="1300">
              <a:latin typeface="ＭＳ Ｐゴシック"/>
            </a:rPr>
            <a:t>7.2</a:t>
          </a:r>
          <a:r>
            <a:rPr kumimoji="1" lang="ja-JP" altLang="en-US" sz="1300">
              <a:latin typeface="ＭＳ Ｐゴシック"/>
            </a:rPr>
            <a:t>となった。また、全国市町村平均比で</a:t>
          </a:r>
          <a:r>
            <a:rPr kumimoji="1" lang="en-US" altLang="ja-JP" sz="1300">
              <a:latin typeface="ＭＳ Ｐゴシック"/>
            </a:rPr>
            <a:t>3.2</a:t>
          </a:r>
          <a:r>
            <a:rPr kumimoji="1" lang="ja-JP" altLang="en-US" sz="1300">
              <a:latin typeface="ＭＳ Ｐゴシック"/>
            </a:rPr>
            <a:t>ポイント、類似団体平均では</a:t>
          </a:r>
          <a:r>
            <a:rPr kumimoji="1" lang="en-US" altLang="ja-JP" sz="1300">
              <a:latin typeface="ＭＳ Ｐゴシック"/>
            </a:rPr>
            <a:t>4.7</a:t>
          </a:r>
          <a:r>
            <a:rPr kumimoji="1" lang="ja-JP" altLang="en-US" sz="1300">
              <a:latin typeface="ＭＳ Ｐゴシック"/>
            </a:rPr>
            <a:t>ポイント下回っており、順位も上位に位置している。今後も引き続き、その適正化に努める。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145288</xdr:rowOff>
    </xdr:from>
    <xdr:to>
      <xdr:col>24</xdr:col>
      <xdr:colOff>31750</xdr:colOff>
      <xdr:row>35</xdr:row>
      <xdr:rowOff>56134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59745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145288</xdr:rowOff>
    </xdr:from>
    <xdr:to>
      <xdr:col>22</xdr:col>
      <xdr:colOff>565150</xdr:colOff>
      <xdr:row>35</xdr:row>
      <xdr:rowOff>10414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59745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a:extLst>
            <a:ext uri="{FF2B5EF4-FFF2-40B4-BE49-F238E27FC236}">
              <a16:creationId xmlns:a16="http://schemas.microsoft.com/office/drawing/2014/main" id="{00000000-0008-0000-0400-00003D010000}"/>
            </a:ext>
          </a:extLst>
        </xdr:cNvPr>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5842</xdr:rowOff>
    </xdr:from>
    <xdr:to>
      <xdr:col>21</xdr:col>
      <xdr:colOff>361950</xdr:colOff>
      <xdr:row>35</xdr:row>
      <xdr:rowOff>10414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0065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a:extLst>
            <a:ext uri="{FF2B5EF4-FFF2-40B4-BE49-F238E27FC236}">
              <a16:creationId xmlns:a16="http://schemas.microsoft.com/office/drawing/2014/main" id="{00000000-0008-0000-0400-000040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xdr:rowOff>
    </xdr:from>
    <xdr:to>
      <xdr:col>20</xdr:col>
      <xdr:colOff>158750</xdr:colOff>
      <xdr:row>35</xdr:row>
      <xdr:rowOff>5842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002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a:extLst>
            <a:ext uri="{FF2B5EF4-FFF2-40B4-BE49-F238E27FC236}">
              <a16:creationId xmlns:a16="http://schemas.microsoft.com/office/drawing/2014/main" id="{00000000-0008-0000-0400-000043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a:extLst>
            <a:ext uri="{FF2B5EF4-FFF2-40B4-BE49-F238E27FC236}">
              <a16:creationId xmlns:a16="http://schemas.microsoft.com/office/drawing/2014/main" id="{00000000-0008-0000-0400-000045010000}"/>
            </a:ext>
          </a:extLst>
        </xdr:cNvPr>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5334</xdr:rowOff>
    </xdr:from>
    <xdr:to>
      <xdr:col>24</xdr:col>
      <xdr:colOff>82550</xdr:colOff>
      <xdr:row>35</xdr:row>
      <xdr:rowOff>106934</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21861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94488</xdr:rowOff>
    </xdr:from>
    <xdr:to>
      <xdr:col>22</xdr:col>
      <xdr:colOff>615950</xdr:colOff>
      <xdr:row>35</xdr:row>
      <xdr:rowOff>24638</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34815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131064</xdr:rowOff>
    </xdr:from>
    <xdr:to>
      <xdr:col>21</xdr:col>
      <xdr:colOff>412750</xdr:colOff>
      <xdr:row>35</xdr:row>
      <xdr:rowOff>61214</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71391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126492</xdr:rowOff>
    </xdr:from>
    <xdr:to>
      <xdr:col>20</xdr:col>
      <xdr:colOff>209550</xdr:colOff>
      <xdr:row>35</xdr:row>
      <xdr:rowOff>56642</xdr:rowOff>
    </xdr:to>
    <xdr:sp macro="" textlink="">
      <xdr:nvSpPr>
        <xdr:cNvPr id="338" name="円/楕円 337">
          <a:extLst>
            <a:ext uri="{FF2B5EF4-FFF2-40B4-BE49-F238E27FC236}">
              <a16:creationId xmlns:a16="http://schemas.microsoft.com/office/drawing/2014/main" id="{00000000-0008-0000-0400-000052010000}"/>
            </a:ext>
          </a:extLst>
        </xdr:cNvPr>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66819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121920</xdr:rowOff>
    </xdr:from>
    <xdr:to>
      <xdr:col>19</xdr:col>
      <xdr:colOff>6350</xdr:colOff>
      <xdr:row>35</xdr:row>
      <xdr:rowOff>52070</xdr:rowOff>
    </xdr:to>
    <xdr:sp macro="" textlink="">
      <xdr:nvSpPr>
        <xdr:cNvPr id="340" name="円/楕円 339">
          <a:extLst>
            <a:ext uri="{FF2B5EF4-FFF2-40B4-BE49-F238E27FC236}">
              <a16:creationId xmlns:a16="http://schemas.microsoft.com/office/drawing/2014/main" id="{00000000-0008-0000-0400-000054010000}"/>
            </a:ext>
          </a:extLst>
        </xdr:cNvPr>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62247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公債費に係る経常収支比率は、前年度より</a:t>
          </a:r>
          <a:r>
            <a:rPr kumimoji="1" lang="en-US" altLang="ja-JP" sz="1300">
              <a:latin typeface="ＭＳ Ｐゴシック"/>
            </a:rPr>
            <a:t>0.1</a:t>
          </a:r>
          <a:r>
            <a:rPr kumimoji="1" lang="ja-JP" altLang="en-US" sz="1300">
              <a:latin typeface="ＭＳ Ｐゴシック"/>
            </a:rPr>
            <a:t>ポイント改善している。また、全国市町村平均は</a:t>
          </a:r>
          <a:r>
            <a:rPr kumimoji="1" lang="en-US" altLang="ja-JP" sz="1300">
              <a:latin typeface="ＭＳ Ｐゴシック"/>
            </a:rPr>
            <a:t>7.6</a:t>
          </a:r>
          <a:r>
            <a:rPr kumimoji="1" lang="ja-JP" altLang="en-US" sz="1300">
              <a:latin typeface="ＭＳ Ｐゴシック"/>
            </a:rPr>
            <a:t>ポイント、類似団体平均も</a:t>
          </a:r>
          <a:r>
            <a:rPr kumimoji="1" lang="en-US" altLang="ja-JP" sz="1300">
              <a:latin typeface="ＭＳ Ｐゴシック"/>
            </a:rPr>
            <a:t>8.4</a:t>
          </a:r>
          <a:r>
            <a:rPr kumimoji="1" lang="ja-JP" altLang="en-US" sz="1300">
              <a:latin typeface="ＭＳ Ｐゴシック"/>
            </a:rPr>
            <a:t>ポイント下回っており、順位も上位に位置している。公営企業債の元利償還金、一部事務組合の元利償還金など公債費に準ずる経費を含めたもの（実質公債費比率の分子分）も、全国平均はやや上回るものの、類似団体平均を下回るものとなっている。今後も引き続き、市債借入額の抑制等により、公債費の適正化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17272</xdr:rowOff>
    </xdr:from>
    <xdr:to>
      <xdr:col>7</xdr:col>
      <xdr:colOff>15875</xdr:colOff>
      <xdr:row>76</xdr:row>
      <xdr:rowOff>21844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047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151147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21844</xdr:rowOff>
    </xdr:from>
    <xdr:to>
      <xdr:col>5</xdr:col>
      <xdr:colOff>549275</xdr:colOff>
      <xdr:row>76</xdr:row>
      <xdr:rowOff>117856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0520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169926</xdr:rowOff>
    </xdr:from>
    <xdr:to>
      <xdr:col>5</xdr:col>
      <xdr:colOff>600075</xdr:colOff>
      <xdr:row>78</xdr:row>
      <xdr:rowOff>100076</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84853</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117856</xdr:rowOff>
    </xdr:from>
    <xdr:to>
      <xdr:col>4</xdr:col>
      <xdr:colOff>346075</xdr:colOff>
      <xdr:row>76</xdr:row>
      <xdr:rowOff>159004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148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8" name="フローチャート : 判断 377">
          <a:extLst>
            <a:ext uri="{FF2B5EF4-FFF2-40B4-BE49-F238E27FC236}">
              <a16:creationId xmlns:a16="http://schemas.microsoft.com/office/drawing/2014/main" id="{00000000-0008-0000-0400-00007A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159004</xdr:rowOff>
    </xdr:from>
    <xdr:to>
      <xdr:col>3</xdr:col>
      <xdr:colOff>142875</xdr:colOff>
      <xdr:row>77</xdr:row>
      <xdr:rowOff>60706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189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1" name="フローチャート : 判断 380">
          <a:extLst>
            <a:ext uri="{FF2B5EF4-FFF2-40B4-BE49-F238E27FC236}">
              <a16:creationId xmlns:a16="http://schemas.microsoft.com/office/drawing/2014/main" id="{00000000-0008-0000-0400-00007D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フローチャート : 判断 382">
          <a:extLst>
            <a:ext uri="{FF2B5EF4-FFF2-40B4-BE49-F238E27FC236}">
              <a16:creationId xmlns:a16="http://schemas.microsoft.com/office/drawing/2014/main" id="{00000000-0008-0000-0400-00007F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137922</xdr:rowOff>
    </xdr:from>
    <xdr:to>
      <xdr:col>7</xdr:col>
      <xdr:colOff>66675</xdr:colOff>
      <xdr:row>76</xdr:row>
      <xdr:rowOff>68072</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154449</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142494</xdr:rowOff>
    </xdr:from>
    <xdr:to>
      <xdr:col>5</xdr:col>
      <xdr:colOff>600075</xdr:colOff>
      <xdr:row>76</xdr:row>
      <xdr:rowOff>72644</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82821</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67056</xdr:rowOff>
    </xdr:from>
    <xdr:to>
      <xdr:col>4</xdr:col>
      <xdr:colOff>396875</xdr:colOff>
      <xdr:row>76</xdr:row>
      <xdr:rowOff>168656</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7383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108204</xdr:rowOff>
    </xdr:from>
    <xdr:to>
      <xdr:col>3</xdr:col>
      <xdr:colOff>193675</xdr:colOff>
      <xdr:row>77</xdr:row>
      <xdr:rowOff>38354</xdr:rowOff>
    </xdr:to>
    <xdr:sp macro="" textlink="">
      <xdr:nvSpPr>
        <xdr:cNvPr id="396" name="円/楕円 395">
          <a:extLst>
            <a:ext uri="{FF2B5EF4-FFF2-40B4-BE49-F238E27FC236}">
              <a16:creationId xmlns:a16="http://schemas.microsoft.com/office/drawing/2014/main" id="{00000000-0008-0000-0400-00008C010000}"/>
            </a:ext>
          </a:extLst>
        </xdr:cNvPr>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48531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9906</xdr:rowOff>
    </xdr:from>
    <xdr:to>
      <xdr:col>1</xdr:col>
      <xdr:colOff>676275</xdr:colOff>
      <xdr:row>77</xdr:row>
      <xdr:rowOff>111506</xdr:rowOff>
    </xdr:to>
    <xdr:sp macro="" textlink="">
      <xdr:nvSpPr>
        <xdr:cNvPr id="398" name="円/楕円 397">
          <a:extLst>
            <a:ext uri="{FF2B5EF4-FFF2-40B4-BE49-F238E27FC236}">
              <a16:creationId xmlns:a16="http://schemas.microsoft.com/office/drawing/2014/main" id="{00000000-0008-0000-0400-00008E010000}"/>
            </a:ext>
          </a:extLst>
        </xdr:cNvPr>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121683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公債費以外の経常収支比率は、前年度より</a:t>
          </a:r>
          <a:r>
            <a:rPr kumimoji="1" lang="en-US" altLang="ja-JP" sz="1300">
              <a:latin typeface="ＭＳ Ｐゴシック"/>
            </a:rPr>
            <a:t>2.9</a:t>
          </a:r>
          <a:r>
            <a:rPr kumimoji="1" lang="ja-JP" altLang="en-US" sz="1300">
              <a:latin typeface="ＭＳ Ｐゴシック"/>
            </a:rPr>
            <a:t>ポイント上昇している。また、全国市町村平均を</a:t>
          </a:r>
          <a:r>
            <a:rPr kumimoji="1" lang="en-US" altLang="ja-JP" sz="1300">
              <a:latin typeface="ＭＳ Ｐゴシック"/>
            </a:rPr>
            <a:t>7.5</a:t>
          </a:r>
          <a:r>
            <a:rPr kumimoji="1" lang="ja-JP" altLang="en-US" sz="1300">
              <a:latin typeface="ＭＳ Ｐゴシック"/>
            </a:rPr>
            <a:t>ポイント、宮崎県平均を</a:t>
          </a:r>
          <a:r>
            <a:rPr kumimoji="1" lang="en-US" altLang="ja-JP" sz="1300">
              <a:latin typeface="ＭＳ Ｐゴシック"/>
            </a:rPr>
            <a:t>10.9</a:t>
          </a:r>
          <a:r>
            <a:rPr kumimoji="1" lang="ja-JP" altLang="en-US" sz="1300">
              <a:latin typeface="ＭＳ Ｐゴシック"/>
            </a:rPr>
            <a:t>ポイント、類似団体平均を</a:t>
          </a:r>
          <a:r>
            <a:rPr kumimoji="1" lang="en-US" altLang="ja-JP" sz="1300">
              <a:latin typeface="ＭＳ Ｐゴシック"/>
            </a:rPr>
            <a:t>11.9</a:t>
          </a:r>
          <a:r>
            <a:rPr kumimoji="1" lang="ja-JP" altLang="en-US" sz="1300">
              <a:latin typeface="ＭＳ Ｐゴシック"/>
            </a:rPr>
            <a:t>ポイント上回っており、順位も最下位に位置する。主な要因は、特に人件費・扶助費・繰出金が類似団体平均を上回っていることによる。人件費は、消防業務の直営等により、また、扶助費と繰出金については、少子高齢化に伴う社会保障関連経費の増等によると考えられる。今後も定員管理の適正化や効率化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92711</xdr:rowOff>
    </xdr:from>
    <xdr:to>
      <xdr:col>24</xdr:col>
      <xdr:colOff>31750</xdr:colOff>
      <xdr:row>81</xdr:row>
      <xdr:rowOff>86995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808711"/>
          <a:ext cx="8382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92711</xdr:rowOff>
    </xdr:from>
    <xdr:to>
      <xdr:col>22</xdr:col>
      <xdr:colOff>565150</xdr:colOff>
      <xdr:row>81</xdr:row>
      <xdr:rowOff>41275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808711"/>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127636</xdr:rowOff>
    </xdr:from>
    <xdr:to>
      <xdr:col>22</xdr:col>
      <xdr:colOff>615950</xdr:colOff>
      <xdr:row>77</xdr:row>
      <xdr:rowOff>57786</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5621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67962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26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155575</xdr:rowOff>
    </xdr:from>
    <xdr:to>
      <xdr:col>21</xdr:col>
      <xdr:colOff>361950</xdr:colOff>
      <xdr:row>81</xdr:row>
      <xdr:rowOff>41275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70012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138430</xdr:rowOff>
    </xdr:from>
    <xdr:to>
      <xdr:col>20</xdr:col>
      <xdr:colOff>158750</xdr:colOff>
      <xdr:row>79</xdr:row>
      <xdr:rowOff>155575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6829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0" name="フローチャート : 判断 439">
          <a:extLst>
            <a:ext uri="{FF2B5EF4-FFF2-40B4-BE49-F238E27FC236}">
              <a16:creationId xmlns:a16="http://schemas.microsoft.com/office/drawing/2014/main" id="{00000000-0008-0000-0400-0000B8010000}"/>
            </a:ext>
          </a:extLst>
        </xdr:cNvPr>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81</xdr:row>
      <xdr:rowOff>36195</xdr:rowOff>
    </xdr:from>
    <xdr:to>
      <xdr:col>24</xdr:col>
      <xdr:colOff>82550</xdr:colOff>
      <xdr:row>81</xdr:row>
      <xdr:rowOff>137795</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6459200" y="1392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116222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83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41911</xdr:rowOff>
    </xdr:from>
    <xdr:to>
      <xdr:col>22</xdr:col>
      <xdr:colOff>615950</xdr:colOff>
      <xdr:row>80</xdr:row>
      <xdr:rowOff>143511</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5621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128288</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84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161925</xdr:rowOff>
    </xdr:from>
    <xdr:to>
      <xdr:col>21</xdr:col>
      <xdr:colOff>412750</xdr:colOff>
      <xdr:row>81</xdr:row>
      <xdr:rowOff>92075</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4732000" y="1387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76852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9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104775</xdr:rowOff>
    </xdr:from>
    <xdr:to>
      <xdr:col>20</xdr:col>
      <xdr:colOff>209550</xdr:colOff>
      <xdr:row>80</xdr:row>
      <xdr:rowOff>34925</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3843000" y="136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19702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73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87630</xdr:rowOff>
    </xdr:from>
    <xdr:to>
      <xdr:col>19</xdr:col>
      <xdr:colOff>6350</xdr:colOff>
      <xdr:row>80</xdr:row>
      <xdr:rowOff>17780</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2557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宮崎県西都市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103568</xdr:rowOff>
    </xdr:from>
    <xdr:to>
      <xdr:col>4</xdr:col>
      <xdr:colOff>1117600</xdr:colOff>
      <xdr:row>16</xdr:row>
      <xdr:rowOff>107302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94393"/>
          <a:ext cx="6477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36053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5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103568</xdr:rowOff>
    </xdr:from>
    <xdr:to>
      <xdr:col>4</xdr:col>
      <xdr:colOff>469900</xdr:colOff>
      <xdr:row>16</xdr:row>
      <xdr:rowOff>118199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94393"/>
          <a:ext cx="698500" cy="14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5353</xdr:rowOff>
    </xdr:from>
    <xdr:to>
      <xdr:col>4</xdr:col>
      <xdr:colOff>520700</xdr:colOff>
      <xdr:row>16</xdr:row>
      <xdr:rowOff>106953</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117130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6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118199</xdr:rowOff>
    </xdr:from>
    <xdr:to>
      <xdr:col>3</xdr:col>
      <xdr:colOff>904875</xdr:colOff>
      <xdr:row>17</xdr:row>
      <xdr:rowOff>61011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09024"/>
          <a:ext cx="698500" cy="11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74390</xdr:rowOff>
    </xdr:from>
    <xdr:to>
      <xdr:col>3</xdr:col>
      <xdr:colOff>955675</xdr:colOff>
      <xdr:row>17</xdr:row>
      <xdr:rowOff>4540</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160767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35389</xdr:rowOff>
    </xdr:from>
    <xdr:to>
      <xdr:col>3</xdr:col>
      <xdr:colOff>206375</xdr:colOff>
      <xdr:row>17</xdr:row>
      <xdr:rowOff>61011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97664"/>
          <a:ext cx="698500" cy="25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125863</xdr:rowOff>
    </xdr:from>
    <xdr:to>
      <xdr:col>3</xdr:col>
      <xdr:colOff>257175</xdr:colOff>
      <xdr:row>17</xdr:row>
      <xdr:rowOff>56013</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66190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81858</xdr:rowOff>
    </xdr:from>
    <xdr:to>
      <xdr:col>2</xdr:col>
      <xdr:colOff>692150</xdr:colOff>
      <xdr:row>17</xdr:row>
      <xdr:rowOff>12008</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2872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22185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4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56502</xdr:rowOff>
    </xdr:from>
    <xdr:to>
      <xdr:col>5</xdr:col>
      <xdr:colOff>34925</xdr:colOff>
      <xdr:row>16</xdr:row>
      <xdr:rowOff>158102</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847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28579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1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94,534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52768</xdr:rowOff>
    </xdr:from>
    <xdr:to>
      <xdr:col>4</xdr:col>
      <xdr:colOff>520700</xdr:colOff>
      <xdr:row>16</xdr:row>
      <xdr:rowOff>154368</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843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139145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29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94,730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67399</xdr:rowOff>
    </xdr:from>
    <xdr:to>
      <xdr:col>3</xdr:col>
      <xdr:colOff>955675</xdr:colOff>
      <xdr:row>16</xdr:row>
      <xdr:rowOff>168999</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858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7726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2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93,962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10211</xdr:rowOff>
    </xdr:from>
    <xdr:to>
      <xdr:col>3</xdr:col>
      <xdr:colOff>257175</xdr:colOff>
      <xdr:row>17</xdr:row>
      <xdr:rowOff>111811</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2972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96588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87,964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156039</xdr:rowOff>
    </xdr:from>
    <xdr:to>
      <xdr:col>2</xdr:col>
      <xdr:colOff>692150</xdr:colOff>
      <xdr:row>17</xdr:row>
      <xdr:rowOff>86189</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2946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70966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3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37663</xdr:rowOff>
    </xdr:from>
    <xdr:to>
      <xdr:col>4</xdr:col>
      <xdr:colOff>1117600</xdr:colOff>
      <xdr:row>37</xdr:row>
      <xdr:rowOff>73599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162363"/>
          <a:ext cx="647700" cy="35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144642</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4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137699</xdr:rowOff>
    </xdr:from>
    <xdr:to>
      <xdr:col>4</xdr:col>
      <xdr:colOff>469900</xdr:colOff>
      <xdr:row>37</xdr:row>
      <xdr:rowOff>37663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090949"/>
          <a:ext cx="698500" cy="71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43022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5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52385</xdr:rowOff>
    </xdr:from>
    <xdr:to>
      <xdr:col>3</xdr:col>
      <xdr:colOff>904875</xdr:colOff>
      <xdr:row>36</xdr:row>
      <xdr:rowOff>137699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005635"/>
          <a:ext cx="698500" cy="85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43456</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303662</xdr:rowOff>
    </xdr:from>
    <xdr:to>
      <xdr:col>3</xdr:col>
      <xdr:colOff>206375</xdr:colOff>
      <xdr:row>36</xdr:row>
      <xdr:rowOff>52385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14012"/>
          <a:ext cx="698500" cy="9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317342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253654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22799</xdr:rowOff>
    </xdr:from>
    <xdr:to>
      <xdr:col>5</xdr:col>
      <xdr:colOff>34925</xdr:colOff>
      <xdr:row>37</xdr:row>
      <xdr:rowOff>124399</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7147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166326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1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12,336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158313</xdr:rowOff>
    </xdr:from>
    <xdr:to>
      <xdr:col>4</xdr:col>
      <xdr:colOff>520700</xdr:colOff>
      <xdr:row>37</xdr:row>
      <xdr:rowOff>88463</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7111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73240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9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86899</xdr:rowOff>
    </xdr:from>
    <xdr:to>
      <xdr:col>3</xdr:col>
      <xdr:colOff>955675</xdr:colOff>
      <xdr:row>37</xdr:row>
      <xdr:rowOff>17049</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7040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1826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2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1585</xdr:rowOff>
    </xdr:from>
    <xdr:to>
      <xdr:col>3</xdr:col>
      <xdr:colOff>257175</xdr:colOff>
      <xdr:row>36</xdr:row>
      <xdr:rowOff>103185</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95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87962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4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252862</xdr:rowOff>
    </xdr:from>
    <xdr:to>
      <xdr:col>2</xdr:col>
      <xdr:colOff>692150</xdr:colOff>
      <xdr:row>36</xdr:row>
      <xdr:rowOff>11562</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863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339239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4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31,260
31,188
438.79
19,096,397
18,469,195
497,730
8,744,790
9,726,708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58808</xdr:rowOff>
    </xdr:from>
    <xdr:to>
      <xdr:col>6</xdr:col>
      <xdr:colOff>511175</xdr:colOff>
      <xdr:row>34</xdr:row>
      <xdr:rowOff>73667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888108"/>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2388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58808</xdr:rowOff>
    </xdr:from>
    <xdr:to>
      <xdr:col>5</xdr:col>
      <xdr:colOff>358775</xdr:colOff>
      <xdr:row>34</xdr:row>
      <xdr:rowOff>131748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88108"/>
          <a:ext cx="889000" cy="7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19895</xdr:rowOff>
    </xdr:from>
    <xdr:to>
      <xdr:col>5</xdr:col>
      <xdr:colOff>409575</xdr:colOff>
      <xdr:row>35</xdr:row>
      <xdr:rowOff>121495</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112622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131748</xdr:rowOff>
    </xdr:from>
    <xdr:to>
      <xdr:col>4</xdr:col>
      <xdr:colOff>155575</xdr:colOff>
      <xdr:row>35</xdr:row>
      <xdr:rowOff>23261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61048"/>
          <a:ext cx="889000" cy="6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67264</xdr:rowOff>
    </xdr:from>
    <xdr:to>
      <xdr:col>4</xdr:col>
      <xdr:colOff>206375</xdr:colOff>
      <xdr:row>35</xdr:row>
      <xdr:rowOff>168864</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159991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169794</xdr:rowOff>
    </xdr:from>
    <xdr:to>
      <xdr:col>2</xdr:col>
      <xdr:colOff>638175</xdr:colOff>
      <xdr:row>35</xdr:row>
      <xdr:rowOff>23261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999094"/>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84834</xdr:rowOff>
    </xdr:from>
    <xdr:to>
      <xdr:col>3</xdr:col>
      <xdr:colOff>3175</xdr:colOff>
      <xdr:row>36</xdr:row>
      <xdr:rowOff>14984</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6111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45041</xdr:rowOff>
    </xdr:from>
    <xdr:to>
      <xdr:col>1</xdr:col>
      <xdr:colOff>485775</xdr:colOff>
      <xdr:row>35</xdr:row>
      <xdr:rowOff>146641</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137768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22867</xdr:rowOff>
    </xdr:from>
    <xdr:to>
      <xdr:col>6</xdr:col>
      <xdr:colOff>561975</xdr:colOff>
      <xdr:row>34</xdr:row>
      <xdr:rowOff>124467</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585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45744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0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94,044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8008</xdr:rowOff>
    </xdr:from>
    <xdr:to>
      <xdr:col>5</xdr:col>
      <xdr:colOff>409575</xdr:colOff>
      <xdr:row>34</xdr:row>
      <xdr:rowOff>109608</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583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126135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94,954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80948</xdr:rowOff>
    </xdr:from>
    <xdr:to>
      <xdr:col>4</xdr:col>
      <xdr:colOff>206375</xdr:colOff>
      <xdr:row>35</xdr:row>
      <xdr:rowOff>11098</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59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27625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90,487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143911</xdr:rowOff>
    </xdr:from>
    <xdr:to>
      <xdr:col>3</xdr:col>
      <xdr:colOff>3175</xdr:colOff>
      <xdr:row>35</xdr:row>
      <xdr:rowOff>74061</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597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90588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4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86,631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118994</xdr:rowOff>
    </xdr:from>
    <xdr:to>
      <xdr:col>1</xdr:col>
      <xdr:colOff>485775</xdr:colOff>
      <xdr:row>35</xdr:row>
      <xdr:rowOff>49144</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594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65671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2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907</xdr:rowOff>
    </xdr:from>
    <xdr:to>
      <xdr:col>6</xdr:col>
      <xdr:colOff>511175</xdr:colOff>
      <xdr:row>57</xdr:row>
      <xdr:rowOff>87824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73557"/>
          <a:ext cx="838200" cy="8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35490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5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87824</xdr:rowOff>
    </xdr:from>
    <xdr:to>
      <xdr:col>5</xdr:col>
      <xdr:colOff>358775</xdr:colOff>
      <xdr:row>58</xdr:row>
      <xdr:rowOff>4728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60474"/>
          <a:ext cx="8890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66334</xdr:rowOff>
    </xdr:from>
    <xdr:to>
      <xdr:col>5</xdr:col>
      <xdr:colOff>409575</xdr:colOff>
      <xdr:row>56</xdr:row>
      <xdr:rowOff>167934</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3746500" y="966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13011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4728</xdr:rowOff>
    </xdr:from>
    <xdr:to>
      <xdr:col>4</xdr:col>
      <xdr:colOff>155575</xdr:colOff>
      <xdr:row>58</xdr:row>
      <xdr:rowOff>34103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48828"/>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63901</xdr:rowOff>
    </xdr:from>
    <xdr:to>
      <xdr:col>4</xdr:col>
      <xdr:colOff>206375</xdr:colOff>
      <xdr:row>56</xdr:row>
      <xdr:rowOff>165501</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2857500" y="96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10578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34103</xdr:rowOff>
    </xdr:from>
    <xdr:to>
      <xdr:col>2</xdr:col>
      <xdr:colOff>638175</xdr:colOff>
      <xdr:row>58</xdr:row>
      <xdr:rowOff>95041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78203"/>
          <a:ext cx="889000" cy="6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72947</xdr:rowOff>
    </xdr:from>
    <xdr:to>
      <xdr:col>3</xdr:col>
      <xdr:colOff>3175</xdr:colOff>
      <xdr:row>57</xdr:row>
      <xdr:rowOff>3097</xdr:rowOff>
    </xdr:to>
    <xdr:sp macro="" textlink="">
      <xdr:nvSpPr>
        <xdr:cNvPr id="133" name="フローチャート : 判断 132">
          <a:extLst>
            <a:ext uri="{FF2B5EF4-FFF2-40B4-BE49-F238E27FC236}">
              <a16:creationId xmlns:a16="http://schemas.microsoft.com/office/drawing/2014/main" id="{00000000-0008-0000-0600-000085000000}"/>
            </a:ext>
          </a:extLst>
        </xdr:cNvPr>
        <xdr:cNvSpPr/>
      </xdr:nvSpPr>
      <xdr:spPr>
        <a:xfrm>
          <a:off x="1968500" y="967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19624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4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20581</xdr:rowOff>
    </xdr:from>
    <xdr:to>
      <xdr:col>1</xdr:col>
      <xdr:colOff>485775</xdr:colOff>
      <xdr:row>57</xdr:row>
      <xdr:rowOff>122181</xdr:rowOff>
    </xdr:to>
    <xdr:sp macro="" textlink="">
      <xdr:nvSpPr>
        <xdr:cNvPr id="135" name="フローチャート : 判断 134">
          <a:extLst>
            <a:ext uri="{FF2B5EF4-FFF2-40B4-BE49-F238E27FC236}">
              <a16:creationId xmlns:a16="http://schemas.microsoft.com/office/drawing/2014/main" id="{00000000-0008-0000-0600-000087000000}"/>
            </a:ext>
          </a:extLst>
        </xdr:cNvPr>
        <xdr:cNvSpPr/>
      </xdr:nvSpPr>
      <xdr:spPr>
        <a:xfrm>
          <a:off x="1079500" y="979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138708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121557</xdr:rowOff>
    </xdr:from>
    <xdr:to>
      <xdr:col>6</xdr:col>
      <xdr:colOff>561975</xdr:colOff>
      <xdr:row>57</xdr:row>
      <xdr:rowOff>51707</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4584700" y="97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99984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67,000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37024</xdr:rowOff>
    </xdr:from>
    <xdr:to>
      <xdr:col>5</xdr:col>
      <xdr:colOff>409575</xdr:colOff>
      <xdr:row>57</xdr:row>
      <xdr:rowOff>138624</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3746500" y="98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129751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0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61,677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125378</xdr:rowOff>
    </xdr:from>
    <xdr:to>
      <xdr:col>4</xdr:col>
      <xdr:colOff>206375</xdr:colOff>
      <xdr:row>58</xdr:row>
      <xdr:rowOff>55528</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2857500" y="989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46655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9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56,266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154753</xdr:rowOff>
    </xdr:from>
    <xdr:to>
      <xdr:col>3</xdr:col>
      <xdr:colOff>3175</xdr:colOff>
      <xdr:row>58</xdr:row>
      <xdr:rowOff>84903</xdr:rowOff>
    </xdr:to>
    <xdr:sp macro="" textlink="">
      <xdr:nvSpPr>
        <xdr:cNvPr id="148" name="円/楕円 147">
          <a:extLst>
            <a:ext uri="{FF2B5EF4-FFF2-40B4-BE49-F238E27FC236}">
              <a16:creationId xmlns:a16="http://schemas.microsoft.com/office/drawing/2014/main" id="{00000000-0008-0000-0600-000094000000}"/>
            </a:ext>
          </a:extLst>
        </xdr:cNvPr>
        <xdr:cNvSpPr/>
      </xdr:nvSpPr>
      <xdr:spPr>
        <a:xfrm>
          <a:off x="1968500" y="992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76030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2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44241</xdr:rowOff>
    </xdr:from>
    <xdr:to>
      <xdr:col>1</xdr:col>
      <xdr:colOff>485775</xdr:colOff>
      <xdr:row>58</xdr:row>
      <xdr:rowOff>145841</xdr:rowOff>
    </xdr:to>
    <xdr:sp macro="" textlink="">
      <xdr:nvSpPr>
        <xdr:cNvPr id="150" name="円/楕円 149">
          <a:extLst>
            <a:ext uri="{FF2B5EF4-FFF2-40B4-BE49-F238E27FC236}">
              <a16:creationId xmlns:a16="http://schemas.microsoft.com/office/drawing/2014/main" id="{00000000-0008-0000-0600-000096000000}"/>
            </a:ext>
          </a:extLst>
        </xdr:cNvPr>
        <xdr:cNvSpPr/>
      </xdr:nvSpPr>
      <xdr:spPr>
        <a:xfrm>
          <a:off x="1079500" y="99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136968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8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12712</xdr:rowOff>
    </xdr:from>
    <xdr:to>
      <xdr:col>6</xdr:col>
      <xdr:colOff>511175</xdr:colOff>
      <xdr:row>77</xdr:row>
      <xdr:rowOff>47689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214362"/>
          <a:ext cx="838200" cy="3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27094</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8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47689</xdr:rowOff>
    </xdr:from>
    <xdr:to>
      <xdr:col>5</xdr:col>
      <xdr:colOff>358775</xdr:colOff>
      <xdr:row>77</xdr:row>
      <xdr:rowOff>84874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249339"/>
          <a:ext cx="8890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167530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7" y="1336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84874</xdr:rowOff>
    </xdr:from>
    <xdr:to>
      <xdr:col>4</xdr:col>
      <xdr:colOff>155575</xdr:colOff>
      <xdr:row>77</xdr:row>
      <xdr:rowOff>90666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286524"/>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163529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7" y="1336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90666</xdr:rowOff>
    </xdr:from>
    <xdr:to>
      <xdr:col>2</xdr:col>
      <xdr:colOff>638175</xdr:colOff>
      <xdr:row>77</xdr:row>
      <xdr:rowOff>108229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292316"/>
          <a:ext cx="889000" cy="1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90" name="フローチャート : 判断 189">
          <a:extLst>
            <a:ext uri="{FF2B5EF4-FFF2-40B4-BE49-F238E27FC236}">
              <a16:creationId xmlns:a16="http://schemas.microsoft.com/office/drawing/2014/main" id="{00000000-0008-0000-0600-0000BE000000}"/>
            </a:ext>
          </a:extLst>
        </xdr:cNvPr>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21683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7"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92" name="フローチャート : 判断 191">
          <a:extLst>
            <a:ext uri="{FF2B5EF4-FFF2-40B4-BE49-F238E27FC236}">
              <a16:creationId xmlns:a16="http://schemas.microsoft.com/office/drawing/2014/main" id="{00000000-0008-0000-0600-0000C0000000}"/>
            </a:ext>
          </a:extLst>
        </xdr:cNvPr>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15091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7" y="1338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133362</xdr:rowOff>
    </xdr:from>
    <xdr:to>
      <xdr:col>6</xdr:col>
      <xdr:colOff>561975</xdr:colOff>
      <xdr:row>77</xdr:row>
      <xdr:rowOff>63512</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4584700" y="131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156239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0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168339</xdr:rowOff>
    </xdr:from>
    <xdr:to>
      <xdr:col>5</xdr:col>
      <xdr:colOff>409575</xdr:colOff>
      <xdr:row>77</xdr:row>
      <xdr:rowOff>98489</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3746500" y="1319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115016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7" y="129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34074</xdr:rowOff>
    </xdr:from>
    <xdr:to>
      <xdr:col>4</xdr:col>
      <xdr:colOff>206375</xdr:colOff>
      <xdr:row>77</xdr:row>
      <xdr:rowOff>135674</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2857500" y="1323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152201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7" y="130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39866</xdr:rowOff>
    </xdr:from>
    <xdr:to>
      <xdr:col>3</xdr:col>
      <xdr:colOff>3175</xdr:colOff>
      <xdr:row>77</xdr:row>
      <xdr:rowOff>141466</xdr:rowOff>
    </xdr:to>
    <xdr:sp macro="" textlink="">
      <xdr:nvSpPr>
        <xdr:cNvPr id="205" name="円/楕円 204">
          <a:extLst>
            <a:ext uri="{FF2B5EF4-FFF2-40B4-BE49-F238E27FC236}">
              <a16:creationId xmlns:a16="http://schemas.microsoft.com/office/drawing/2014/main" id="{00000000-0008-0000-0600-0000CD000000}"/>
            </a:ext>
          </a:extLst>
        </xdr:cNvPr>
        <xdr:cNvSpPr/>
      </xdr:nvSpPr>
      <xdr:spPr>
        <a:xfrm>
          <a:off x="1968500" y="132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157993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7" y="1301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57429</xdr:rowOff>
    </xdr:from>
    <xdr:to>
      <xdr:col>1</xdr:col>
      <xdr:colOff>485775</xdr:colOff>
      <xdr:row>77</xdr:row>
      <xdr:rowOff>159029</xdr:rowOff>
    </xdr:to>
    <xdr:sp macro="" textlink="">
      <xdr:nvSpPr>
        <xdr:cNvPr id="207" name="円/楕円 206">
          <a:extLst>
            <a:ext uri="{FF2B5EF4-FFF2-40B4-BE49-F238E27FC236}">
              <a16:creationId xmlns:a16="http://schemas.microsoft.com/office/drawing/2014/main" id="{00000000-0008-0000-0600-0000CF000000}"/>
            </a:ext>
          </a:extLst>
        </xdr:cNvPr>
        <xdr:cNvSpPr/>
      </xdr:nvSpPr>
      <xdr:spPr>
        <a:xfrm>
          <a:off x="1079500" y="1325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4106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7" y="1303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41717</xdr:rowOff>
    </xdr:from>
    <xdr:to>
      <xdr:col>6</xdr:col>
      <xdr:colOff>511175</xdr:colOff>
      <xdr:row>93</xdr:row>
      <xdr:rowOff>155346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5986567"/>
          <a:ext cx="838200" cy="11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79914</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3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155346</xdr:rowOff>
    </xdr:from>
    <xdr:to>
      <xdr:col>5</xdr:col>
      <xdr:colOff>358775</xdr:colOff>
      <xdr:row>94</xdr:row>
      <xdr:rowOff>85722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6100196"/>
          <a:ext cx="889000" cy="10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148379</xdr:rowOff>
    </xdr:from>
    <xdr:to>
      <xdr:col>5</xdr:col>
      <xdr:colOff>409575</xdr:colOff>
      <xdr:row>96</xdr:row>
      <xdr:rowOff>78529</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3746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69656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52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85722</xdr:rowOff>
    </xdr:from>
    <xdr:to>
      <xdr:col>4</xdr:col>
      <xdr:colOff>155575</xdr:colOff>
      <xdr:row>95</xdr:row>
      <xdr:rowOff>42087</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2019300" y="16202022"/>
          <a:ext cx="889000" cy="12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85128</xdr:rowOff>
    </xdr:from>
    <xdr:to>
      <xdr:col>4</xdr:col>
      <xdr:colOff>206375</xdr:colOff>
      <xdr:row>97</xdr:row>
      <xdr:rowOff>15278</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2857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6405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6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42087</xdr:rowOff>
    </xdr:from>
    <xdr:to>
      <xdr:col>2</xdr:col>
      <xdr:colOff>638175</xdr:colOff>
      <xdr:row>95</xdr:row>
      <xdr:rowOff>97065</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6329837"/>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169196</xdr:rowOff>
    </xdr:from>
    <xdr:to>
      <xdr:col>3</xdr:col>
      <xdr:colOff>3175</xdr:colOff>
      <xdr:row>97</xdr:row>
      <xdr:rowOff>99346</xdr:rowOff>
    </xdr:to>
    <xdr:sp macro="" textlink="">
      <xdr:nvSpPr>
        <xdr:cNvPr id="252" name="フローチャート : 判断 251">
          <a:extLst>
            <a:ext uri="{FF2B5EF4-FFF2-40B4-BE49-F238E27FC236}">
              <a16:creationId xmlns:a16="http://schemas.microsoft.com/office/drawing/2014/main" id="{00000000-0008-0000-0600-0000FC000000}"/>
            </a:ext>
          </a:extLst>
        </xdr:cNvPr>
        <xdr:cNvSpPr/>
      </xdr:nvSpPr>
      <xdr:spPr>
        <a:xfrm>
          <a:off x="1968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90473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72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17906</xdr:rowOff>
    </xdr:from>
    <xdr:to>
      <xdr:col>1</xdr:col>
      <xdr:colOff>485775</xdr:colOff>
      <xdr:row>97</xdr:row>
      <xdr:rowOff>119506</xdr:rowOff>
    </xdr:to>
    <xdr:sp macro="" textlink="">
      <xdr:nvSpPr>
        <xdr:cNvPr id="254" name="フローチャート : 判断 253">
          <a:extLst>
            <a:ext uri="{FF2B5EF4-FFF2-40B4-BE49-F238E27FC236}">
              <a16:creationId xmlns:a16="http://schemas.microsoft.com/office/drawing/2014/main" id="{00000000-0008-0000-0600-0000FE000000}"/>
            </a:ext>
          </a:extLst>
        </xdr:cNvPr>
        <xdr:cNvSpPr/>
      </xdr:nvSpPr>
      <xdr:spPr>
        <a:xfrm>
          <a:off x="1079500" y="1664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110633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7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162367</xdr:rowOff>
    </xdr:from>
    <xdr:to>
      <xdr:col>6</xdr:col>
      <xdr:colOff>561975</xdr:colOff>
      <xdr:row>93</xdr:row>
      <xdr:rowOff>92517</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4584700" y="1593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13794</xdr:rowOff>
    </xdr:from>
    <xdr:ext cx="599010"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578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118,858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104546</xdr:rowOff>
    </xdr:from>
    <xdr:to>
      <xdr:col>5</xdr:col>
      <xdr:colOff>409575</xdr:colOff>
      <xdr:row>94</xdr:row>
      <xdr:rowOff>34696</xdr:rowOff>
    </xdr:to>
    <xdr:sp macro="" textlink="">
      <xdr:nvSpPr>
        <xdr:cNvPr id="263" name="円/楕円 262">
          <a:extLst>
            <a:ext uri="{FF2B5EF4-FFF2-40B4-BE49-F238E27FC236}">
              <a16:creationId xmlns:a16="http://schemas.microsoft.com/office/drawing/2014/main" id="{00000000-0008-0000-0600-000007010000}"/>
            </a:ext>
          </a:extLst>
        </xdr:cNvPr>
        <xdr:cNvSpPr/>
      </xdr:nvSpPr>
      <xdr:spPr>
        <a:xfrm>
          <a:off x="3746500" y="1604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51223</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497794" y="1582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110,905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34922</xdr:rowOff>
    </xdr:from>
    <xdr:to>
      <xdr:col>4</xdr:col>
      <xdr:colOff>206375</xdr:colOff>
      <xdr:row>94</xdr:row>
      <xdr:rowOff>136522</xdr:rowOff>
    </xdr:to>
    <xdr:sp macro="" textlink="">
      <xdr:nvSpPr>
        <xdr:cNvPr id="265" name="円/楕円 264">
          <a:extLst>
            <a:ext uri="{FF2B5EF4-FFF2-40B4-BE49-F238E27FC236}">
              <a16:creationId xmlns:a16="http://schemas.microsoft.com/office/drawing/2014/main" id="{00000000-0008-0000-0600-000009010000}"/>
            </a:ext>
          </a:extLst>
        </xdr:cNvPr>
        <xdr:cNvSpPr/>
      </xdr:nvSpPr>
      <xdr:spPr>
        <a:xfrm>
          <a:off x="2857500" y="1615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153049</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08794" y="159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103,778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162737</xdr:rowOff>
    </xdr:from>
    <xdr:to>
      <xdr:col>3</xdr:col>
      <xdr:colOff>3175</xdr:colOff>
      <xdr:row>95</xdr:row>
      <xdr:rowOff>92887</xdr:rowOff>
    </xdr:to>
    <xdr:sp macro="" textlink="">
      <xdr:nvSpPr>
        <xdr:cNvPr id="267" name="円/楕円 266">
          <a:extLst>
            <a:ext uri="{FF2B5EF4-FFF2-40B4-BE49-F238E27FC236}">
              <a16:creationId xmlns:a16="http://schemas.microsoft.com/office/drawing/2014/main" id="{00000000-0008-0000-0600-00000B010000}"/>
            </a:ext>
          </a:extLst>
        </xdr:cNvPr>
        <xdr:cNvSpPr/>
      </xdr:nvSpPr>
      <xdr:spPr>
        <a:xfrm>
          <a:off x="1968500" y="162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109414</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605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94,832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46265</xdr:rowOff>
    </xdr:from>
    <xdr:to>
      <xdr:col>1</xdr:col>
      <xdr:colOff>485775</xdr:colOff>
      <xdr:row>95</xdr:row>
      <xdr:rowOff>147865</xdr:rowOff>
    </xdr:to>
    <xdr:sp macro="" textlink="">
      <xdr:nvSpPr>
        <xdr:cNvPr id="269" name="円/楕円 268">
          <a:extLst>
            <a:ext uri="{FF2B5EF4-FFF2-40B4-BE49-F238E27FC236}">
              <a16:creationId xmlns:a16="http://schemas.microsoft.com/office/drawing/2014/main" id="{00000000-0008-0000-0600-00000D010000}"/>
            </a:ext>
          </a:extLst>
        </xdr:cNvPr>
        <xdr:cNvSpPr/>
      </xdr:nvSpPr>
      <xdr:spPr>
        <a:xfrm>
          <a:off x="1079500" y="1633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164392</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61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41802</xdr:rowOff>
    </xdr:from>
    <xdr:to>
      <xdr:col>15</xdr:col>
      <xdr:colOff>180340</xdr:colOff>
      <xdr:row>39</xdr:row>
      <xdr:rowOff>93694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356752"/>
          <a:ext cx="1270" cy="142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97521</xdr:rowOff>
    </xdr:from>
    <xdr:ext cx="534377"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39</xdr:row>
      <xdr:rowOff>93694</xdr:rowOff>
    </xdr:from>
    <xdr:to>
      <xdr:col>15</xdr:col>
      <xdr:colOff>269875</xdr:colOff>
      <xdr:row>39</xdr:row>
      <xdr:rowOff>93694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78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159929</xdr:rowOff>
    </xdr:from>
    <xdr:ext cx="599010"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51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31</xdr:row>
      <xdr:rowOff>41802</xdr:rowOff>
    </xdr:from>
    <xdr:to>
      <xdr:col>15</xdr:col>
      <xdr:colOff>269875</xdr:colOff>
      <xdr:row>31</xdr:row>
      <xdr:rowOff>41802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35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131985</xdr:rowOff>
    </xdr:from>
    <xdr:to>
      <xdr:col>15</xdr:col>
      <xdr:colOff>180975</xdr:colOff>
      <xdr:row>38</xdr:row>
      <xdr:rowOff>14275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9639300" y="6304185"/>
          <a:ext cx="838200" cy="22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69162</xdr:rowOff>
    </xdr:from>
    <xdr:ext cx="534377"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6069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46285</xdr:rowOff>
    </xdr:from>
    <xdr:to>
      <xdr:col>15</xdr:col>
      <xdr:colOff>231775</xdr:colOff>
      <xdr:row>36</xdr:row>
      <xdr:rowOff>147885</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10426700" y="62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14275</xdr:rowOff>
    </xdr:from>
    <xdr:to>
      <xdr:col>14</xdr:col>
      <xdr:colOff>28575</xdr:colOff>
      <xdr:row>39</xdr:row>
      <xdr:rowOff>34201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8750300" y="6529375"/>
          <a:ext cx="889000" cy="19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5385</xdr:rowOff>
    </xdr:from>
    <xdr:to>
      <xdr:col>14</xdr:col>
      <xdr:colOff>79375</xdr:colOff>
      <xdr:row>36</xdr:row>
      <xdr:rowOff>106985</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95885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123512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595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34201</xdr:rowOff>
    </xdr:from>
    <xdr:to>
      <xdr:col>12</xdr:col>
      <xdr:colOff>511175</xdr:colOff>
      <xdr:row>39</xdr:row>
      <xdr:rowOff>54604</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7861300" y="6720751"/>
          <a:ext cx="8890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148660</xdr:rowOff>
    </xdr:from>
    <xdr:to>
      <xdr:col>12</xdr:col>
      <xdr:colOff>561975</xdr:colOff>
      <xdr:row>37</xdr:row>
      <xdr:rowOff>78810</xdr:rowOff>
    </xdr:to>
    <xdr:sp macro="" textlink="">
      <xdr:nvSpPr>
        <xdr:cNvPr id="307" name="フローチャート : 判断 306">
          <a:extLst>
            <a:ext uri="{FF2B5EF4-FFF2-40B4-BE49-F238E27FC236}">
              <a16:creationId xmlns:a16="http://schemas.microsoft.com/office/drawing/2014/main" id="{00000000-0008-0000-0600-000033010000}"/>
            </a:ext>
          </a:extLst>
        </xdr:cNvPr>
        <xdr:cNvSpPr/>
      </xdr:nvSpPr>
      <xdr:spPr>
        <a:xfrm>
          <a:off x="8699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95337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54604</xdr:rowOff>
    </xdr:from>
    <xdr:to>
      <xdr:col>11</xdr:col>
      <xdr:colOff>307975</xdr:colOff>
      <xdr:row>39</xdr:row>
      <xdr:rowOff>116154</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flipV="1">
          <a:off x="6972300" y="6741154"/>
          <a:ext cx="889000" cy="6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163957</xdr:rowOff>
    </xdr:from>
    <xdr:to>
      <xdr:col>11</xdr:col>
      <xdr:colOff>358775</xdr:colOff>
      <xdr:row>37</xdr:row>
      <xdr:rowOff>94107</xdr:rowOff>
    </xdr:to>
    <xdr:sp macro="" textlink="">
      <xdr:nvSpPr>
        <xdr:cNvPr id="310" name="フローチャート : 判断 309">
          <a:extLst>
            <a:ext uri="{FF2B5EF4-FFF2-40B4-BE49-F238E27FC236}">
              <a16:creationId xmlns:a16="http://schemas.microsoft.com/office/drawing/2014/main" id="{00000000-0008-0000-0600-000036010000}"/>
            </a:ext>
          </a:extLst>
        </xdr:cNvPr>
        <xdr:cNvSpPr/>
      </xdr:nvSpPr>
      <xdr:spPr>
        <a:xfrm>
          <a:off x="7810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110634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50228</xdr:rowOff>
    </xdr:from>
    <xdr:to>
      <xdr:col>10</xdr:col>
      <xdr:colOff>155575</xdr:colOff>
      <xdr:row>37</xdr:row>
      <xdr:rowOff>151828</xdr:rowOff>
    </xdr:to>
    <xdr:sp macro="" textlink="">
      <xdr:nvSpPr>
        <xdr:cNvPr id="312" name="フローチャート : 判断 311">
          <a:extLst>
            <a:ext uri="{FF2B5EF4-FFF2-40B4-BE49-F238E27FC236}">
              <a16:creationId xmlns:a16="http://schemas.microsoft.com/office/drawing/2014/main" id="{00000000-0008-0000-0600-000038010000}"/>
            </a:ext>
          </a:extLst>
        </xdr:cNvPr>
        <xdr:cNvSpPr/>
      </xdr:nvSpPr>
      <xdr:spPr>
        <a:xfrm>
          <a:off x="6921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168355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81185</xdr:rowOff>
    </xdr:from>
    <xdr:to>
      <xdr:col>15</xdr:col>
      <xdr:colOff>231775</xdr:colOff>
      <xdr:row>37</xdr:row>
      <xdr:rowOff>11335</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10426700" y="62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59612</xdr:rowOff>
    </xdr:from>
    <xdr:ext cx="534377"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62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62,405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134925</xdr:rowOff>
    </xdr:from>
    <xdr:to>
      <xdr:col>14</xdr:col>
      <xdr:colOff>79375</xdr:colOff>
      <xdr:row>38</xdr:row>
      <xdr:rowOff>65075</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9588500" y="64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56202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657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154851</xdr:rowOff>
    </xdr:from>
    <xdr:to>
      <xdr:col>12</xdr:col>
      <xdr:colOff>561975</xdr:colOff>
      <xdr:row>39</xdr:row>
      <xdr:rowOff>85001</xdr:rowOff>
    </xdr:to>
    <xdr:sp macro="" textlink="">
      <xdr:nvSpPr>
        <xdr:cNvPr id="323" name="円/楕円 322">
          <a:extLst>
            <a:ext uri="{FF2B5EF4-FFF2-40B4-BE49-F238E27FC236}">
              <a16:creationId xmlns:a16="http://schemas.microsoft.com/office/drawing/2014/main" id="{00000000-0008-0000-0600-000043010000}"/>
            </a:ext>
          </a:extLst>
        </xdr:cNvPr>
        <xdr:cNvSpPr/>
      </xdr:nvSpPr>
      <xdr:spPr>
        <a:xfrm>
          <a:off x="8699500" y="6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76128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83111" y="676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40,538</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3804</xdr:rowOff>
    </xdr:from>
    <xdr:to>
      <xdr:col>11</xdr:col>
      <xdr:colOff>358775</xdr:colOff>
      <xdr:row>39</xdr:row>
      <xdr:rowOff>105404</xdr:rowOff>
    </xdr:to>
    <xdr:sp macro="" textlink="">
      <xdr:nvSpPr>
        <xdr:cNvPr id="325" name="円/楕円 324">
          <a:extLst>
            <a:ext uri="{FF2B5EF4-FFF2-40B4-BE49-F238E27FC236}">
              <a16:creationId xmlns:a16="http://schemas.microsoft.com/office/drawing/2014/main" id="{00000000-0008-0000-0600-000045010000}"/>
            </a:ext>
          </a:extLst>
        </xdr:cNvPr>
        <xdr:cNvSpPr/>
      </xdr:nvSpPr>
      <xdr:spPr>
        <a:xfrm>
          <a:off x="7810500" y="669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96531</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678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39,467</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65354</xdr:rowOff>
    </xdr:from>
    <xdr:to>
      <xdr:col>10</xdr:col>
      <xdr:colOff>155575</xdr:colOff>
      <xdr:row>39</xdr:row>
      <xdr:rowOff>166954</xdr:rowOff>
    </xdr:to>
    <xdr:sp macro="" textlink="">
      <xdr:nvSpPr>
        <xdr:cNvPr id="327" name="円/楕円 326">
          <a:extLst>
            <a:ext uri="{FF2B5EF4-FFF2-40B4-BE49-F238E27FC236}">
              <a16:creationId xmlns:a16="http://schemas.microsoft.com/office/drawing/2014/main" id="{00000000-0008-0000-0600-000047010000}"/>
            </a:ext>
          </a:extLst>
        </xdr:cNvPr>
        <xdr:cNvSpPr/>
      </xdr:nvSpPr>
      <xdr:spPr>
        <a:xfrm>
          <a:off x="6921500" y="67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158081</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684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普通建設事業費グラフ枠">
          <a:extLst>
            <a:ext uri="{FF2B5EF4-FFF2-40B4-BE49-F238E27FC236}">
              <a16:creationId xmlns:a16="http://schemas.microsoft.com/office/drawing/2014/main" id="{00000000-0008-0000-06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5" name="普通建設事業費最小値テキスト">
          <a:extLst>
            <a:ext uri="{FF2B5EF4-FFF2-40B4-BE49-F238E27FC236}">
              <a16:creationId xmlns:a16="http://schemas.microsoft.com/office/drawing/2014/main" id="{00000000-0008-0000-0600-000063010000}"/>
            </a:ext>
          </a:extLst>
        </xdr:cNvPr>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7" name="普通建設事業費最大値テキスト">
          <a:extLst>
            <a:ext uri="{FF2B5EF4-FFF2-40B4-BE49-F238E27FC236}">
              <a16:creationId xmlns:a16="http://schemas.microsoft.com/office/drawing/2014/main" id="{00000000-0008-0000-0600-000065010000}"/>
            </a:ext>
          </a:extLst>
        </xdr:cNvPr>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24471</xdr:rowOff>
    </xdr:from>
    <xdr:to>
      <xdr:col>15</xdr:col>
      <xdr:colOff>180975</xdr:colOff>
      <xdr:row>59</xdr:row>
      <xdr:rowOff>30290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9639300" y="10140021"/>
          <a:ext cx="838200" cy="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156556</xdr:rowOff>
    </xdr:from>
    <xdr:ext cx="534377" cy="259045"/>
    <xdr:sp macro="" textlink="">
      <xdr:nvSpPr>
        <xdr:cNvPr id="360" name="普通建設事業費平均値テキスト">
          <a:extLst>
            <a:ext uri="{FF2B5EF4-FFF2-40B4-BE49-F238E27FC236}">
              <a16:creationId xmlns:a16="http://schemas.microsoft.com/office/drawing/2014/main" id="{00000000-0008-0000-0600-000068010000}"/>
            </a:ext>
          </a:extLst>
        </xdr:cNvPr>
        <xdr:cNvSpPr txBox="1"/>
      </xdr:nvSpPr>
      <xdr:spPr>
        <a:xfrm>
          <a:off x="10528300" y="9929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156618</xdr:rowOff>
    </xdr:from>
    <xdr:to>
      <xdr:col>14</xdr:col>
      <xdr:colOff>28575</xdr:colOff>
      <xdr:row>59</xdr:row>
      <xdr:rowOff>24471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8750300" y="10100718"/>
          <a:ext cx="889000" cy="3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123762</xdr:rowOff>
    </xdr:from>
    <xdr:to>
      <xdr:col>14</xdr:col>
      <xdr:colOff>79375</xdr:colOff>
      <xdr:row>59</xdr:row>
      <xdr:rowOff>53912</xdr:rowOff>
    </xdr:to>
    <xdr:sp macro="" textlink="">
      <xdr:nvSpPr>
        <xdr:cNvPr id="363" name="フローチャート : 判断 362">
          <a:extLst>
            <a:ext uri="{FF2B5EF4-FFF2-40B4-BE49-F238E27FC236}">
              <a16:creationId xmlns:a16="http://schemas.microsoft.com/office/drawing/2014/main" id="{00000000-0008-0000-0600-00006B010000}"/>
            </a:ext>
          </a:extLst>
        </xdr:cNvPr>
        <xdr:cNvSpPr/>
      </xdr:nvSpPr>
      <xdr:spPr>
        <a:xfrm>
          <a:off x="9588500" y="1006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70439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8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156618</xdr:rowOff>
    </xdr:from>
    <xdr:to>
      <xdr:col>12</xdr:col>
      <xdr:colOff>511175</xdr:colOff>
      <xdr:row>59</xdr:row>
      <xdr:rowOff>19598</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7861300" y="10100718"/>
          <a:ext cx="889000" cy="3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128499</xdr:rowOff>
    </xdr:from>
    <xdr:to>
      <xdr:col>12</xdr:col>
      <xdr:colOff>561975</xdr:colOff>
      <xdr:row>59</xdr:row>
      <xdr:rowOff>58649</xdr:rowOff>
    </xdr:to>
    <xdr:sp macro="" textlink="">
      <xdr:nvSpPr>
        <xdr:cNvPr id="366" name="フローチャート : 判断 365">
          <a:extLst>
            <a:ext uri="{FF2B5EF4-FFF2-40B4-BE49-F238E27FC236}">
              <a16:creationId xmlns:a16="http://schemas.microsoft.com/office/drawing/2014/main" id="{00000000-0008-0000-0600-00006E010000}"/>
            </a:ext>
          </a:extLst>
        </xdr:cNvPr>
        <xdr:cNvSpPr/>
      </xdr:nvSpPr>
      <xdr:spPr>
        <a:xfrm>
          <a:off x="8699500" y="1007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49776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19598</xdr:rowOff>
    </xdr:from>
    <xdr:to>
      <xdr:col>11</xdr:col>
      <xdr:colOff>307975</xdr:colOff>
      <xdr:row>59</xdr:row>
      <xdr:rowOff>50699</xdr:rowOff>
    </xdr:to>
    <xdr:cxnSp macro="">
      <xdr:nvCxnSpPr>
        <xdr:cNvPr id="368" name="直線コネクタ 367">
          <a:extLst>
            <a:ext uri="{FF2B5EF4-FFF2-40B4-BE49-F238E27FC236}">
              <a16:creationId xmlns:a16="http://schemas.microsoft.com/office/drawing/2014/main" id="{00000000-0008-0000-0600-000070010000}"/>
            </a:ext>
          </a:extLst>
        </xdr:cNvPr>
        <xdr:cNvCxnSpPr/>
      </xdr:nvCxnSpPr>
      <xdr:spPr>
        <a:xfrm flipV="1">
          <a:off x="6972300" y="10135148"/>
          <a:ext cx="889000" cy="3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127665</xdr:rowOff>
    </xdr:from>
    <xdr:to>
      <xdr:col>11</xdr:col>
      <xdr:colOff>358775</xdr:colOff>
      <xdr:row>59</xdr:row>
      <xdr:rowOff>57815</xdr:rowOff>
    </xdr:to>
    <xdr:sp macro="" textlink="">
      <xdr:nvSpPr>
        <xdr:cNvPr id="369" name="フローチャート : 判断 368">
          <a:extLst>
            <a:ext uri="{FF2B5EF4-FFF2-40B4-BE49-F238E27FC236}">
              <a16:creationId xmlns:a16="http://schemas.microsoft.com/office/drawing/2014/main" id="{00000000-0008-0000-0600-000071010000}"/>
            </a:ext>
          </a:extLst>
        </xdr:cNvPr>
        <xdr:cNvSpPr/>
      </xdr:nvSpPr>
      <xdr:spPr>
        <a:xfrm>
          <a:off x="7810500" y="100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74342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84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142796</xdr:rowOff>
    </xdr:from>
    <xdr:to>
      <xdr:col>10</xdr:col>
      <xdr:colOff>155575</xdr:colOff>
      <xdr:row>59</xdr:row>
      <xdr:rowOff>72946</xdr:rowOff>
    </xdr:to>
    <xdr:sp macro="" textlink="">
      <xdr:nvSpPr>
        <xdr:cNvPr id="371" name="フローチャート : 判断 370">
          <a:extLst>
            <a:ext uri="{FF2B5EF4-FFF2-40B4-BE49-F238E27FC236}">
              <a16:creationId xmlns:a16="http://schemas.microsoft.com/office/drawing/2014/main" id="{00000000-0008-0000-0600-000073010000}"/>
            </a:ext>
          </a:extLst>
        </xdr:cNvPr>
        <xdr:cNvSpPr/>
      </xdr:nvSpPr>
      <xdr:spPr>
        <a:xfrm>
          <a:off x="6921500" y="100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89473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150940</xdr:rowOff>
    </xdr:from>
    <xdr:to>
      <xdr:col>15</xdr:col>
      <xdr:colOff>231775</xdr:colOff>
      <xdr:row>59</xdr:row>
      <xdr:rowOff>81090</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10426700" y="100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112107</xdr:rowOff>
    </xdr:from>
    <xdr:ext cx="534377" cy="259045"/>
    <xdr:sp macro="" textlink="">
      <xdr:nvSpPr>
        <xdr:cNvPr id="379" name="普通建設事業費該当値テキスト">
          <a:extLst>
            <a:ext uri="{FF2B5EF4-FFF2-40B4-BE49-F238E27FC236}">
              <a16:creationId xmlns:a16="http://schemas.microsoft.com/office/drawing/2014/main" id="{00000000-0008-0000-0600-00007B010000}"/>
            </a:ext>
          </a:extLst>
        </xdr:cNvPr>
        <xdr:cNvSpPr txBox="1"/>
      </xdr:nvSpPr>
      <xdr:spPr>
        <a:xfrm>
          <a:off x="10528300" y="100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63,008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145121</xdr:rowOff>
    </xdr:from>
    <xdr:to>
      <xdr:col>14</xdr:col>
      <xdr:colOff>79375</xdr:colOff>
      <xdr:row>59</xdr:row>
      <xdr:rowOff>75271</xdr:rowOff>
    </xdr:to>
    <xdr:sp macro="" textlink="">
      <xdr:nvSpPr>
        <xdr:cNvPr id="380" name="円/楕円 379">
          <a:extLst>
            <a:ext uri="{FF2B5EF4-FFF2-40B4-BE49-F238E27FC236}">
              <a16:creationId xmlns:a16="http://schemas.microsoft.com/office/drawing/2014/main" id="{00000000-0008-0000-0600-00007C010000}"/>
            </a:ext>
          </a:extLst>
        </xdr:cNvPr>
        <xdr:cNvSpPr/>
      </xdr:nvSpPr>
      <xdr:spPr>
        <a:xfrm>
          <a:off x="9588500" y="1008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66398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9372111" y="1018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68,354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105818</xdr:rowOff>
    </xdr:from>
    <xdr:to>
      <xdr:col>12</xdr:col>
      <xdr:colOff>561975</xdr:colOff>
      <xdr:row>59</xdr:row>
      <xdr:rowOff>35968</xdr:rowOff>
    </xdr:to>
    <xdr:sp macro="" textlink="">
      <xdr:nvSpPr>
        <xdr:cNvPr id="382" name="円/楕円 381">
          <a:extLst>
            <a:ext uri="{FF2B5EF4-FFF2-40B4-BE49-F238E27FC236}">
              <a16:creationId xmlns:a16="http://schemas.microsoft.com/office/drawing/2014/main" id="{00000000-0008-0000-0600-00007E010000}"/>
            </a:ext>
          </a:extLst>
        </xdr:cNvPr>
        <xdr:cNvSpPr/>
      </xdr:nvSpPr>
      <xdr:spPr>
        <a:xfrm>
          <a:off x="8699500" y="1004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52495</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8450794" y="982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104,458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140248</xdr:rowOff>
    </xdr:from>
    <xdr:to>
      <xdr:col>11</xdr:col>
      <xdr:colOff>358775</xdr:colOff>
      <xdr:row>59</xdr:row>
      <xdr:rowOff>70398</xdr:rowOff>
    </xdr:to>
    <xdr:sp macro="" textlink="">
      <xdr:nvSpPr>
        <xdr:cNvPr id="384" name="円/楕円 383">
          <a:extLst>
            <a:ext uri="{FF2B5EF4-FFF2-40B4-BE49-F238E27FC236}">
              <a16:creationId xmlns:a16="http://schemas.microsoft.com/office/drawing/2014/main" id="{00000000-0008-0000-0600-000080010000}"/>
            </a:ext>
          </a:extLst>
        </xdr:cNvPr>
        <xdr:cNvSpPr/>
      </xdr:nvSpPr>
      <xdr:spPr>
        <a:xfrm>
          <a:off x="7810500" y="1008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61525</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7594111" y="1017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171349</xdr:rowOff>
    </xdr:from>
    <xdr:to>
      <xdr:col>10</xdr:col>
      <xdr:colOff>155575</xdr:colOff>
      <xdr:row>59</xdr:row>
      <xdr:rowOff>101499</xdr:rowOff>
    </xdr:to>
    <xdr:sp macro="" textlink="">
      <xdr:nvSpPr>
        <xdr:cNvPr id="386" name="円/楕円 385">
          <a:extLst>
            <a:ext uri="{FF2B5EF4-FFF2-40B4-BE49-F238E27FC236}">
              <a16:creationId xmlns:a16="http://schemas.microsoft.com/office/drawing/2014/main" id="{00000000-0008-0000-0600-000082010000}"/>
            </a:ext>
          </a:extLst>
        </xdr:cNvPr>
        <xdr:cNvSpPr/>
      </xdr:nvSpPr>
      <xdr:spPr>
        <a:xfrm>
          <a:off x="6921500" y="101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92626</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705111" y="1020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15813</xdr:rowOff>
    </xdr:from>
    <xdr:to>
      <xdr:col>15</xdr:col>
      <xdr:colOff>180975</xdr:colOff>
      <xdr:row>79</xdr:row>
      <xdr:rowOff>38483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9639300" y="13560363"/>
          <a:ext cx="8382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150689</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3352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18" name="フローチャート : 判断 417">
          <a:extLst>
            <a:ext uri="{FF2B5EF4-FFF2-40B4-BE49-F238E27FC236}">
              <a16:creationId xmlns:a16="http://schemas.microsoft.com/office/drawing/2014/main" id="{00000000-0008-0000-0600-0000A2010000}"/>
            </a:ext>
          </a:extLst>
        </xdr:cNvPr>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33</xdr:rowOff>
    </xdr:from>
    <xdr:to>
      <xdr:col>14</xdr:col>
      <xdr:colOff>28575</xdr:colOff>
      <xdr:row>79</xdr:row>
      <xdr:rowOff>15813</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8750300" y="13544583"/>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104614</xdr:rowOff>
    </xdr:from>
    <xdr:to>
      <xdr:col>14</xdr:col>
      <xdr:colOff>79375</xdr:colOff>
      <xdr:row>79</xdr:row>
      <xdr:rowOff>34764</xdr:rowOff>
    </xdr:to>
    <xdr:sp macro="" textlink="">
      <xdr:nvSpPr>
        <xdr:cNvPr id="420" name="フローチャート : 判断 419">
          <a:extLst>
            <a:ext uri="{FF2B5EF4-FFF2-40B4-BE49-F238E27FC236}">
              <a16:creationId xmlns:a16="http://schemas.microsoft.com/office/drawing/2014/main" id="{00000000-0008-0000-0600-0000A4010000}"/>
            </a:ext>
          </a:extLst>
        </xdr:cNvPr>
        <xdr:cNvSpPr/>
      </xdr:nvSpPr>
      <xdr:spPr>
        <a:xfrm>
          <a:off x="9588500" y="1347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51291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25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119607</xdr:rowOff>
    </xdr:from>
    <xdr:to>
      <xdr:col>12</xdr:col>
      <xdr:colOff>561975</xdr:colOff>
      <xdr:row>79</xdr:row>
      <xdr:rowOff>49757</xdr:rowOff>
    </xdr:to>
    <xdr:sp macro="" textlink="">
      <xdr:nvSpPr>
        <xdr:cNvPr id="422" name="フローチャート : 判断 421">
          <a:extLst>
            <a:ext uri="{FF2B5EF4-FFF2-40B4-BE49-F238E27FC236}">
              <a16:creationId xmlns:a16="http://schemas.microsoft.com/office/drawing/2014/main" id="{00000000-0008-0000-0600-0000A6010000}"/>
            </a:ext>
          </a:extLst>
        </xdr:cNvPr>
        <xdr:cNvSpPr/>
      </xdr:nvSpPr>
      <xdr:spPr>
        <a:xfrm>
          <a:off x="8699500" y="1349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66284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26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159133</xdr:rowOff>
    </xdr:from>
    <xdr:to>
      <xdr:col>15</xdr:col>
      <xdr:colOff>231775</xdr:colOff>
      <xdr:row>79</xdr:row>
      <xdr:rowOff>89283</xdr:rowOff>
    </xdr:to>
    <xdr:sp macro="" textlink="">
      <xdr:nvSpPr>
        <xdr:cNvPr id="429" name="円/楕円 428">
          <a:extLst>
            <a:ext uri="{FF2B5EF4-FFF2-40B4-BE49-F238E27FC236}">
              <a16:creationId xmlns:a16="http://schemas.microsoft.com/office/drawing/2014/main" id="{00000000-0008-0000-0600-0000AD010000}"/>
            </a:ext>
          </a:extLst>
        </xdr:cNvPr>
        <xdr:cNvSpPr/>
      </xdr:nvSpPr>
      <xdr:spPr>
        <a:xfrm>
          <a:off x="10426700" y="135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106241</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136463</xdr:rowOff>
    </xdr:from>
    <xdr:to>
      <xdr:col>14</xdr:col>
      <xdr:colOff>79375</xdr:colOff>
      <xdr:row>79</xdr:row>
      <xdr:rowOff>66613</xdr:rowOff>
    </xdr:to>
    <xdr:sp macro="" textlink="">
      <xdr:nvSpPr>
        <xdr:cNvPr id="431" name="円/楕円 430">
          <a:extLst>
            <a:ext uri="{FF2B5EF4-FFF2-40B4-BE49-F238E27FC236}">
              <a16:creationId xmlns:a16="http://schemas.microsoft.com/office/drawing/2014/main" id="{00000000-0008-0000-0600-0000AF010000}"/>
            </a:ext>
          </a:extLst>
        </xdr:cNvPr>
        <xdr:cNvSpPr/>
      </xdr:nvSpPr>
      <xdr:spPr>
        <a:xfrm>
          <a:off x="9588500" y="135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57740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60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120683</xdr:rowOff>
    </xdr:from>
    <xdr:to>
      <xdr:col>12</xdr:col>
      <xdr:colOff>561975</xdr:colOff>
      <xdr:row>79</xdr:row>
      <xdr:rowOff>50833</xdr:rowOff>
    </xdr:to>
    <xdr:sp macro="" textlink="">
      <xdr:nvSpPr>
        <xdr:cNvPr id="433" name="円/楕円 432">
          <a:extLst>
            <a:ext uri="{FF2B5EF4-FFF2-40B4-BE49-F238E27FC236}">
              <a16:creationId xmlns:a16="http://schemas.microsoft.com/office/drawing/2014/main" id="{00000000-0008-0000-0600-0000B1010000}"/>
            </a:ext>
          </a:extLst>
        </xdr:cNvPr>
        <xdr:cNvSpPr/>
      </xdr:nvSpPr>
      <xdr:spPr>
        <a:xfrm>
          <a:off x="8699500" y="1349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41960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5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140843</xdr:rowOff>
    </xdr:from>
    <xdr:to>
      <xdr:col>15</xdr:col>
      <xdr:colOff>180975</xdr:colOff>
      <xdr:row>96</xdr:row>
      <xdr:rowOff>148224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600043"/>
          <a:ext cx="8382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34903</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2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7" name="フローチャート : 判断 466">
          <a:extLst>
            <a:ext uri="{FF2B5EF4-FFF2-40B4-BE49-F238E27FC236}">
              <a16:creationId xmlns:a16="http://schemas.microsoft.com/office/drawing/2014/main" id="{00000000-0008-0000-0600-0000D3010000}"/>
            </a:ext>
          </a:extLst>
        </xdr:cNvPr>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39770</xdr:rowOff>
    </xdr:from>
    <xdr:to>
      <xdr:col>14</xdr:col>
      <xdr:colOff>28575</xdr:colOff>
      <xdr:row>96</xdr:row>
      <xdr:rowOff>140843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156070"/>
          <a:ext cx="889000" cy="44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169628</xdr:rowOff>
    </xdr:from>
    <xdr:to>
      <xdr:col>14</xdr:col>
      <xdr:colOff>79375</xdr:colOff>
      <xdr:row>97</xdr:row>
      <xdr:rowOff>99778</xdr:rowOff>
    </xdr:to>
    <xdr:sp macro="" textlink="">
      <xdr:nvSpPr>
        <xdr:cNvPr id="469" name="フローチャート : 判断 468">
          <a:extLst>
            <a:ext uri="{FF2B5EF4-FFF2-40B4-BE49-F238E27FC236}">
              <a16:creationId xmlns:a16="http://schemas.microsoft.com/office/drawing/2014/main" id="{00000000-0008-0000-0600-0000D5010000}"/>
            </a:ext>
          </a:extLst>
        </xdr:cNvPr>
        <xdr:cNvSpPr/>
      </xdr:nvSpPr>
      <xdr:spPr>
        <a:xfrm>
          <a:off x="9588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90905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11339</xdr:rowOff>
    </xdr:from>
    <xdr:to>
      <xdr:col>12</xdr:col>
      <xdr:colOff>561975</xdr:colOff>
      <xdr:row>96</xdr:row>
      <xdr:rowOff>112939</xdr:rowOff>
    </xdr:to>
    <xdr:sp macro="" textlink="">
      <xdr:nvSpPr>
        <xdr:cNvPr id="471" name="フローチャート : 判断 470">
          <a:extLst>
            <a:ext uri="{FF2B5EF4-FFF2-40B4-BE49-F238E27FC236}">
              <a16:creationId xmlns:a16="http://schemas.microsoft.com/office/drawing/2014/main" id="{00000000-0008-0000-0600-0000D7010000}"/>
            </a:ext>
          </a:extLst>
        </xdr:cNvPr>
        <xdr:cNvSpPr/>
      </xdr:nvSpPr>
      <xdr:spPr>
        <a:xfrm>
          <a:off x="8699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104066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97424</xdr:rowOff>
    </xdr:from>
    <xdr:to>
      <xdr:col>15</xdr:col>
      <xdr:colOff>231775</xdr:colOff>
      <xdr:row>97</xdr:row>
      <xdr:rowOff>27574</xdr:rowOff>
    </xdr:to>
    <xdr:sp macro="" textlink="">
      <xdr:nvSpPr>
        <xdr:cNvPr id="478" name="円/楕円 477">
          <a:extLst>
            <a:ext uri="{FF2B5EF4-FFF2-40B4-BE49-F238E27FC236}">
              <a16:creationId xmlns:a16="http://schemas.microsoft.com/office/drawing/2014/main" id="{00000000-0008-0000-0600-0000DE010000}"/>
            </a:ext>
          </a:extLst>
        </xdr:cNvPr>
        <xdr:cNvSpPr/>
      </xdr:nvSpPr>
      <xdr:spPr>
        <a:xfrm>
          <a:off x="10426700" y="1655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75851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3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28,478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90043</xdr:rowOff>
    </xdr:from>
    <xdr:to>
      <xdr:col>14</xdr:col>
      <xdr:colOff>79375</xdr:colOff>
      <xdr:row>97</xdr:row>
      <xdr:rowOff>20193</xdr:rowOff>
    </xdr:to>
    <xdr:sp macro="" textlink="">
      <xdr:nvSpPr>
        <xdr:cNvPr id="480" name="円/楕円 479">
          <a:extLst>
            <a:ext uri="{FF2B5EF4-FFF2-40B4-BE49-F238E27FC236}">
              <a16:creationId xmlns:a16="http://schemas.microsoft.com/office/drawing/2014/main" id="{00000000-0008-0000-0600-0000E0010000}"/>
            </a:ext>
          </a:extLst>
        </xdr:cNvPr>
        <xdr:cNvSpPr/>
      </xdr:nvSpPr>
      <xdr:spPr>
        <a:xfrm>
          <a:off x="9588500" y="165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36720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3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28,930</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160420</xdr:rowOff>
    </xdr:from>
    <xdr:to>
      <xdr:col>12</xdr:col>
      <xdr:colOff>561975</xdr:colOff>
      <xdr:row>94</xdr:row>
      <xdr:rowOff>90570</xdr:rowOff>
    </xdr:to>
    <xdr:sp macro="" textlink="">
      <xdr:nvSpPr>
        <xdr:cNvPr id="482" name="円/楕円 481">
          <a:extLst>
            <a:ext uri="{FF2B5EF4-FFF2-40B4-BE49-F238E27FC236}">
              <a16:creationId xmlns:a16="http://schemas.microsoft.com/office/drawing/2014/main" id="{00000000-0008-0000-0600-0000E2010000}"/>
            </a:ext>
          </a:extLst>
        </xdr:cNvPr>
        <xdr:cNvSpPr/>
      </xdr:nvSpPr>
      <xdr:spPr>
        <a:xfrm>
          <a:off x="8699500" y="161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107097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588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120655</xdr:rowOff>
    </xdr:from>
    <xdr:to>
      <xdr:col>23</xdr:col>
      <xdr:colOff>517525</xdr:colOff>
      <xdr:row>38</xdr:row>
      <xdr:rowOff>135914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35755"/>
          <a:ext cx="8382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62440</xdr:rowOff>
    </xdr:from>
    <xdr:ext cx="469744"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77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2" name="フローチャート : 判断 511">
          <a:extLst>
            <a:ext uri="{FF2B5EF4-FFF2-40B4-BE49-F238E27FC236}">
              <a16:creationId xmlns:a16="http://schemas.microsoft.com/office/drawing/2014/main" id="{00000000-0008-0000-0600-000000020000}"/>
            </a:ext>
          </a:extLst>
        </xdr:cNvPr>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134965</xdr:rowOff>
    </xdr:from>
    <xdr:to>
      <xdr:col>22</xdr:col>
      <xdr:colOff>365125</xdr:colOff>
      <xdr:row>38</xdr:row>
      <xdr:rowOff>135914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0065"/>
          <a:ext cx="8890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83245</xdr:rowOff>
    </xdr:from>
    <xdr:to>
      <xdr:col>22</xdr:col>
      <xdr:colOff>415925</xdr:colOff>
      <xdr:row>39</xdr:row>
      <xdr:rowOff>13395</xdr:rowOff>
    </xdr:to>
    <xdr:sp macro="" textlink="">
      <xdr:nvSpPr>
        <xdr:cNvPr id="514" name="フローチャート : 判断 513">
          <a:extLst>
            <a:ext uri="{FF2B5EF4-FFF2-40B4-BE49-F238E27FC236}">
              <a16:creationId xmlns:a16="http://schemas.microsoft.com/office/drawing/2014/main" id="{00000000-0008-0000-0600-000002020000}"/>
            </a:ext>
          </a:extLst>
        </xdr:cNvPr>
        <xdr:cNvSpPr/>
      </xdr:nvSpPr>
      <xdr:spPr>
        <a:xfrm>
          <a:off x="15430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29922</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7"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134965</xdr:rowOff>
    </xdr:from>
    <xdr:to>
      <xdr:col>21</xdr:col>
      <xdr:colOff>161925</xdr:colOff>
      <xdr:row>38</xdr:row>
      <xdr:rowOff>139211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50065"/>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78698</xdr:rowOff>
    </xdr:from>
    <xdr:to>
      <xdr:col>21</xdr:col>
      <xdr:colOff>212725</xdr:colOff>
      <xdr:row>39</xdr:row>
      <xdr:rowOff>8848</xdr:rowOff>
    </xdr:to>
    <xdr:sp macro="" textlink="">
      <xdr:nvSpPr>
        <xdr:cNvPr id="517" name="フローチャート : 判断 516">
          <a:extLst>
            <a:ext uri="{FF2B5EF4-FFF2-40B4-BE49-F238E27FC236}">
              <a16:creationId xmlns:a16="http://schemas.microsoft.com/office/drawing/2014/main" id="{00000000-0008-0000-0600-000005020000}"/>
            </a:ext>
          </a:extLst>
        </xdr:cNvPr>
        <xdr:cNvSpPr/>
      </xdr:nvSpPr>
      <xdr:spPr>
        <a:xfrm>
          <a:off x="14541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25375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7"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133573</xdr:rowOff>
    </xdr:from>
    <xdr:to>
      <xdr:col>19</xdr:col>
      <xdr:colOff>644525</xdr:colOff>
      <xdr:row>38</xdr:row>
      <xdr:rowOff>139211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48673"/>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73001</xdr:rowOff>
    </xdr:from>
    <xdr:to>
      <xdr:col>20</xdr:col>
      <xdr:colOff>9525</xdr:colOff>
      <xdr:row>39</xdr:row>
      <xdr:rowOff>3151</xdr:rowOff>
    </xdr:to>
    <xdr:sp macro="" textlink="">
      <xdr:nvSpPr>
        <xdr:cNvPr id="520" name="フローチャート : 判断 519">
          <a:extLst>
            <a:ext uri="{FF2B5EF4-FFF2-40B4-BE49-F238E27FC236}">
              <a16:creationId xmlns:a16="http://schemas.microsoft.com/office/drawing/2014/main" id="{00000000-0008-0000-0600-000008020000}"/>
            </a:ext>
          </a:extLst>
        </xdr:cNvPr>
        <xdr:cNvSpPr/>
      </xdr:nvSpPr>
      <xdr:spPr>
        <a:xfrm>
          <a:off x="13652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19678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7"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70352</xdr:rowOff>
    </xdr:from>
    <xdr:to>
      <xdr:col>18</xdr:col>
      <xdr:colOff>492125</xdr:colOff>
      <xdr:row>39</xdr:row>
      <xdr:rowOff>502</xdr:rowOff>
    </xdr:to>
    <xdr:sp macro="" textlink="">
      <xdr:nvSpPr>
        <xdr:cNvPr id="522" name="フローチャート : 判断 521">
          <a:extLst>
            <a:ext uri="{FF2B5EF4-FFF2-40B4-BE49-F238E27FC236}">
              <a16:creationId xmlns:a16="http://schemas.microsoft.com/office/drawing/2014/main" id="{00000000-0008-0000-0600-00000A020000}"/>
            </a:ext>
          </a:extLst>
        </xdr:cNvPr>
        <xdr:cNvSpPr/>
      </xdr:nvSpPr>
      <xdr:spPr>
        <a:xfrm>
          <a:off x="12763500" y="65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17029</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7" y="63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69855</xdr:rowOff>
    </xdr:from>
    <xdr:to>
      <xdr:col>23</xdr:col>
      <xdr:colOff>568325</xdr:colOff>
      <xdr:row>39</xdr:row>
      <xdr:rowOff>5</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6268700" y="658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29232</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37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85114</xdr:rowOff>
    </xdr:from>
    <xdr:to>
      <xdr:col>22</xdr:col>
      <xdr:colOff>415925</xdr:colOff>
      <xdr:row>39</xdr:row>
      <xdr:rowOff>15264</xdr:rowOff>
    </xdr:to>
    <xdr:sp macro="" textlink="">
      <xdr:nvSpPr>
        <xdr:cNvPr id="531" name="円/楕円 530">
          <a:extLst>
            <a:ext uri="{FF2B5EF4-FFF2-40B4-BE49-F238E27FC236}">
              <a16:creationId xmlns:a16="http://schemas.microsoft.com/office/drawing/2014/main" id="{00000000-0008-0000-0600-000013020000}"/>
            </a:ext>
          </a:extLst>
        </xdr:cNvPr>
        <xdr:cNvSpPr/>
      </xdr:nvSpPr>
      <xdr:spPr>
        <a:xfrm>
          <a:off x="15430500" y="660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6391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7" y="669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84165</xdr:rowOff>
    </xdr:from>
    <xdr:to>
      <xdr:col>21</xdr:col>
      <xdr:colOff>212725</xdr:colOff>
      <xdr:row>39</xdr:row>
      <xdr:rowOff>14315</xdr:rowOff>
    </xdr:to>
    <xdr:sp macro="" textlink="">
      <xdr:nvSpPr>
        <xdr:cNvPr id="533" name="円/楕円 532">
          <a:extLst>
            <a:ext uri="{FF2B5EF4-FFF2-40B4-BE49-F238E27FC236}">
              <a16:creationId xmlns:a16="http://schemas.microsoft.com/office/drawing/2014/main" id="{00000000-0008-0000-0600-000015020000}"/>
            </a:ext>
          </a:extLst>
        </xdr:cNvPr>
        <xdr:cNvSpPr/>
      </xdr:nvSpPr>
      <xdr:spPr>
        <a:xfrm>
          <a:off x="14541500" y="659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5442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7" y="669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88411</xdr:rowOff>
    </xdr:from>
    <xdr:to>
      <xdr:col>20</xdr:col>
      <xdr:colOff>9525</xdr:colOff>
      <xdr:row>39</xdr:row>
      <xdr:rowOff>18561</xdr:rowOff>
    </xdr:to>
    <xdr:sp macro="" textlink="">
      <xdr:nvSpPr>
        <xdr:cNvPr id="535" name="円/楕円 534">
          <a:extLst>
            <a:ext uri="{FF2B5EF4-FFF2-40B4-BE49-F238E27FC236}">
              <a16:creationId xmlns:a16="http://schemas.microsoft.com/office/drawing/2014/main" id="{00000000-0008-0000-0600-000017020000}"/>
            </a:ext>
          </a:extLst>
        </xdr:cNvPr>
        <xdr:cNvSpPr/>
      </xdr:nvSpPr>
      <xdr:spPr>
        <a:xfrm>
          <a:off x="13652500" y="660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9688</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696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82773</xdr:rowOff>
    </xdr:from>
    <xdr:to>
      <xdr:col>18</xdr:col>
      <xdr:colOff>492125</xdr:colOff>
      <xdr:row>39</xdr:row>
      <xdr:rowOff>12923</xdr:rowOff>
    </xdr:to>
    <xdr:sp macro="" textlink="">
      <xdr:nvSpPr>
        <xdr:cNvPr id="537" name="円/楕円 536">
          <a:extLst>
            <a:ext uri="{FF2B5EF4-FFF2-40B4-BE49-F238E27FC236}">
              <a16:creationId xmlns:a16="http://schemas.microsoft.com/office/drawing/2014/main" id="{00000000-0008-0000-0600-000019020000}"/>
            </a:ext>
          </a:extLst>
        </xdr:cNvPr>
        <xdr:cNvSpPr/>
      </xdr:nvSpPr>
      <xdr:spPr>
        <a:xfrm>
          <a:off x="12763500" y="65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4050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7" y="669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フローチャート :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0" name="円/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2" name="円/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4" name="円/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6" name="円/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151740</xdr:rowOff>
    </xdr:from>
    <xdr:to>
      <xdr:col>23</xdr:col>
      <xdr:colOff>517525</xdr:colOff>
      <xdr:row>76</xdr:row>
      <xdr:rowOff>164325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181940"/>
          <a:ext cx="8382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41432</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55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18" name="フローチャート : 判断 617">
          <a:extLst>
            <a:ext uri="{FF2B5EF4-FFF2-40B4-BE49-F238E27FC236}">
              <a16:creationId xmlns:a16="http://schemas.microsoft.com/office/drawing/2014/main" id="{00000000-0008-0000-0600-00006A020000}"/>
            </a:ext>
          </a:extLst>
        </xdr:cNvPr>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103873</xdr:rowOff>
    </xdr:from>
    <xdr:to>
      <xdr:col>22</xdr:col>
      <xdr:colOff>365125</xdr:colOff>
      <xdr:row>76</xdr:row>
      <xdr:rowOff>151740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134073"/>
          <a:ext cx="889000" cy="4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11354</xdr:rowOff>
    </xdr:from>
    <xdr:to>
      <xdr:col>22</xdr:col>
      <xdr:colOff>415925</xdr:colOff>
      <xdr:row>74</xdr:row>
      <xdr:rowOff>112954</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5430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129481</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4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61810</xdr:rowOff>
    </xdr:from>
    <xdr:to>
      <xdr:col>21</xdr:col>
      <xdr:colOff>161925</xdr:colOff>
      <xdr:row>76</xdr:row>
      <xdr:rowOff>103873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092010"/>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30023</xdr:rowOff>
    </xdr:from>
    <xdr:to>
      <xdr:col>21</xdr:col>
      <xdr:colOff>212725</xdr:colOff>
      <xdr:row>74</xdr:row>
      <xdr:rowOff>131623</xdr:rowOff>
    </xdr:to>
    <xdr:sp macro="" textlink="">
      <xdr:nvSpPr>
        <xdr:cNvPr id="623" name="フローチャート : 判断 622">
          <a:extLst>
            <a:ext uri="{FF2B5EF4-FFF2-40B4-BE49-F238E27FC236}">
              <a16:creationId xmlns:a16="http://schemas.microsoft.com/office/drawing/2014/main" id="{00000000-0008-0000-0600-00006F020000}"/>
            </a:ext>
          </a:extLst>
        </xdr:cNvPr>
        <xdr:cNvSpPr/>
      </xdr:nvSpPr>
      <xdr:spPr>
        <a:xfrm>
          <a:off x="14541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148150</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4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8737</xdr:rowOff>
    </xdr:from>
    <xdr:to>
      <xdr:col>19</xdr:col>
      <xdr:colOff>644525</xdr:colOff>
      <xdr:row>76</xdr:row>
      <xdr:rowOff>61810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038937"/>
          <a:ext cx="889000" cy="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37249</xdr:rowOff>
    </xdr:from>
    <xdr:to>
      <xdr:col>20</xdr:col>
      <xdr:colOff>9525</xdr:colOff>
      <xdr:row>74</xdr:row>
      <xdr:rowOff>138849</xdr:rowOff>
    </xdr:to>
    <xdr:sp macro="" textlink="">
      <xdr:nvSpPr>
        <xdr:cNvPr id="626" name="フローチャート : 判断 625">
          <a:extLst>
            <a:ext uri="{FF2B5EF4-FFF2-40B4-BE49-F238E27FC236}">
              <a16:creationId xmlns:a16="http://schemas.microsoft.com/office/drawing/2014/main" id="{00000000-0008-0000-0600-000072020000}"/>
            </a:ext>
          </a:extLst>
        </xdr:cNvPr>
        <xdr:cNvSpPr/>
      </xdr:nvSpPr>
      <xdr:spPr>
        <a:xfrm>
          <a:off x="13652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155376</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4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32779</xdr:rowOff>
    </xdr:from>
    <xdr:to>
      <xdr:col>18</xdr:col>
      <xdr:colOff>492125</xdr:colOff>
      <xdr:row>74</xdr:row>
      <xdr:rowOff>134379</xdr:rowOff>
    </xdr:to>
    <xdr:sp macro="" textlink="">
      <xdr:nvSpPr>
        <xdr:cNvPr id="628" name="フローチャート : 判断 627">
          <a:extLst>
            <a:ext uri="{FF2B5EF4-FFF2-40B4-BE49-F238E27FC236}">
              <a16:creationId xmlns:a16="http://schemas.microsoft.com/office/drawing/2014/main" id="{00000000-0008-0000-0600-000074020000}"/>
            </a:ext>
          </a:extLst>
        </xdr:cNvPr>
        <xdr:cNvSpPr/>
      </xdr:nvSpPr>
      <xdr:spPr>
        <a:xfrm>
          <a:off x="12763500" y="127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150906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4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113525</xdr:rowOff>
    </xdr:from>
    <xdr:to>
      <xdr:col>23</xdr:col>
      <xdr:colOff>568325</xdr:colOff>
      <xdr:row>77</xdr:row>
      <xdr:rowOff>43675</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6268700" y="131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91952</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31,061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100940</xdr:rowOff>
    </xdr:from>
    <xdr:to>
      <xdr:col>22</xdr:col>
      <xdr:colOff>415925</xdr:colOff>
      <xdr:row>77</xdr:row>
      <xdr:rowOff>31090</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5430500" y="131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22217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2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53073</xdr:rowOff>
    </xdr:from>
    <xdr:to>
      <xdr:col>21</xdr:col>
      <xdr:colOff>212725</xdr:colOff>
      <xdr:row>76</xdr:row>
      <xdr:rowOff>154673</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4541500" y="130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145800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11010</xdr:rowOff>
    </xdr:from>
    <xdr:to>
      <xdr:col>20</xdr:col>
      <xdr:colOff>9525</xdr:colOff>
      <xdr:row>76</xdr:row>
      <xdr:rowOff>112610</xdr:rowOff>
    </xdr:to>
    <xdr:sp macro="" textlink="">
      <xdr:nvSpPr>
        <xdr:cNvPr id="641" name="円/楕円 640">
          <a:extLst>
            <a:ext uri="{FF2B5EF4-FFF2-40B4-BE49-F238E27FC236}">
              <a16:creationId xmlns:a16="http://schemas.microsoft.com/office/drawing/2014/main" id="{00000000-0008-0000-0600-000081020000}"/>
            </a:ext>
          </a:extLst>
        </xdr:cNvPr>
        <xdr:cNvSpPr/>
      </xdr:nvSpPr>
      <xdr:spPr>
        <a:xfrm>
          <a:off x="13652500" y="130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103737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13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129387</xdr:rowOff>
    </xdr:from>
    <xdr:to>
      <xdr:col>18</xdr:col>
      <xdr:colOff>492125</xdr:colOff>
      <xdr:row>76</xdr:row>
      <xdr:rowOff>59537</xdr:rowOff>
    </xdr:to>
    <xdr:sp macro="" textlink="">
      <xdr:nvSpPr>
        <xdr:cNvPr id="643" name="円/楕円 642">
          <a:extLst>
            <a:ext uri="{FF2B5EF4-FFF2-40B4-BE49-F238E27FC236}">
              <a16:creationId xmlns:a16="http://schemas.microsoft.com/office/drawing/2014/main" id="{00000000-0008-0000-0600-000083020000}"/>
            </a:ext>
          </a:extLst>
        </xdr:cNvPr>
        <xdr:cNvSpPr/>
      </xdr:nvSpPr>
      <xdr:spPr>
        <a:xfrm>
          <a:off x="12763500" y="1298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50664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8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148969</xdr:rowOff>
    </xdr:from>
    <xdr:to>
      <xdr:col>23</xdr:col>
      <xdr:colOff>517525</xdr:colOff>
      <xdr:row>98</xdr:row>
      <xdr:rowOff>155113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51069"/>
          <a:ext cx="838200" cy="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108822</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91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155113</xdr:rowOff>
    </xdr:from>
    <xdr:to>
      <xdr:col>22</xdr:col>
      <xdr:colOff>365125</xdr:colOff>
      <xdr:row>99</xdr:row>
      <xdr:rowOff>9525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57213"/>
          <a:ext cx="889000" cy="2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136274</xdr:rowOff>
    </xdr:from>
    <xdr:to>
      <xdr:col>22</xdr:col>
      <xdr:colOff>415925</xdr:colOff>
      <xdr:row>99</xdr:row>
      <xdr:rowOff>66424</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5430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57551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70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151479</xdr:rowOff>
    </xdr:from>
    <xdr:to>
      <xdr:col>21</xdr:col>
      <xdr:colOff>161925</xdr:colOff>
      <xdr:row>99</xdr:row>
      <xdr:rowOff>9525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53579"/>
          <a:ext cx="889000" cy="2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147988</xdr:rowOff>
    </xdr:from>
    <xdr:to>
      <xdr:col>21</xdr:col>
      <xdr:colOff>212725</xdr:colOff>
      <xdr:row>99</xdr:row>
      <xdr:rowOff>78138</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4541500" y="1695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69265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4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151479</xdr:rowOff>
    </xdr:from>
    <xdr:to>
      <xdr:col>19</xdr:col>
      <xdr:colOff>644525</xdr:colOff>
      <xdr:row>99</xdr:row>
      <xdr:rowOff>11356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53579"/>
          <a:ext cx="889000" cy="3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136009</xdr:rowOff>
    </xdr:from>
    <xdr:to>
      <xdr:col>20</xdr:col>
      <xdr:colOff>9525</xdr:colOff>
      <xdr:row>99</xdr:row>
      <xdr:rowOff>66159</xdr:rowOff>
    </xdr:to>
    <xdr:sp macro="" textlink="">
      <xdr:nvSpPr>
        <xdr:cNvPr id="683" name="フローチャート : 判断 682">
          <a:extLst>
            <a:ext uri="{FF2B5EF4-FFF2-40B4-BE49-F238E27FC236}">
              <a16:creationId xmlns:a16="http://schemas.microsoft.com/office/drawing/2014/main" id="{00000000-0008-0000-0600-0000AB020000}"/>
            </a:ext>
          </a:extLst>
        </xdr:cNvPr>
        <xdr:cNvSpPr/>
      </xdr:nvSpPr>
      <xdr:spPr>
        <a:xfrm>
          <a:off x="13652500" y="1693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57286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703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128074</xdr:rowOff>
    </xdr:from>
    <xdr:to>
      <xdr:col>18</xdr:col>
      <xdr:colOff>492125</xdr:colOff>
      <xdr:row>99</xdr:row>
      <xdr:rowOff>58224</xdr:rowOff>
    </xdr:to>
    <xdr:sp macro="" textlink="">
      <xdr:nvSpPr>
        <xdr:cNvPr id="685" name="フローチャート : 判断 684">
          <a:extLst>
            <a:ext uri="{FF2B5EF4-FFF2-40B4-BE49-F238E27FC236}">
              <a16:creationId xmlns:a16="http://schemas.microsoft.com/office/drawing/2014/main" id="{00000000-0008-0000-0600-0000AD020000}"/>
            </a:ext>
          </a:extLst>
        </xdr:cNvPr>
        <xdr:cNvSpPr/>
      </xdr:nvSpPr>
      <xdr:spPr>
        <a:xfrm>
          <a:off x="12763500" y="169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74751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7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98169</xdr:rowOff>
    </xdr:from>
    <xdr:to>
      <xdr:col>23</xdr:col>
      <xdr:colOff>568325</xdr:colOff>
      <xdr:row>99</xdr:row>
      <xdr:rowOff>28319</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6268700" y="1690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57546</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8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52,701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104313</xdr:rowOff>
    </xdr:from>
    <xdr:to>
      <xdr:col>22</xdr:col>
      <xdr:colOff>415925</xdr:colOff>
      <xdr:row>99</xdr:row>
      <xdr:rowOff>34463</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5430500" y="169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50990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8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130175</xdr:rowOff>
    </xdr:from>
    <xdr:to>
      <xdr:col>21</xdr:col>
      <xdr:colOff>212725</xdr:colOff>
      <xdr:row>99</xdr:row>
      <xdr:rowOff>60325</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4541500" y="169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76852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100679</xdr:rowOff>
    </xdr:from>
    <xdr:to>
      <xdr:col>20</xdr:col>
      <xdr:colOff>9525</xdr:colOff>
      <xdr:row>99</xdr:row>
      <xdr:rowOff>30829</xdr:rowOff>
    </xdr:to>
    <xdr:sp macro="" textlink="">
      <xdr:nvSpPr>
        <xdr:cNvPr id="698" name="円/楕円 697">
          <a:extLst>
            <a:ext uri="{FF2B5EF4-FFF2-40B4-BE49-F238E27FC236}">
              <a16:creationId xmlns:a16="http://schemas.microsoft.com/office/drawing/2014/main" id="{00000000-0008-0000-0600-0000BA020000}"/>
            </a:ext>
          </a:extLst>
        </xdr:cNvPr>
        <xdr:cNvSpPr/>
      </xdr:nvSpPr>
      <xdr:spPr>
        <a:xfrm>
          <a:off x="13652500" y="1690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47356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50,725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132006</xdr:rowOff>
    </xdr:from>
    <xdr:to>
      <xdr:col>18</xdr:col>
      <xdr:colOff>492125</xdr:colOff>
      <xdr:row>99</xdr:row>
      <xdr:rowOff>62156</xdr:rowOff>
    </xdr:to>
    <xdr:sp macro="" textlink="">
      <xdr:nvSpPr>
        <xdr:cNvPr id="700" name="円/楕円 699">
          <a:extLst>
            <a:ext uri="{FF2B5EF4-FFF2-40B4-BE49-F238E27FC236}">
              <a16:creationId xmlns:a16="http://schemas.microsoft.com/office/drawing/2014/main" id="{00000000-0008-0000-0600-0000BC020000}"/>
            </a:ext>
          </a:extLst>
        </xdr:cNvPr>
        <xdr:cNvSpPr/>
      </xdr:nvSpPr>
      <xdr:spPr>
        <a:xfrm>
          <a:off x="12763500" y="169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53283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2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81773</xdr:rowOff>
    </xdr:from>
    <xdr:to>
      <xdr:col>32</xdr:col>
      <xdr:colOff>187325</xdr:colOff>
      <xdr:row>38</xdr:row>
      <xdr:rowOff>81590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253973"/>
          <a:ext cx="838200" cy="34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80357</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24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30" name="フローチャート : 判断 729">
          <a:extLst>
            <a:ext uri="{FF2B5EF4-FFF2-40B4-BE49-F238E27FC236}">
              <a16:creationId xmlns:a16="http://schemas.microsoft.com/office/drawing/2014/main" id="{00000000-0008-0000-0600-0000DA020000}"/>
            </a:ext>
          </a:extLst>
        </xdr:cNvPr>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81590</xdr:rowOff>
    </xdr:from>
    <xdr:to>
      <xdr:col>31</xdr:col>
      <xdr:colOff>34925</xdr:colOff>
      <xdr:row>38</xdr:row>
      <xdr:rowOff>109571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596690"/>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77502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7"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109571</xdr:rowOff>
    </xdr:from>
    <xdr:to>
      <xdr:col>29</xdr:col>
      <xdr:colOff>517525</xdr:colOff>
      <xdr:row>38</xdr:row>
      <xdr:rowOff>110851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624671"/>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35" name="フローチャート : 判断 734">
          <a:extLst>
            <a:ext uri="{FF2B5EF4-FFF2-40B4-BE49-F238E27FC236}">
              <a16:creationId xmlns:a16="http://schemas.microsoft.com/office/drawing/2014/main" id="{00000000-0008-0000-0600-0000DF020000}"/>
            </a:ext>
          </a:extLst>
        </xdr:cNvPr>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110851</xdr:rowOff>
    </xdr:from>
    <xdr:to>
      <xdr:col>28</xdr:col>
      <xdr:colOff>314325</xdr:colOff>
      <xdr:row>38</xdr:row>
      <xdr:rowOff>111948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625951"/>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8" name="フローチャート : 判断 737">
          <a:extLst>
            <a:ext uri="{FF2B5EF4-FFF2-40B4-BE49-F238E27FC236}">
              <a16:creationId xmlns:a16="http://schemas.microsoft.com/office/drawing/2014/main" id="{00000000-0008-0000-0600-0000E2020000}"/>
            </a:ext>
          </a:extLst>
        </xdr:cNvPr>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40" name="フローチャート : 判断 739">
          <a:extLst>
            <a:ext uri="{FF2B5EF4-FFF2-40B4-BE49-F238E27FC236}">
              <a16:creationId xmlns:a16="http://schemas.microsoft.com/office/drawing/2014/main" id="{00000000-0008-0000-0600-0000E4020000}"/>
            </a:ext>
          </a:extLst>
        </xdr:cNvPr>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120662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30973</xdr:rowOff>
    </xdr:from>
    <xdr:to>
      <xdr:col>32</xdr:col>
      <xdr:colOff>238125</xdr:colOff>
      <xdr:row>36</xdr:row>
      <xdr:rowOff>132573</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22110700" y="620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53850</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0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30790</xdr:rowOff>
    </xdr:from>
    <xdr:to>
      <xdr:col>31</xdr:col>
      <xdr:colOff>85725</xdr:colOff>
      <xdr:row>38</xdr:row>
      <xdr:rowOff>132390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1272500" y="654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123517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7" y="663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58771</xdr:rowOff>
    </xdr:from>
    <xdr:to>
      <xdr:col>29</xdr:col>
      <xdr:colOff>568325</xdr:colOff>
      <xdr:row>38</xdr:row>
      <xdr:rowOff>160371</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20383500" y="657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151498</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666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60051</xdr:rowOff>
    </xdr:from>
    <xdr:to>
      <xdr:col>28</xdr:col>
      <xdr:colOff>365125</xdr:colOff>
      <xdr:row>38</xdr:row>
      <xdr:rowOff>161651</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19494500" y="65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152778</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66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61148</xdr:rowOff>
    </xdr:from>
    <xdr:to>
      <xdr:col>27</xdr:col>
      <xdr:colOff>161925</xdr:colOff>
      <xdr:row>38</xdr:row>
      <xdr:rowOff>162748</xdr:rowOff>
    </xdr:to>
    <xdr:sp macro="" textlink="">
      <xdr:nvSpPr>
        <xdr:cNvPr id="755" name="円/楕円 754">
          <a:extLst>
            <a:ext uri="{FF2B5EF4-FFF2-40B4-BE49-F238E27FC236}">
              <a16:creationId xmlns:a16="http://schemas.microsoft.com/office/drawing/2014/main" id="{00000000-0008-0000-0600-0000F3020000}"/>
            </a:ext>
          </a:extLst>
        </xdr:cNvPr>
        <xdr:cNvSpPr/>
      </xdr:nvSpPr>
      <xdr:spPr>
        <a:xfrm>
          <a:off x="18605500" y="65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153875</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668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53480</xdr:rowOff>
    </xdr:from>
    <xdr:to>
      <xdr:col>32</xdr:col>
      <xdr:colOff>187325</xdr:colOff>
      <xdr:row>58</xdr:row>
      <xdr:rowOff>55023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9997580"/>
          <a:ext cx="8382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61631</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10005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53480</xdr:rowOff>
    </xdr:from>
    <xdr:to>
      <xdr:col>31</xdr:col>
      <xdr:colOff>34925</xdr:colOff>
      <xdr:row>58</xdr:row>
      <xdr:rowOff>56794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997580"/>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79051</xdr:rowOff>
    </xdr:from>
    <xdr:to>
      <xdr:col>31</xdr:col>
      <xdr:colOff>85725</xdr:colOff>
      <xdr:row>59</xdr:row>
      <xdr:rowOff>9201</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21272500" y="1002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328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7" y="1011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56794</xdr:rowOff>
    </xdr:from>
    <xdr:to>
      <xdr:col>29</xdr:col>
      <xdr:colOff>517525</xdr:colOff>
      <xdr:row>58</xdr:row>
      <xdr:rowOff>59823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00894"/>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59010</xdr:rowOff>
    </xdr:from>
    <xdr:to>
      <xdr:col>29</xdr:col>
      <xdr:colOff>568325</xdr:colOff>
      <xdr:row>58</xdr:row>
      <xdr:rowOff>160610</xdr:rowOff>
    </xdr:to>
    <xdr:sp macro="" textlink="">
      <xdr:nvSpPr>
        <xdr:cNvPr id="792" name="フローチャート : 判断 791">
          <a:extLst>
            <a:ext uri="{FF2B5EF4-FFF2-40B4-BE49-F238E27FC236}">
              <a16:creationId xmlns:a16="http://schemas.microsoft.com/office/drawing/2014/main" id="{00000000-0008-0000-0600-000018030000}"/>
            </a:ext>
          </a:extLst>
        </xdr:cNvPr>
        <xdr:cNvSpPr/>
      </xdr:nvSpPr>
      <xdr:spPr>
        <a:xfrm>
          <a:off x="20383500" y="100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151737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7" y="1009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154178</xdr:rowOff>
    </xdr:from>
    <xdr:to>
      <xdr:col>28</xdr:col>
      <xdr:colOff>314325</xdr:colOff>
      <xdr:row>58</xdr:row>
      <xdr:rowOff>59823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926828"/>
          <a:ext cx="889000" cy="7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50914</xdr:rowOff>
    </xdr:from>
    <xdr:to>
      <xdr:col>28</xdr:col>
      <xdr:colOff>365125</xdr:colOff>
      <xdr:row>58</xdr:row>
      <xdr:rowOff>152514</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9494500" y="99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143641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7" y="1008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50953</xdr:rowOff>
    </xdr:from>
    <xdr:to>
      <xdr:col>27</xdr:col>
      <xdr:colOff>161925</xdr:colOff>
      <xdr:row>58</xdr:row>
      <xdr:rowOff>152553</xdr:rowOff>
    </xdr:to>
    <xdr:sp macro="" textlink="">
      <xdr:nvSpPr>
        <xdr:cNvPr id="797" name="フローチャート : 判断 796">
          <a:extLst>
            <a:ext uri="{FF2B5EF4-FFF2-40B4-BE49-F238E27FC236}">
              <a16:creationId xmlns:a16="http://schemas.microsoft.com/office/drawing/2014/main" id="{00000000-0008-0000-0600-00001D030000}"/>
            </a:ext>
          </a:extLst>
        </xdr:cNvPr>
        <xdr:cNvSpPr/>
      </xdr:nvSpPr>
      <xdr:spPr>
        <a:xfrm>
          <a:off x="18605500" y="999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143680</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7" y="1008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4223</xdr:rowOff>
    </xdr:from>
    <xdr:to>
      <xdr:col>32</xdr:col>
      <xdr:colOff>238125</xdr:colOff>
      <xdr:row>58</xdr:row>
      <xdr:rowOff>105823</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2110700" y="9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27100</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7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2680</xdr:rowOff>
    </xdr:from>
    <xdr:to>
      <xdr:col>31</xdr:col>
      <xdr:colOff>85725</xdr:colOff>
      <xdr:row>58</xdr:row>
      <xdr:rowOff>104280</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1272500" y="994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120807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7" y="972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5994</xdr:rowOff>
    </xdr:from>
    <xdr:to>
      <xdr:col>29</xdr:col>
      <xdr:colOff>568325</xdr:colOff>
      <xdr:row>58</xdr:row>
      <xdr:rowOff>107594</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20383500" y="99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124121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7" y="97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9023</xdr:rowOff>
    </xdr:from>
    <xdr:to>
      <xdr:col>28</xdr:col>
      <xdr:colOff>365125</xdr:colOff>
      <xdr:row>58</xdr:row>
      <xdr:rowOff>110623</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9494500" y="99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127150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7" y="972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103378</xdr:rowOff>
    </xdr:from>
    <xdr:to>
      <xdr:col>27</xdr:col>
      <xdr:colOff>161925</xdr:colOff>
      <xdr:row>58</xdr:row>
      <xdr:rowOff>33528</xdr:rowOff>
    </xdr:to>
    <xdr:sp macro="" textlink="">
      <xdr:nvSpPr>
        <xdr:cNvPr id="812" name="円/楕円 811">
          <a:extLst>
            <a:ext uri="{FF2B5EF4-FFF2-40B4-BE49-F238E27FC236}">
              <a16:creationId xmlns:a16="http://schemas.microsoft.com/office/drawing/2014/main" id="{00000000-0008-0000-0600-00002C030000}"/>
            </a:ext>
          </a:extLst>
        </xdr:cNvPr>
        <xdr:cNvSpPr/>
      </xdr:nvSpPr>
      <xdr:spPr>
        <a:xfrm>
          <a:off x="18605500" y="98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50055</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65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18332</xdr:rowOff>
    </xdr:from>
    <xdr:to>
      <xdr:col>32</xdr:col>
      <xdr:colOff>187325</xdr:colOff>
      <xdr:row>74</xdr:row>
      <xdr:rowOff>67863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2705632"/>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139051</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26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45" name="フローチャート : 判断 844">
          <a:extLst>
            <a:ext uri="{FF2B5EF4-FFF2-40B4-BE49-F238E27FC236}">
              <a16:creationId xmlns:a16="http://schemas.microsoft.com/office/drawing/2014/main" id="{00000000-0008-0000-0600-00004D030000}"/>
            </a:ext>
          </a:extLst>
        </xdr:cNvPr>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52584</xdr:rowOff>
    </xdr:from>
    <xdr:to>
      <xdr:col>31</xdr:col>
      <xdr:colOff>34925</xdr:colOff>
      <xdr:row>74</xdr:row>
      <xdr:rowOff>67863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2739884"/>
          <a:ext cx="8890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1985</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52584</xdr:rowOff>
    </xdr:from>
    <xdr:to>
      <xdr:col>29</xdr:col>
      <xdr:colOff>517525</xdr:colOff>
      <xdr:row>75</xdr:row>
      <xdr:rowOff>13151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739884"/>
          <a:ext cx="889000" cy="1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109294</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13151</xdr:rowOff>
    </xdr:from>
    <xdr:to>
      <xdr:col>28</xdr:col>
      <xdr:colOff>314325</xdr:colOff>
      <xdr:row>75</xdr:row>
      <xdr:rowOff>50774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2871901"/>
          <a:ext cx="889000" cy="3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53" name="フローチャート : 判断 852">
          <a:extLst>
            <a:ext uri="{FF2B5EF4-FFF2-40B4-BE49-F238E27FC236}">
              <a16:creationId xmlns:a16="http://schemas.microsoft.com/office/drawing/2014/main" id="{00000000-0008-0000-0600-000055030000}"/>
            </a:ext>
          </a:extLst>
        </xdr:cNvPr>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134745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9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55" name="フローチャート : 判断 854">
          <a:extLst>
            <a:ext uri="{FF2B5EF4-FFF2-40B4-BE49-F238E27FC236}">
              <a16:creationId xmlns:a16="http://schemas.microsoft.com/office/drawing/2014/main" id="{00000000-0008-0000-0600-000057030000}"/>
            </a:ext>
          </a:extLst>
        </xdr:cNvPr>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156748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138982</xdr:rowOff>
    </xdr:from>
    <xdr:to>
      <xdr:col>32</xdr:col>
      <xdr:colOff>238125</xdr:colOff>
      <xdr:row>74</xdr:row>
      <xdr:rowOff>69132</xdr:rowOff>
    </xdr:to>
    <xdr:sp macro="" textlink="">
      <xdr:nvSpPr>
        <xdr:cNvPr id="862" name="円/楕円 861">
          <a:extLst>
            <a:ext uri="{FF2B5EF4-FFF2-40B4-BE49-F238E27FC236}">
              <a16:creationId xmlns:a16="http://schemas.microsoft.com/office/drawing/2014/main" id="{00000000-0008-0000-0600-00005E030000}"/>
            </a:ext>
          </a:extLst>
        </xdr:cNvPr>
        <xdr:cNvSpPr/>
      </xdr:nvSpPr>
      <xdr:spPr>
        <a:xfrm>
          <a:off x="22110700" y="126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161859</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50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66,371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17063</xdr:rowOff>
    </xdr:from>
    <xdr:to>
      <xdr:col>31</xdr:col>
      <xdr:colOff>85725</xdr:colOff>
      <xdr:row>74</xdr:row>
      <xdr:rowOff>118663</xdr:rowOff>
    </xdr:to>
    <xdr:sp macro="" textlink="">
      <xdr:nvSpPr>
        <xdr:cNvPr id="864" name="円/楕円 863">
          <a:extLst>
            <a:ext uri="{FF2B5EF4-FFF2-40B4-BE49-F238E27FC236}">
              <a16:creationId xmlns:a16="http://schemas.microsoft.com/office/drawing/2014/main" id="{00000000-0008-0000-0600-000060030000}"/>
            </a:ext>
          </a:extLst>
        </xdr:cNvPr>
        <xdr:cNvSpPr/>
      </xdr:nvSpPr>
      <xdr:spPr>
        <a:xfrm>
          <a:off x="21272500" y="127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135190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47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63,771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1784</xdr:rowOff>
    </xdr:from>
    <xdr:to>
      <xdr:col>29</xdr:col>
      <xdr:colOff>568325</xdr:colOff>
      <xdr:row>74</xdr:row>
      <xdr:rowOff>103384</xdr:rowOff>
    </xdr:to>
    <xdr:sp macro="" textlink="">
      <xdr:nvSpPr>
        <xdr:cNvPr id="866" name="円/楕円 865">
          <a:extLst>
            <a:ext uri="{FF2B5EF4-FFF2-40B4-BE49-F238E27FC236}">
              <a16:creationId xmlns:a16="http://schemas.microsoft.com/office/drawing/2014/main" id="{00000000-0008-0000-0600-000062030000}"/>
            </a:ext>
          </a:extLst>
        </xdr:cNvPr>
        <xdr:cNvSpPr/>
      </xdr:nvSpPr>
      <xdr:spPr>
        <a:xfrm>
          <a:off x="20383500" y="1268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119911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4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64,573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133801</xdr:rowOff>
    </xdr:from>
    <xdr:to>
      <xdr:col>28</xdr:col>
      <xdr:colOff>365125</xdr:colOff>
      <xdr:row>75</xdr:row>
      <xdr:rowOff>63951</xdr:rowOff>
    </xdr:to>
    <xdr:sp macro="" textlink="">
      <xdr:nvSpPr>
        <xdr:cNvPr id="868" name="円/楕円 867">
          <a:extLst>
            <a:ext uri="{FF2B5EF4-FFF2-40B4-BE49-F238E27FC236}">
              <a16:creationId xmlns:a16="http://schemas.microsoft.com/office/drawing/2014/main" id="{00000000-0008-0000-0600-000064030000}"/>
            </a:ext>
          </a:extLst>
        </xdr:cNvPr>
        <xdr:cNvSpPr/>
      </xdr:nvSpPr>
      <xdr:spPr>
        <a:xfrm>
          <a:off x="19494500" y="128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80478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59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57,643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171424</xdr:rowOff>
    </xdr:from>
    <xdr:to>
      <xdr:col>27</xdr:col>
      <xdr:colOff>161925</xdr:colOff>
      <xdr:row>75</xdr:row>
      <xdr:rowOff>101574</xdr:rowOff>
    </xdr:to>
    <xdr:sp macro="" textlink="">
      <xdr:nvSpPr>
        <xdr:cNvPr id="870" name="円/楕円 869">
          <a:extLst>
            <a:ext uri="{FF2B5EF4-FFF2-40B4-BE49-F238E27FC236}">
              <a16:creationId xmlns:a16="http://schemas.microsoft.com/office/drawing/2014/main" id="{00000000-0008-0000-0600-000066030000}"/>
            </a:ext>
          </a:extLst>
        </xdr:cNvPr>
        <xdr:cNvSpPr/>
      </xdr:nvSpPr>
      <xdr:spPr>
        <a:xfrm>
          <a:off x="18605500" y="128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118101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3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性質別経費については、全体的に類似団体とほぼ同程度で推移しているが、扶助費、公債費、投資及び出資金について差異が生じている。</a:t>
          </a:r>
        </a:p>
        <a:p>
          <a:r>
            <a:rPr kumimoji="1" lang="ja-JP" altLang="en-US" sz="1300">
              <a:latin typeface="ＭＳ Ｐゴシック"/>
            </a:rPr>
            <a:t>　扶助費における住民一人当たりのコストは</a:t>
          </a:r>
          <a:r>
            <a:rPr kumimoji="1" lang="en-US" altLang="ja-JP" sz="1300">
              <a:latin typeface="ＭＳ Ｐゴシック"/>
            </a:rPr>
            <a:t>118,858</a:t>
          </a:r>
          <a:r>
            <a:rPr kumimoji="1" lang="ja-JP" altLang="en-US" sz="1300">
              <a:latin typeface="ＭＳ Ｐゴシック"/>
            </a:rPr>
            <a:t>円であり、全国市町村平均比較で</a:t>
          </a:r>
          <a:r>
            <a:rPr kumimoji="1" lang="en-US" altLang="ja-JP" sz="1300">
              <a:latin typeface="ＭＳ Ｐゴシック"/>
            </a:rPr>
            <a:t>17,867</a:t>
          </a:r>
          <a:r>
            <a:rPr kumimoji="1" lang="ja-JP" altLang="en-US" sz="1300">
              <a:latin typeface="ＭＳ Ｐゴシック"/>
            </a:rPr>
            <a:t>円、類似団体比較で</a:t>
          </a:r>
          <a:r>
            <a:rPr kumimoji="1" lang="en-US" altLang="ja-JP" sz="1300">
              <a:latin typeface="ＭＳ Ｐゴシック"/>
            </a:rPr>
            <a:t>31,739</a:t>
          </a:r>
          <a:r>
            <a:rPr kumimoji="1" lang="ja-JP" altLang="en-US" sz="1300">
              <a:latin typeface="ＭＳ Ｐゴシック"/>
            </a:rPr>
            <a:t>円高くなっているが、宮崎県平均比較では</a:t>
          </a:r>
          <a:r>
            <a:rPr kumimoji="1" lang="en-US" altLang="ja-JP" sz="1300">
              <a:latin typeface="ＭＳ Ｐゴシック"/>
            </a:rPr>
            <a:t>4,120</a:t>
          </a:r>
          <a:r>
            <a:rPr kumimoji="1" lang="ja-JP" altLang="en-US" sz="1300">
              <a:latin typeface="ＭＳ Ｐゴシック"/>
            </a:rPr>
            <a:t>円下回っている。これは、少子高齢化に伴う社会保障関連経費の増加によるものである。近年は、特に社会福祉費、児童福祉費、生活保護費に係る決算額の比率が高くなっている。その要因として、障害者自立支援費の充実や認定保育園運営費の増加等によると考えられる。今後も少子高齢化の進行や子育て支援の充実などにより扶助費の増加が見込まれるため、引き続き適正化に努める。</a:t>
          </a:r>
        </a:p>
        <a:p>
          <a:r>
            <a:rPr kumimoji="1" lang="ja-JP" altLang="en-US" sz="1300">
              <a:latin typeface="ＭＳ Ｐゴシック"/>
            </a:rPr>
            <a:t>　公債費における住民一人当たりのコストは</a:t>
          </a:r>
          <a:r>
            <a:rPr kumimoji="1" lang="en-US" altLang="ja-JP" sz="1300">
              <a:latin typeface="ＭＳ Ｐゴシック"/>
            </a:rPr>
            <a:t>31,061</a:t>
          </a:r>
          <a:r>
            <a:rPr kumimoji="1" lang="ja-JP" altLang="en-US" sz="1300">
              <a:latin typeface="ＭＳ Ｐゴシック"/>
            </a:rPr>
            <a:t>円であり、全国市町村平均比較で</a:t>
          </a:r>
          <a:r>
            <a:rPr kumimoji="1" lang="en-US" altLang="ja-JP" sz="1300">
              <a:latin typeface="ＭＳ Ｐゴシック"/>
            </a:rPr>
            <a:t>12,328</a:t>
          </a:r>
          <a:r>
            <a:rPr kumimoji="1" lang="ja-JP" altLang="en-US" sz="1300">
              <a:latin typeface="ＭＳ Ｐゴシック"/>
            </a:rPr>
            <a:t>円、宮崎県平均比較で</a:t>
          </a:r>
          <a:r>
            <a:rPr kumimoji="1" lang="en-US" altLang="ja-JP" sz="1300">
              <a:latin typeface="ＭＳ Ｐゴシック"/>
            </a:rPr>
            <a:t>24,163</a:t>
          </a:r>
          <a:r>
            <a:rPr kumimoji="1" lang="ja-JP" altLang="en-US" sz="1300">
              <a:latin typeface="ＭＳ Ｐゴシック"/>
            </a:rPr>
            <a:t>円、類似団体比較で</a:t>
          </a:r>
          <a:r>
            <a:rPr kumimoji="1" lang="en-US" altLang="ja-JP" sz="1300">
              <a:latin typeface="ＭＳ Ｐゴシック"/>
            </a:rPr>
            <a:t>34,478</a:t>
          </a:r>
          <a:r>
            <a:rPr kumimoji="1" lang="ja-JP" altLang="en-US" sz="1300">
              <a:latin typeface="ＭＳ Ｐゴシック"/>
            </a:rPr>
            <a:t>円と大幅に下回っている。その要因として、繰上償還や起債抑制により、地方債残高が低い状況にあること等が挙げられる。今後は、新庁舎建設等の大型プロジェクトが本格化するため、新規債の発行を適正額にとどめるなど、公債費の削減を進め、財政の健全化に努める。</a:t>
          </a:r>
        </a:p>
        <a:p>
          <a:r>
            <a:rPr kumimoji="1" lang="ja-JP" altLang="en-US" sz="1300">
              <a:latin typeface="ＭＳ Ｐゴシック"/>
            </a:rPr>
            <a:t>　投資及び出資金は、平成</a:t>
          </a:r>
          <a:r>
            <a:rPr kumimoji="1" lang="en-US" altLang="ja-JP" sz="1300">
              <a:latin typeface="ＭＳ Ｐゴシック"/>
            </a:rPr>
            <a:t>28</a:t>
          </a:r>
          <a:r>
            <a:rPr kumimoji="1" lang="ja-JP" altLang="en-US" sz="1300">
              <a:latin typeface="ＭＳ Ｐゴシック"/>
            </a:rPr>
            <a:t>年度のみ地方独立行政法人西都児湯医療センターへの出資金</a:t>
          </a:r>
          <a:r>
            <a:rPr kumimoji="1" lang="en-US" altLang="ja-JP" sz="1300">
              <a:latin typeface="ＭＳ Ｐゴシック"/>
            </a:rPr>
            <a:t>210,000</a:t>
          </a:r>
          <a:r>
            <a:rPr kumimoji="1" lang="ja-JP" altLang="en-US" sz="1300">
              <a:latin typeface="ＭＳ Ｐゴシック"/>
            </a:rPr>
            <a:t>千円があったことから、一時的に増加したものであり、次年度以降は例年の水準に戻ることになる。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31,260
31,188
438.79
19,096,397
18,469,195
497,730
8,744,790
9,726,708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96266</xdr:rowOff>
    </xdr:from>
    <xdr:to>
      <xdr:col>6</xdr:col>
      <xdr:colOff>511175</xdr:colOff>
      <xdr:row>35</xdr:row>
      <xdr:rowOff>7112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2556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118000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96266</xdr:rowOff>
    </xdr:from>
    <xdr:to>
      <xdr:col>5</xdr:col>
      <xdr:colOff>358775</xdr:colOff>
      <xdr:row>34</xdr:row>
      <xdr:rowOff>143320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25566"/>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143320</xdr:rowOff>
    </xdr:from>
    <xdr:to>
      <xdr:col>4</xdr:col>
      <xdr:colOff>155575</xdr:colOff>
      <xdr:row>35</xdr:row>
      <xdr:rowOff>16256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72620"/>
          <a:ext cx="889000" cy="4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160084</xdr:rowOff>
    </xdr:from>
    <xdr:to>
      <xdr:col>2</xdr:col>
      <xdr:colOff>638175</xdr:colOff>
      <xdr:row>35</xdr:row>
      <xdr:rowOff>16256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89384"/>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127762</xdr:rowOff>
    </xdr:from>
    <xdr:to>
      <xdr:col>6</xdr:col>
      <xdr:colOff>561975</xdr:colOff>
      <xdr:row>35</xdr:row>
      <xdr:rowOff>57912</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150639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0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45466</xdr:rowOff>
    </xdr:from>
    <xdr:to>
      <xdr:col>5</xdr:col>
      <xdr:colOff>409575</xdr:colOff>
      <xdr:row>34</xdr:row>
      <xdr:rowOff>147066</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163593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92520</xdr:rowOff>
    </xdr:from>
    <xdr:to>
      <xdr:col>4</xdr:col>
      <xdr:colOff>206375</xdr:colOff>
      <xdr:row>35</xdr:row>
      <xdr:rowOff>22670</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592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39197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569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136906</xdr:rowOff>
    </xdr:from>
    <xdr:to>
      <xdr:col>3</xdr:col>
      <xdr:colOff>3175</xdr:colOff>
      <xdr:row>35</xdr:row>
      <xdr:rowOff>67056</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83583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574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109284</xdr:rowOff>
    </xdr:from>
    <xdr:to>
      <xdr:col>1</xdr:col>
      <xdr:colOff>485775</xdr:colOff>
      <xdr:row>35</xdr:row>
      <xdr:rowOff>39434</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59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55961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571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163093</xdr:rowOff>
    </xdr:from>
    <xdr:to>
      <xdr:col>6</xdr:col>
      <xdr:colOff>511175</xdr:colOff>
      <xdr:row>58</xdr:row>
      <xdr:rowOff>164490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07193"/>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102805</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10046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164490</xdr:rowOff>
    </xdr:from>
    <xdr:to>
      <xdr:col>5</xdr:col>
      <xdr:colOff>358775</xdr:colOff>
      <xdr:row>59</xdr:row>
      <xdr:rowOff>34901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08590"/>
          <a:ext cx="889000" cy="4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124992</xdr:rowOff>
    </xdr:from>
    <xdr:to>
      <xdr:col>5</xdr:col>
      <xdr:colOff>409575</xdr:colOff>
      <xdr:row>59</xdr:row>
      <xdr:rowOff>55142</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100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46269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16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16773</xdr:rowOff>
    </xdr:from>
    <xdr:to>
      <xdr:col>4</xdr:col>
      <xdr:colOff>155575</xdr:colOff>
      <xdr:row>59</xdr:row>
      <xdr:rowOff>34901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32323"/>
          <a:ext cx="8890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138775</xdr:rowOff>
    </xdr:from>
    <xdr:to>
      <xdr:col>4</xdr:col>
      <xdr:colOff>206375</xdr:colOff>
      <xdr:row>59</xdr:row>
      <xdr:rowOff>68925</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100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85452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8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16773</xdr:rowOff>
    </xdr:from>
    <xdr:to>
      <xdr:col>2</xdr:col>
      <xdr:colOff>638175</xdr:colOff>
      <xdr:row>59</xdr:row>
      <xdr:rowOff>42620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32323"/>
          <a:ext cx="889000" cy="2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135279</xdr:rowOff>
    </xdr:from>
    <xdr:to>
      <xdr:col>3</xdr:col>
      <xdr:colOff>3175</xdr:colOff>
      <xdr:row>59</xdr:row>
      <xdr:rowOff>65429</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100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81956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134437</xdr:rowOff>
    </xdr:from>
    <xdr:to>
      <xdr:col>1</xdr:col>
      <xdr:colOff>485775</xdr:colOff>
      <xdr:row>59</xdr:row>
      <xdr:rowOff>64587</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1007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81114</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112293</xdr:rowOff>
    </xdr:from>
    <xdr:to>
      <xdr:col>6</xdr:col>
      <xdr:colOff>561975</xdr:colOff>
      <xdr:row>59</xdr:row>
      <xdr:rowOff>42443</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100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71670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4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98,510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113690</xdr:rowOff>
    </xdr:from>
    <xdr:to>
      <xdr:col>5</xdr:col>
      <xdr:colOff>409575</xdr:colOff>
      <xdr:row>59</xdr:row>
      <xdr:rowOff>43840</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100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60367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3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97,227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155551</xdr:rowOff>
    </xdr:from>
    <xdr:to>
      <xdr:col>4</xdr:col>
      <xdr:colOff>206375</xdr:colOff>
      <xdr:row>59</xdr:row>
      <xdr:rowOff>85701</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1009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76828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9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137423</xdr:rowOff>
    </xdr:from>
    <xdr:to>
      <xdr:col>3</xdr:col>
      <xdr:colOff>3175</xdr:colOff>
      <xdr:row>59</xdr:row>
      <xdr:rowOff>67573</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1008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58700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7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75,425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163270</xdr:rowOff>
    </xdr:from>
    <xdr:to>
      <xdr:col>1</xdr:col>
      <xdr:colOff>485775</xdr:colOff>
      <xdr:row>59</xdr:row>
      <xdr:rowOff>93420</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1010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84547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20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141415</xdr:rowOff>
    </xdr:from>
    <xdr:to>
      <xdr:col>6</xdr:col>
      <xdr:colOff>510540</xdr:colOff>
      <xdr:row>79</xdr:row>
      <xdr:rowOff>127851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14365"/>
          <a:ext cx="1270" cy="1358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131678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79</xdr:row>
      <xdr:rowOff>127851</xdr:rowOff>
    </xdr:from>
    <xdr:to>
      <xdr:col>6</xdr:col>
      <xdr:colOff>600075</xdr:colOff>
      <xdr:row>79</xdr:row>
      <xdr:rowOff>127851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72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88092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8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141415</xdr:rowOff>
    </xdr:from>
    <xdr:to>
      <xdr:col>6</xdr:col>
      <xdr:colOff>600075</xdr:colOff>
      <xdr:row>71</xdr:row>
      <xdr:rowOff>141415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63538</xdr:rowOff>
    </xdr:from>
    <xdr:to>
      <xdr:col>6</xdr:col>
      <xdr:colOff>511175</xdr:colOff>
      <xdr:row>74</xdr:row>
      <xdr:rowOff>69659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579388"/>
          <a:ext cx="838200" cy="17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144493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03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166066</xdr:rowOff>
    </xdr:from>
    <xdr:to>
      <xdr:col>6</xdr:col>
      <xdr:colOff>561975</xdr:colOff>
      <xdr:row>76</xdr:row>
      <xdr:rowOff>96216</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69659</xdr:rowOff>
    </xdr:from>
    <xdr:to>
      <xdr:col>5</xdr:col>
      <xdr:colOff>358775</xdr:colOff>
      <xdr:row>75</xdr:row>
      <xdr:rowOff>18618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56959"/>
          <a:ext cx="889000" cy="1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35483</xdr:rowOff>
    </xdr:from>
    <xdr:to>
      <xdr:col>5</xdr:col>
      <xdr:colOff>409575</xdr:colOff>
      <xdr:row>76</xdr:row>
      <xdr:rowOff>137083</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128210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18618</xdr:rowOff>
    </xdr:from>
    <xdr:to>
      <xdr:col>4</xdr:col>
      <xdr:colOff>155575</xdr:colOff>
      <xdr:row>76</xdr:row>
      <xdr:rowOff>47155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77368"/>
          <a:ext cx="889000" cy="19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114503</xdr:rowOff>
    </xdr:from>
    <xdr:to>
      <xdr:col>4</xdr:col>
      <xdr:colOff>206375</xdr:colOff>
      <xdr:row>77</xdr:row>
      <xdr:rowOff>44653</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35780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47155</xdr:rowOff>
    </xdr:from>
    <xdr:to>
      <xdr:col>2</xdr:col>
      <xdr:colOff>638175</xdr:colOff>
      <xdr:row>76</xdr:row>
      <xdr:rowOff>111176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77355"/>
          <a:ext cx="889000" cy="6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41415</xdr:rowOff>
    </xdr:from>
    <xdr:to>
      <xdr:col>3</xdr:col>
      <xdr:colOff>3175</xdr:colOff>
      <xdr:row>77</xdr:row>
      <xdr:rowOff>143015</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134142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333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143294</xdr:rowOff>
    </xdr:from>
    <xdr:to>
      <xdr:col>1</xdr:col>
      <xdr:colOff>485775</xdr:colOff>
      <xdr:row>78</xdr:row>
      <xdr:rowOff>73444</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34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64571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343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12738</xdr:rowOff>
    </xdr:from>
    <xdr:to>
      <xdr:col>6</xdr:col>
      <xdr:colOff>561975</xdr:colOff>
      <xdr:row>73</xdr:row>
      <xdr:rowOff>114338</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25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35615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8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199,497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18859</xdr:rowOff>
    </xdr:from>
    <xdr:to>
      <xdr:col>5</xdr:col>
      <xdr:colOff>409575</xdr:colOff>
      <xdr:row>74</xdr:row>
      <xdr:rowOff>120459</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27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136986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248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185,515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139268</xdr:rowOff>
    </xdr:from>
    <xdr:to>
      <xdr:col>4</xdr:col>
      <xdr:colOff>206375</xdr:colOff>
      <xdr:row>75</xdr:row>
      <xdr:rowOff>69418</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28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85945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4" y="126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176,034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167805</xdr:rowOff>
    </xdr:from>
    <xdr:to>
      <xdr:col>3</xdr:col>
      <xdr:colOff>3175</xdr:colOff>
      <xdr:row>76</xdr:row>
      <xdr:rowOff>97955</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02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114482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4" y="1280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160,287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60376</xdr:rowOff>
    </xdr:from>
    <xdr:to>
      <xdr:col>1</xdr:col>
      <xdr:colOff>485775</xdr:colOff>
      <xdr:row>76</xdr:row>
      <xdr:rowOff>161976</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0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7053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4" y="1286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131127</xdr:rowOff>
    </xdr:from>
    <xdr:to>
      <xdr:col>6</xdr:col>
      <xdr:colOff>511175</xdr:colOff>
      <xdr:row>95</xdr:row>
      <xdr:rowOff>131299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075977"/>
          <a:ext cx="838200" cy="34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135011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22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38" name="フローチャート : 判断 237">
          <a:extLst>
            <a:ext uri="{FF2B5EF4-FFF2-40B4-BE49-F238E27FC236}">
              <a16:creationId xmlns:a16="http://schemas.microsoft.com/office/drawing/2014/main" id="{00000000-0008-0000-0700-0000EE000000}"/>
            </a:ext>
          </a:extLst>
        </xdr:cNvPr>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2045</xdr:rowOff>
    </xdr:from>
    <xdr:to>
      <xdr:col>5</xdr:col>
      <xdr:colOff>358775</xdr:colOff>
      <xdr:row>95</xdr:row>
      <xdr:rowOff>131299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289795"/>
          <a:ext cx="889000" cy="12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127419</xdr:rowOff>
    </xdr:from>
    <xdr:to>
      <xdr:col>5</xdr:col>
      <xdr:colOff>409575</xdr:colOff>
      <xdr:row>96</xdr:row>
      <xdr:rowOff>57569</xdr:rowOff>
    </xdr:to>
    <xdr:sp macro="" textlink="">
      <xdr:nvSpPr>
        <xdr:cNvPr id="240" name="フローチャート : 判断 239">
          <a:extLst>
            <a:ext uri="{FF2B5EF4-FFF2-40B4-BE49-F238E27FC236}">
              <a16:creationId xmlns:a16="http://schemas.microsoft.com/office/drawing/2014/main" id="{00000000-0008-0000-0700-0000F0000000}"/>
            </a:ext>
          </a:extLst>
        </xdr:cNvPr>
        <xdr:cNvSpPr/>
      </xdr:nvSpPr>
      <xdr:spPr>
        <a:xfrm>
          <a:off x="3746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48696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2045</xdr:rowOff>
    </xdr:from>
    <xdr:to>
      <xdr:col>4</xdr:col>
      <xdr:colOff>155575</xdr:colOff>
      <xdr:row>95</xdr:row>
      <xdr:rowOff>44583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289795"/>
          <a:ext cx="889000" cy="4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160623</xdr:rowOff>
    </xdr:from>
    <xdr:to>
      <xdr:col>4</xdr:col>
      <xdr:colOff>206375</xdr:colOff>
      <xdr:row>96</xdr:row>
      <xdr:rowOff>90773</xdr:rowOff>
    </xdr:to>
    <xdr:sp macro="" textlink="">
      <xdr:nvSpPr>
        <xdr:cNvPr id="243" name="フローチャート : 判断 242">
          <a:extLst>
            <a:ext uri="{FF2B5EF4-FFF2-40B4-BE49-F238E27FC236}">
              <a16:creationId xmlns:a16="http://schemas.microsoft.com/office/drawing/2014/main" id="{00000000-0008-0000-0700-0000F3000000}"/>
            </a:ext>
          </a:extLst>
        </xdr:cNvPr>
        <xdr:cNvSpPr/>
      </xdr:nvSpPr>
      <xdr:spPr>
        <a:xfrm>
          <a:off x="2857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81900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36258</xdr:rowOff>
    </xdr:from>
    <xdr:to>
      <xdr:col>2</xdr:col>
      <xdr:colOff>638175</xdr:colOff>
      <xdr:row>95</xdr:row>
      <xdr:rowOff>44583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324008"/>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7519</xdr:rowOff>
    </xdr:from>
    <xdr:to>
      <xdr:col>3</xdr:col>
      <xdr:colOff>3175</xdr:colOff>
      <xdr:row>96</xdr:row>
      <xdr:rowOff>109119</xdr:rowOff>
    </xdr:to>
    <xdr:sp macro="" textlink="">
      <xdr:nvSpPr>
        <xdr:cNvPr id="246" name="フローチャート : 判断 245">
          <a:extLst>
            <a:ext uri="{FF2B5EF4-FFF2-40B4-BE49-F238E27FC236}">
              <a16:creationId xmlns:a16="http://schemas.microsoft.com/office/drawing/2014/main" id="{00000000-0008-0000-0700-0000F6000000}"/>
            </a:ext>
          </a:extLst>
        </xdr:cNvPr>
        <xdr:cNvSpPr/>
      </xdr:nvSpPr>
      <xdr:spPr>
        <a:xfrm>
          <a:off x="1968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100246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164681</xdr:rowOff>
    </xdr:from>
    <xdr:to>
      <xdr:col>1</xdr:col>
      <xdr:colOff>485775</xdr:colOff>
      <xdr:row>96</xdr:row>
      <xdr:rowOff>94831</xdr:rowOff>
    </xdr:to>
    <xdr:sp macro="" textlink="">
      <xdr:nvSpPr>
        <xdr:cNvPr id="248" name="フローチャート : 判断 247">
          <a:extLst>
            <a:ext uri="{FF2B5EF4-FFF2-40B4-BE49-F238E27FC236}">
              <a16:creationId xmlns:a16="http://schemas.microsoft.com/office/drawing/2014/main" id="{00000000-0008-0000-0700-0000F8000000}"/>
            </a:ext>
          </a:extLst>
        </xdr:cNvPr>
        <xdr:cNvSpPr/>
      </xdr:nvSpPr>
      <xdr:spPr>
        <a:xfrm>
          <a:off x="1079500" y="1645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85958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80327</xdr:rowOff>
    </xdr:from>
    <xdr:to>
      <xdr:col>6</xdr:col>
      <xdr:colOff>561975</xdr:colOff>
      <xdr:row>94</xdr:row>
      <xdr:rowOff>10477</xdr:rowOff>
    </xdr:to>
    <xdr:sp macro="" textlink="">
      <xdr:nvSpPr>
        <xdr:cNvPr id="255" name="円/楕円 254">
          <a:extLst>
            <a:ext uri="{FF2B5EF4-FFF2-40B4-BE49-F238E27FC236}">
              <a16:creationId xmlns:a16="http://schemas.microsoft.com/office/drawing/2014/main" id="{00000000-0008-0000-0700-0000FF000000}"/>
            </a:ext>
          </a:extLst>
        </xdr:cNvPr>
        <xdr:cNvSpPr/>
      </xdr:nvSpPr>
      <xdr:spPr>
        <a:xfrm>
          <a:off x="4584700" y="160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103204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8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69,450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80499</xdr:rowOff>
    </xdr:from>
    <xdr:to>
      <xdr:col>5</xdr:col>
      <xdr:colOff>409575</xdr:colOff>
      <xdr:row>96</xdr:row>
      <xdr:rowOff>10649</xdr:rowOff>
    </xdr:to>
    <xdr:sp macro="" textlink="">
      <xdr:nvSpPr>
        <xdr:cNvPr id="257" name="円/楕円 256">
          <a:extLst>
            <a:ext uri="{FF2B5EF4-FFF2-40B4-BE49-F238E27FC236}">
              <a16:creationId xmlns:a16="http://schemas.microsoft.com/office/drawing/2014/main" id="{00000000-0008-0000-0700-000001010000}"/>
            </a:ext>
          </a:extLst>
        </xdr:cNvPr>
        <xdr:cNvSpPr/>
      </xdr:nvSpPr>
      <xdr:spPr>
        <a:xfrm>
          <a:off x="3746500" y="163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27176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1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122695</xdr:rowOff>
    </xdr:from>
    <xdr:to>
      <xdr:col>4</xdr:col>
      <xdr:colOff>206375</xdr:colOff>
      <xdr:row>95</xdr:row>
      <xdr:rowOff>52845</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2857500" y="162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69372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01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165233</xdr:rowOff>
    </xdr:from>
    <xdr:to>
      <xdr:col>3</xdr:col>
      <xdr:colOff>3175</xdr:colOff>
      <xdr:row>95</xdr:row>
      <xdr:rowOff>95383</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1968500" y="1628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111910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05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55,993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156908</xdr:rowOff>
    </xdr:from>
    <xdr:to>
      <xdr:col>1</xdr:col>
      <xdr:colOff>485775</xdr:colOff>
      <xdr:row>95</xdr:row>
      <xdr:rowOff>87058</xdr:rowOff>
    </xdr:to>
    <xdr:sp macro="" textlink="">
      <xdr:nvSpPr>
        <xdr:cNvPr id="263" name="円/楕円 262">
          <a:extLst>
            <a:ext uri="{FF2B5EF4-FFF2-40B4-BE49-F238E27FC236}">
              <a16:creationId xmlns:a16="http://schemas.microsoft.com/office/drawing/2014/main" id="{00000000-0008-0000-0700-000007010000}"/>
            </a:ext>
          </a:extLst>
        </xdr:cNvPr>
        <xdr:cNvSpPr/>
      </xdr:nvSpPr>
      <xdr:spPr>
        <a:xfrm>
          <a:off x="1079500" y="162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103585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121603</xdr:rowOff>
    </xdr:from>
    <xdr:to>
      <xdr:col>15</xdr:col>
      <xdr:colOff>180975</xdr:colOff>
      <xdr:row>38</xdr:row>
      <xdr:rowOff>83121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465253"/>
          <a:ext cx="838200" cy="13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25861</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69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5" name="フローチャート : 判断 294">
          <a:extLst>
            <a:ext uri="{FF2B5EF4-FFF2-40B4-BE49-F238E27FC236}">
              <a16:creationId xmlns:a16="http://schemas.microsoft.com/office/drawing/2014/main" id="{00000000-0008-0000-0700-000027010000}"/>
            </a:ext>
          </a:extLst>
        </xdr:cNvPr>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121603</xdr:rowOff>
    </xdr:from>
    <xdr:to>
      <xdr:col>14</xdr:col>
      <xdr:colOff>28575</xdr:colOff>
      <xdr:row>37</xdr:row>
      <xdr:rowOff>145605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465253"/>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20464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7" y="65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165417</xdr:rowOff>
    </xdr:from>
    <xdr:to>
      <xdr:col>12</xdr:col>
      <xdr:colOff>511175</xdr:colOff>
      <xdr:row>37</xdr:row>
      <xdr:rowOff>145605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337617"/>
          <a:ext cx="8890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137113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162370</xdr:rowOff>
    </xdr:from>
    <xdr:to>
      <xdr:col>11</xdr:col>
      <xdr:colOff>307975</xdr:colOff>
      <xdr:row>36</xdr:row>
      <xdr:rowOff>165417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334570"/>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5" name="フローチャート : 判断 304">
          <a:extLst>
            <a:ext uri="{FF2B5EF4-FFF2-40B4-BE49-F238E27FC236}">
              <a16:creationId xmlns:a16="http://schemas.microsoft.com/office/drawing/2014/main" id="{00000000-0008-0000-0700-000031010000}"/>
            </a:ext>
          </a:extLst>
        </xdr:cNvPr>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109681</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32321</xdr:rowOff>
    </xdr:from>
    <xdr:to>
      <xdr:col>15</xdr:col>
      <xdr:colOff>231775</xdr:colOff>
      <xdr:row>38</xdr:row>
      <xdr:rowOff>133921</xdr:rowOff>
    </xdr:to>
    <xdr:sp macro="" textlink="">
      <xdr:nvSpPr>
        <xdr:cNvPr id="312" name="円/楕円 311">
          <a:extLst>
            <a:ext uri="{FF2B5EF4-FFF2-40B4-BE49-F238E27FC236}">
              <a16:creationId xmlns:a16="http://schemas.microsoft.com/office/drawing/2014/main" id="{00000000-0008-0000-0700-000038010000}"/>
            </a:ext>
          </a:extLst>
        </xdr:cNvPr>
        <xdr:cNvSpPr/>
      </xdr:nvSpPr>
      <xdr:spPr>
        <a:xfrm>
          <a:off x="10426700" y="654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10748</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25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70803</xdr:rowOff>
    </xdr:from>
    <xdr:to>
      <xdr:col>14</xdr:col>
      <xdr:colOff>79375</xdr:colOff>
      <xdr:row>38</xdr:row>
      <xdr:rowOff>953</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9588500" y="641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17480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7" y="618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94805</xdr:rowOff>
    </xdr:from>
    <xdr:to>
      <xdr:col>12</xdr:col>
      <xdr:colOff>561975</xdr:colOff>
      <xdr:row>38</xdr:row>
      <xdr:rowOff>24955</xdr:rowOff>
    </xdr:to>
    <xdr:sp macro="" textlink="">
      <xdr:nvSpPr>
        <xdr:cNvPr id="316" name="円/楕円 315">
          <a:extLst>
            <a:ext uri="{FF2B5EF4-FFF2-40B4-BE49-F238E27FC236}">
              <a16:creationId xmlns:a16="http://schemas.microsoft.com/office/drawing/2014/main" id="{00000000-0008-0000-0700-00003C010000}"/>
            </a:ext>
          </a:extLst>
        </xdr:cNvPr>
        <xdr:cNvSpPr/>
      </xdr:nvSpPr>
      <xdr:spPr>
        <a:xfrm>
          <a:off x="8699500" y="64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16083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7" y="653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114617</xdr:rowOff>
    </xdr:from>
    <xdr:to>
      <xdr:col>11</xdr:col>
      <xdr:colOff>358775</xdr:colOff>
      <xdr:row>37</xdr:row>
      <xdr:rowOff>44767</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7810500" y="62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35894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7" y="637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111570</xdr:rowOff>
    </xdr:from>
    <xdr:to>
      <xdr:col>10</xdr:col>
      <xdr:colOff>155575</xdr:colOff>
      <xdr:row>37</xdr:row>
      <xdr:rowOff>41720</xdr:rowOff>
    </xdr:to>
    <xdr:sp macro="" textlink="">
      <xdr:nvSpPr>
        <xdr:cNvPr id="320" name="円/楕円 319">
          <a:extLst>
            <a:ext uri="{FF2B5EF4-FFF2-40B4-BE49-F238E27FC236}">
              <a16:creationId xmlns:a16="http://schemas.microsoft.com/office/drawing/2014/main" id="{00000000-0008-0000-0700-000040010000}"/>
            </a:ext>
          </a:extLst>
        </xdr:cNvPr>
        <xdr:cNvSpPr/>
      </xdr:nvSpPr>
      <xdr:spPr>
        <a:xfrm>
          <a:off x="6921500" y="62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32847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7"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28846</xdr:rowOff>
    </xdr:from>
    <xdr:to>
      <xdr:col>15</xdr:col>
      <xdr:colOff>180975</xdr:colOff>
      <xdr:row>56</xdr:row>
      <xdr:rowOff>39263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458596"/>
          <a:ext cx="838200" cy="18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11092</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12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4" name="フローチャート : 判断 353">
          <a:extLst>
            <a:ext uri="{FF2B5EF4-FFF2-40B4-BE49-F238E27FC236}">
              <a16:creationId xmlns:a16="http://schemas.microsoft.com/office/drawing/2014/main" id="{00000000-0008-0000-0700-000062010000}"/>
            </a:ext>
          </a:extLst>
        </xdr:cNvPr>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39263</xdr:rowOff>
    </xdr:from>
    <xdr:to>
      <xdr:col>14</xdr:col>
      <xdr:colOff>28575</xdr:colOff>
      <xdr:row>56</xdr:row>
      <xdr:rowOff>101573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640463"/>
          <a:ext cx="889000" cy="6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18295</xdr:rowOff>
    </xdr:from>
    <xdr:to>
      <xdr:col>14</xdr:col>
      <xdr:colOff>79375</xdr:colOff>
      <xdr:row>56</xdr:row>
      <xdr:rowOff>119895</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9588500" y="96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111022</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132842</xdr:rowOff>
    </xdr:from>
    <xdr:to>
      <xdr:col>12</xdr:col>
      <xdr:colOff>511175</xdr:colOff>
      <xdr:row>56</xdr:row>
      <xdr:rowOff>101573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562592"/>
          <a:ext cx="889000" cy="14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100477</xdr:rowOff>
    </xdr:from>
    <xdr:to>
      <xdr:col>12</xdr:col>
      <xdr:colOff>561975</xdr:colOff>
      <xdr:row>57</xdr:row>
      <xdr:rowOff>30627</xdr:rowOff>
    </xdr:to>
    <xdr:sp macro="" textlink="">
      <xdr:nvSpPr>
        <xdr:cNvPr id="359" name="フローチャート : 判断 358">
          <a:extLst>
            <a:ext uri="{FF2B5EF4-FFF2-40B4-BE49-F238E27FC236}">
              <a16:creationId xmlns:a16="http://schemas.microsoft.com/office/drawing/2014/main" id="{00000000-0008-0000-0700-000067010000}"/>
            </a:ext>
          </a:extLst>
        </xdr:cNvPr>
        <xdr:cNvSpPr/>
      </xdr:nvSpPr>
      <xdr:spPr>
        <a:xfrm>
          <a:off x="8699500" y="970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21754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79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132842</xdr:rowOff>
    </xdr:from>
    <xdr:to>
      <xdr:col>11</xdr:col>
      <xdr:colOff>307975</xdr:colOff>
      <xdr:row>57</xdr:row>
      <xdr:rowOff>57404</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562592"/>
          <a:ext cx="8890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103857</xdr:rowOff>
    </xdr:from>
    <xdr:to>
      <xdr:col>11</xdr:col>
      <xdr:colOff>358775</xdr:colOff>
      <xdr:row>57</xdr:row>
      <xdr:rowOff>34007</xdr:rowOff>
    </xdr:to>
    <xdr:sp macro="" textlink="">
      <xdr:nvSpPr>
        <xdr:cNvPr id="362" name="フローチャート : 判断 361">
          <a:extLst>
            <a:ext uri="{FF2B5EF4-FFF2-40B4-BE49-F238E27FC236}">
              <a16:creationId xmlns:a16="http://schemas.microsoft.com/office/drawing/2014/main" id="{00000000-0008-0000-0700-00006A010000}"/>
            </a:ext>
          </a:extLst>
        </xdr:cNvPr>
        <xdr:cNvSpPr/>
      </xdr:nvSpPr>
      <xdr:spPr>
        <a:xfrm>
          <a:off x="7810500" y="97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25134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79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123582</xdr:rowOff>
    </xdr:from>
    <xdr:to>
      <xdr:col>10</xdr:col>
      <xdr:colOff>155575</xdr:colOff>
      <xdr:row>57</xdr:row>
      <xdr:rowOff>53732</xdr:rowOff>
    </xdr:to>
    <xdr:sp macro="" textlink="">
      <xdr:nvSpPr>
        <xdr:cNvPr id="364" name="フローチャート : 判断 363">
          <a:extLst>
            <a:ext uri="{FF2B5EF4-FFF2-40B4-BE49-F238E27FC236}">
              <a16:creationId xmlns:a16="http://schemas.microsoft.com/office/drawing/2014/main" id="{00000000-0008-0000-0700-00006C010000}"/>
            </a:ext>
          </a:extLst>
        </xdr:cNvPr>
        <xdr:cNvSpPr/>
      </xdr:nvSpPr>
      <xdr:spPr>
        <a:xfrm>
          <a:off x="6921500" y="97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70259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149496</xdr:rowOff>
    </xdr:from>
    <xdr:to>
      <xdr:col>15</xdr:col>
      <xdr:colOff>231775</xdr:colOff>
      <xdr:row>55</xdr:row>
      <xdr:rowOff>79646</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10426700" y="940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923</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25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46,289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159913</xdr:rowOff>
    </xdr:from>
    <xdr:to>
      <xdr:col>14</xdr:col>
      <xdr:colOff>79375</xdr:colOff>
      <xdr:row>56</xdr:row>
      <xdr:rowOff>90063</xdr:rowOff>
    </xdr:to>
    <xdr:sp macro="" textlink="">
      <xdr:nvSpPr>
        <xdr:cNvPr id="373" name="円/楕円 372">
          <a:extLst>
            <a:ext uri="{FF2B5EF4-FFF2-40B4-BE49-F238E27FC236}">
              <a16:creationId xmlns:a16="http://schemas.microsoft.com/office/drawing/2014/main" id="{00000000-0008-0000-0700-000075010000}"/>
            </a:ext>
          </a:extLst>
        </xdr:cNvPr>
        <xdr:cNvSpPr/>
      </xdr:nvSpPr>
      <xdr:spPr>
        <a:xfrm>
          <a:off x="9588500" y="95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106590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3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50773</xdr:rowOff>
    </xdr:from>
    <xdr:to>
      <xdr:col>12</xdr:col>
      <xdr:colOff>561975</xdr:colOff>
      <xdr:row>56</xdr:row>
      <xdr:rowOff>152373</xdr:rowOff>
    </xdr:to>
    <xdr:sp macro="" textlink="">
      <xdr:nvSpPr>
        <xdr:cNvPr id="375" name="円/楕円 374">
          <a:extLst>
            <a:ext uri="{FF2B5EF4-FFF2-40B4-BE49-F238E27FC236}">
              <a16:creationId xmlns:a16="http://schemas.microsoft.com/office/drawing/2014/main" id="{00000000-0008-0000-0700-000077010000}"/>
            </a:ext>
          </a:extLst>
        </xdr:cNvPr>
        <xdr:cNvSpPr/>
      </xdr:nvSpPr>
      <xdr:spPr>
        <a:xfrm>
          <a:off x="8699500" y="965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168900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42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82042</xdr:rowOff>
    </xdr:from>
    <xdr:to>
      <xdr:col>11</xdr:col>
      <xdr:colOff>358775</xdr:colOff>
      <xdr:row>56</xdr:row>
      <xdr:rowOff>12192</xdr:rowOff>
    </xdr:to>
    <xdr:sp macro="" textlink="">
      <xdr:nvSpPr>
        <xdr:cNvPr id="377" name="円/楕円 376">
          <a:extLst>
            <a:ext uri="{FF2B5EF4-FFF2-40B4-BE49-F238E27FC236}">
              <a16:creationId xmlns:a16="http://schemas.microsoft.com/office/drawing/2014/main" id="{00000000-0008-0000-0700-000079010000}"/>
            </a:ext>
          </a:extLst>
        </xdr:cNvPr>
        <xdr:cNvSpPr/>
      </xdr:nvSpPr>
      <xdr:spPr>
        <a:xfrm>
          <a:off x="7810500" y="951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28719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28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6604</xdr:rowOff>
    </xdr:from>
    <xdr:to>
      <xdr:col>10</xdr:col>
      <xdr:colOff>155575</xdr:colOff>
      <xdr:row>57</xdr:row>
      <xdr:rowOff>108204</xdr:rowOff>
    </xdr:to>
    <xdr:sp macro="" textlink="">
      <xdr:nvSpPr>
        <xdr:cNvPr id="379" name="円/楕円 378">
          <a:extLst>
            <a:ext uri="{FF2B5EF4-FFF2-40B4-BE49-F238E27FC236}">
              <a16:creationId xmlns:a16="http://schemas.microsoft.com/office/drawing/2014/main" id="{00000000-0008-0000-0700-00007B010000}"/>
            </a:ext>
          </a:extLst>
        </xdr:cNvPr>
        <xdr:cNvSpPr/>
      </xdr:nvSpPr>
      <xdr:spPr>
        <a:xfrm>
          <a:off x="6921500" y="97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99331</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8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143308</xdr:rowOff>
    </xdr:from>
    <xdr:to>
      <xdr:col>15</xdr:col>
      <xdr:colOff>180975</xdr:colOff>
      <xdr:row>78</xdr:row>
      <xdr:rowOff>1512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344958"/>
          <a:ext cx="8382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143299</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17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143308</xdr:rowOff>
    </xdr:from>
    <xdr:to>
      <xdr:col>14</xdr:col>
      <xdr:colOff>28575</xdr:colOff>
      <xdr:row>78</xdr:row>
      <xdr:rowOff>6490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344958"/>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55427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6375</xdr:rowOff>
    </xdr:from>
    <xdr:to>
      <xdr:col>12</xdr:col>
      <xdr:colOff>511175</xdr:colOff>
      <xdr:row>78</xdr:row>
      <xdr:rowOff>6490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379475"/>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89324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4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6375</xdr:rowOff>
    </xdr:from>
    <xdr:to>
      <xdr:col>11</xdr:col>
      <xdr:colOff>307975</xdr:colOff>
      <xdr:row>78</xdr:row>
      <xdr:rowOff>23368</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379475"/>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19" name="フローチャート : 判断 418">
          <a:extLst>
            <a:ext uri="{FF2B5EF4-FFF2-40B4-BE49-F238E27FC236}">
              <a16:creationId xmlns:a16="http://schemas.microsoft.com/office/drawing/2014/main" id="{00000000-0008-0000-0700-0000A3010000}"/>
            </a:ext>
          </a:extLst>
        </xdr:cNvPr>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93490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4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21" name="フローチャート : 判断 420">
          <a:extLst>
            <a:ext uri="{FF2B5EF4-FFF2-40B4-BE49-F238E27FC236}">
              <a16:creationId xmlns:a16="http://schemas.microsoft.com/office/drawing/2014/main" id="{00000000-0008-0000-0700-0000A5010000}"/>
            </a:ext>
          </a:extLst>
        </xdr:cNvPr>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91673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4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122162</xdr:rowOff>
    </xdr:from>
    <xdr:to>
      <xdr:col>15</xdr:col>
      <xdr:colOff>231775</xdr:colOff>
      <xdr:row>78</xdr:row>
      <xdr:rowOff>52312</xdr:rowOff>
    </xdr:to>
    <xdr:sp macro="" textlink="">
      <xdr:nvSpPr>
        <xdr:cNvPr id="428" name="円/楕円 427">
          <a:extLst>
            <a:ext uri="{FF2B5EF4-FFF2-40B4-BE49-F238E27FC236}">
              <a16:creationId xmlns:a16="http://schemas.microsoft.com/office/drawing/2014/main" id="{00000000-0008-0000-0700-0000AC010000}"/>
            </a:ext>
          </a:extLst>
        </xdr:cNvPr>
        <xdr:cNvSpPr/>
      </xdr:nvSpPr>
      <xdr:spPr>
        <a:xfrm>
          <a:off x="10426700" y="133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100589</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3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16,881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92508</xdr:rowOff>
    </xdr:from>
    <xdr:to>
      <xdr:col>14</xdr:col>
      <xdr:colOff>79375</xdr:colOff>
      <xdr:row>78</xdr:row>
      <xdr:rowOff>22658</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9588500" y="132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39185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06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127140</xdr:rowOff>
    </xdr:from>
    <xdr:to>
      <xdr:col>12</xdr:col>
      <xdr:colOff>561975</xdr:colOff>
      <xdr:row>78</xdr:row>
      <xdr:rowOff>57290</xdr:rowOff>
    </xdr:to>
    <xdr:sp macro="" textlink="">
      <xdr:nvSpPr>
        <xdr:cNvPr id="432" name="円/楕円 431">
          <a:extLst>
            <a:ext uri="{FF2B5EF4-FFF2-40B4-BE49-F238E27FC236}">
              <a16:creationId xmlns:a16="http://schemas.microsoft.com/office/drawing/2014/main" id="{00000000-0008-0000-0700-0000B0010000}"/>
            </a:ext>
          </a:extLst>
        </xdr:cNvPr>
        <xdr:cNvSpPr/>
      </xdr:nvSpPr>
      <xdr:spPr>
        <a:xfrm>
          <a:off x="8699500" y="1332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73817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1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127025</xdr:rowOff>
    </xdr:from>
    <xdr:to>
      <xdr:col>11</xdr:col>
      <xdr:colOff>358775</xdr:colOff>
      <xdr:row>78</xdr:row>
      <xdr:rowOff>57175</xdr:rowOff>
    </xdr:to>
    <xdr:sp macro="" textlink="">
      <xdr:nvSpPr>
        <xdr:cNvPr id="434" name="円/楕円 433">
          <a:extLst>
            <a:ext uri="{FF2B5EF4-FFF2-40B4-BE49-F238E27FC236}">
              <a16:creationId xmlns:a16="http://schemas.microsoft.com/office/drawing/2014/main" id="{00000000-0008-0000-0700-0000B2010000}"/>
            </a:ext>
          </a:extLst>
        </xdr:cNvPr>
        <xdr:cNvSpPr/>
      </xdr:nvSpPr>
      <xdr:spPr>
        <a:xfrm>
          <a:off x="7810500" y="1332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73702</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10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144018</xdr:rowOff>
    </xdr:from>
    <xdr:to>
      <xdr:col>10</xdr:col>
      <xdr:colOff>155575</xdr:colOff>
      <xdr:row>78</xdr:row>
      <xdr:rowOff>74168</xdr:rowOff>
    </xdr:to>
    <xdr:sp macro="" textlink="">
      <xdr:nvSpPr>
        <xdr:cNvPr id="436" name="円/楕円 435">
          <a:extLst>
            <a:ext uri="{FF2B5EF4-FFF2-40B4-BE49-F238E27FC236}">
              <a16:creationId xmlns:a16="http://schemas.microsoft.com/office/drawing/2014/main" id="{00000000-0008-0000-0700-0000B4010000}"/>
            </a:ext>
          </a:extLst>
        </xdr:cNvPr>
        <xdr:cNvSpPr/>
      </xdr:nvSpPr>
      <xdr:spPr>
        <a:xfrm>
          <a:off x="6921500" y="1334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90695</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312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42241</xdr:rowOff>
    </xdr:from>
    <xdr:to>
      <xdr:col>15</xdr:col>
      <xdr:colOff>180975</xdr:colOff>
      <xdr:row>99</xdr:row>
      <xdr:rowOff>49612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7015791"/>
          <a:ext cx="838200" cy="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141479</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943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36706</xdr:rowOff>
    </xdr:from>
    <xdr:to>
      <xdr:col>14</xdr:col>
      <xdr:colOff>28575</xdr:colOff>
      <xdr:row>99</xdr:row>
      <xdr:rowOff>49612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7010256"/>
          <a:ext cx="889000" cy="1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158866</xdr:rowOff>
    </xdr:from>
    <xdr:to>
      <xdr:col>14</xdr:col>
      <xdr:colOff>79375</xdr:colOff>
      <xdr:row>99</xdr:row>
      <xdr:rowOff>89016</xdr:rowOff>
    </xdr:to>
    <xdr:sp macro="" textlink="">
      <xdr:nvSpPr>
        <xdr:cNvPr id="472" name="フローチャート : 判断 471">
          <a:extLst>
            <a:ext uri="{FF2B5EF4-FFF2-40B4-BE49-F238E27FC236}">
              <a16:creationId xmlns:a16="http://schemas.microsoft.com/office/drawing/2014/main" id="{00000000-0008-0000-0700-0000D8010000}"/>
            </a:ext>
          </a:extLst>
        </xdr:cNvPr>
        <xdr:cNvSpPr/>
      </xdr:nvSpPr>
      <xdr:spPr>
        <a:xfrm>
          <a:off x="9588500" y="1696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105543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7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36706</xdr:rowOff>
    </xdr:from>
    <xdr:to>
      <xdr:col>12</xdr:col>
      <xdr:colOff>511175</xdr:colOff>
      <xdr:row>99</xdr:row>
      <xdr:rowOff>39244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7010256"/>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160815</xdr:rowOff>
    </xdr:from>
    <xdr:to>
      <xdr:col>12</xdr:col>
      <xdr:colOff>561975</xdr:colOff>
      <xdr:row>99</xdr:row>
      <xdr:rowOff>90965</xdr:rowOff>
    </xdr:to>
    <xdr:sp macro="" textlink="">
      <xdr:nvSpPr>
        <xdr:cNvPr id="475" name="フローチャート : 判断 474">
          <a:extLst>
            <a:ext uri="{FF2B5EF4-FFF2-40B4-BE49-F238E27FC236}">
              <a16:creationId xmlns:a16="http://schemas.microsoft.com/office/drawing/2014/main" id="{00000000-0008-0000-0700-0000DB010000}"/>
            </a:ext>
          </a:extLst>
        </xdr:cNvPr>
        <xdr:cNvSpPr/>
      </xdr:nvSpPr>
      <xdr:spPr>
        <a:xfrm>
          <a:off x="8699500" y="169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82092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705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39244</xdr:rowOff>
    </xdr:from>
    <xdr:to>
      <xdr:col>11</xdr:col>
      <xdr:colOff>307975</xdr:colOff>
      <xdr:row>99</xdr:row>
      <xdr:rowOff>47299</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7012794"/>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157823</xdr:rowOff>
    </xdr:from>
    <xdr:to>
      <xdr:col>11</xdr:col>
      <xdr:colOff>358775</xdr:colOff>
      <xdr:row>99</xdr:row>
      <xdr:rowOff>87973</xdr:rowOff>
    </xdr:to>
    <xdr:sp macro="" textlink="">
      <xdr:nvSpPr>
        <xdr:cNvPr id="478" name="フローチャート : 判断 477">
          <a:extLst>
            <a:ext uri="{FF2B5EF4-FFF2-40B4-BE49-F238E27FC236}">
              <a16:creationId xmlns:a16="http://schemas.microsoft.com/office/drawing/2014/main" id="{00000000-0008-0000-0700-0000DE010000}"/>
            </a:ext>
          </a:extLst>
        </xdr:cNvPr>
        <xdr:cNvSpPr/>
      </xdr:nvSpPr>
      <xdr:spPr>
        <a:xfrm>
          <a:off x="7810500" y="169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104500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166029</xdr:rowOff>
    </xdr:from>
    <xdr:to>
      <xdr:col>10</xdr:col>
      <xdr:colOff>155575</xdr:colOff>
      <xdr:row>99</xdr:row>
      <xdr:rowOff>96179</xdr:rowOff>
    </xdr:to>
    <xdr:sp macro="" textlink="">
      <xdr:nvSpPr>
        <xdr:cNvPr id="480" name="フローチャート : 判断 479">
          <a:extLst>
            <a:ext uri="{FF2B5EF4-FFF2-40B4-BE49-F238E27FC236}">
              <a16:creationId xmlns:a16="http://schemas.microsoft.com/office/drawing/2014/main" id="{00000000-0008-0000-0700-0000E0010000}"/>
            </a:ext>
          </a:extLst>
        </xdr:cNvPr>
        <xdr:cNvSpPr/>
      </xdr:nvSpPr>
      <xdr:spPr>
        <a:xfrm>
          <a:off x="6921500" y="169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112706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162891</xdr:rowOff>
    </xdr:from>
    <xdr:to>
      <xdr:col>15</xdr:col>
      <xdr:colOff>231775</xdr:colOff>
      <xdr:row>99</xdr:row>
      <xdr:rowOff>93041</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10426700" y="1696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122268</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7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170262</xdr:rowOff>
    </xdr:from>
    <xdr:to>
      <xdr:col>14</xdr:col>
      <xdr:colOff>79375</xdr:colOff>
      <xdr:row>99</xdr:row>
      <xdr:rowOff>100412</xdr:rowOff>
    </xdr:to>
    <xdr:sp macro="" textlink="">
      <xdr:nvSpPr>
        <xdr:cNvPr id="489" name="円/楕円 488">
          <a:extLst>
            <a:ext uri="{FF2B5EF4-FFF2-40B4-BE49-F238E27FC236}">
              <a16:creationId xmlns:a16="http://schemas.microsoft.com/office/drawing/2014/main" id="{00000000-0008-0000-0700-0000E9010000}"/>
            </a:ext>
          </a:extLst>
        </xdr:cNvPr>
        <xdr:cNvSpPr/>
      </xdr:nvSpPr>
      <xdr:spPr>
        <a:xfrm>
          <a:off x="9588500" y="169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91539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706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157356</xdr:rowOff>
    </xdr:from>
    <xdr:to>
      <xdr:col>12</xdr:col>
      <xdr:colOff>561975</xdr:colOff>
      <xdr:row>99</xdr:row>
      <xdr:rowOff>87506</xdr:rowOff>
    </xdr:to>
    <xdr:sp macro="" textlink="">
      <xdr:nvSpPr>
        <xdr:cNvPr id="491" name="円/楕円 490">
          <a:extLst>
            <a:ext uri="{FF2B5EF4-FFF2-40B4-BE49-F238E27FC236}">
              <a16:creationId xmlns:a16="http://schemas.microsoft.com/office/drawing/2014/main" id="{00000000-0008-0000-0700-0000EB010000}"/>
            </a:ext>
          </a:extLst>
        </xdr:cNvPr>
        <xdr:cNvSpPr/>
      </xdr:nvSpPr>
      <xdr:spPr>
        <a:xfrm>
          <a:off x="8699500" y="169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104033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7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159894</xdr:rowOff>
    </xdr:from>
    <xdr:to>
      <xdr:col>11</xdr:col>
      <xdr:colOff>358775</xdr:colOff>
      <xdr:row>99</xdr:row>
      <xdr:rowOff>90044</xdr:rowOff>
    </xdr:to>
    <xdr:sp macro="" textlink="">
      <xdr:nvSpPr>
        <xdr:cNvPr id="493" name="円/楕円 492">
          <a:extLst>
            <a:ext uri="{FF2B5EF4-FFF2-40B4-BE49-F238E27FC236}">
              <a16:creationId xmlns:a16="http://schemas.microsoft.com/office/drawing/2014/main" id="{00000000-0008-0000-0700-0000ED010000}"/>
            </a:ext>
          </a:extLst>
        </xdr:cNvPr>
        <xdr:cNvSpPr/>
      </xdr:nvSpPr>
      <xdr:spPr>
        <a:xfrm>
          <a:off x="7810500" y="169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81171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705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167949</xdr:rowOff>
    </xdr:from>
    <xdr:to>
      <xdr:col>10</xdr:col>
      <xdr:colOff>155575</xdr:colOff>
      <xdr:row>99</xdr:row>
      <xdr:rowOff>98099</xdr:rowOff>
    </xdr:to>
    <xdr:sp macro="" textlink="">
      <xdr:nvSpPr>
        <xdr:cNvPr id="495" name="円/楕円 494">
          <a:extLst>
            <a:ext uri="{FF2B5EF4-FFF2-40B4-BE49-F238E27FC236}">
              <a16:creationId xmlns:a16="http://schemas.microsoft.com/office/drawing/2014/main" id="{00000000-0008-0000-0700-0000EF010000}"/>
            </a:ext>
          </a:extLst>
        </xdr:cNvPr>
        <xdr:cNvSpPr/>
      </xdr:nvSpPr>
      <xdr:spPr>
        <a:xfrm>
          <a:off x="6921500" y="1697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89226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706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75921</xdr:rowOff>
    </xdr:from>
    <xdr:to>
      <xdr:col>23</xdr:col>
      <xdr:colOff>517525</xdr:colOff>
      <xdr:row>38</xdr:row>
      <xdr:rowOff>93752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591021"/>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55019</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05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79121</xdr:rowOff>
    </xdr:from>
    <xdr:to>
      <xdr:col>22</xdr:col>
      <xdr:colOff>365125</xdr:colOff>
      <xdr:row>38</xdr:row>
      <xdr:rowOff>93752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422771"/>
          <a:ext cx="889000" cy="1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108266</xdr:rowOff>
    </xdr:from>
    <xdr:to>
      <xdr:col>22</xdr:col>
      <xdr:colOff>415925</xdr:colOff>
      <xdr:row>37</xdr:row>
      <xdr:rowOff>38416</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5430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54943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79121</xdr:rowOff>
    </xdr:from>
    <xdr:to>
      <xdr:col>21</xdr:col>
      <xdr:colOff>161925</xdr:colOff>
      <xdr:row>37</xdr:row>
      <xdr:rowOff>120530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422771"/>
          <a:ext cx="889000" cy="4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77666</xdr:rowOff>
    </xdr:from>
    <xdr:to>
      <xdr:col>21</xdr:col>
      <xdr:colOff>212725</xdr:colOff>
      <xdr:row>37</xdr:row>
      <xdr:rowOff>7816</xdr:rowOff>
    </xdr:to>
    <xdr:sp macro="" textlink="">
      <xdr:nvSpPr>
        <xdr:cNvPr id="535" name="フローチャート : 判断 534">
          <a:extLst>
            <a:ext uri="{FF2B5EF4-FFF2-40B4-BE49-F238E27FC236}">
              <a16:creationId xmlns:a16="http://schemas.microsoft.com/office/drawing/2014/main" id="{00000000-0008-0000-0700-000017020000}"/>
            </a:ext>
          </a:extLst>
        </xdr:cNvPr>
        <xdr:cNvSpPr/>
      </xdr:nvSpPr>
      <xdr:spPr>
        <a:xfrm>
          <a:off x="14541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24343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120530</xdr:rowOff>
    </xdr:from>
    <xdr:to>
      <xdr:col>19</xdr:col>
      <xdr:colOff>644525</xdr:colOff>
      <xdr:row>38</xdr:row>
      <xdr:rowOff>90094</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464180"/>
          <a:ext cx="889000" cy="14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97064</xdr:rowOff>
    </xdr:from>
    <xdr:to>
      <xdr:col>20</xdr:col>
      <xdr:colOff>9525</xdr:colOff>
      <xdr:row>37</xdr:row>
      <xdr:rowOff>27214</xdr:rowOff>
    </xdr:to>
    <xdr:sp macro="" textlink="">
      <xdr:nvSpPr>
        <xdr:cNvPr id="538" name="フローチャート : 判断 537">
          <a:extLst>
            <a:ext uri="{FF2B5EF4-FFF2-40B4-BE49-F238E27FC236}">
              <a16:creationId xmlns:a16="http://schemas.microsoft.com/office/drawing/2014/main" id="{00000000-0008-0000-0700-00001A020000}"/>
            </a:ext>
          </a:extLst>
        </xdr:cNvPr>
        <xdr:cNvSpPr/>
      </xdr:nvSpPr>
      <xdr:spPr>
        <a:xfrm>
          <a:off x="13652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43741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04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166003</xdr:rowOff>
    </xdr:from>
    <xdr:to>
      <xdr:col>18</xdr:col>
      <xdr:colOff>492125</xdr:colOff>
      <xdr:row>37</xdr:row>
      <xdr:rowOff>96153</xdr:rowOff>
    </xdr:to>
    <xdr:sp macro="" textlink="">
      <xdr:nvSpPr>
        <xdr:cNvPr id="540" name="フローチャート : 判断 539">
          <a:extLst>
            <a:ext uri="{FF2B5EF4-FFF2-40B4-BE49-F238E27FC236}">
              <a16:creationId xmlns:a16="http://schemas.microsoft.com/office/drawing/2014/main" id="{00000000-0008-0000-0700-00001C020000}"/>
            </a:ext>
          </a:extLst>
        </xdr:cNvPr>
        <xdr:cNvSpPr/>
      </xdr:nvSpPr>
      <xdr:spPr>
        <a:xfrm>
          <a:off x="12763500" y="6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112680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25121</xdr:rowOff>
    </xdr:from>
    <xdr:to>
      <xdr:col>23</xdr:col>
      <xdr:colOff>568325</xdr:colOff>
      <xdr:row>38</xdr:row>
      <xdr:rowOff>126721</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6268700" y="65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111498</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5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15,953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42952</xdr:rowOff>
    </xdr:from>
    <xdr:to>
      <xdr:col>22</xdr:col>
      <xdr:colOff>415925</xdr:colOff>
      <xdr:row>38</xdr:row>
      <xdr:rowOff>144552</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5430500" y="65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135679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65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28321</xdr:rowOff>
    </xdr:from>
    <xdr:to>
      <xdr:col>21</xdr:col>
      <xdr:colOff>212725</xdr:colOff>
      <xdr:row>37</xdr:row>
      <xdr:rowOff>129921</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4541500" y="6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121048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46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69730</xdr:rowOff>
    </xdr:from>
    <xdr:to>
      <xdr:col>20</xdr:col>
      <xdr:colOff>9525</xdr:colOff>
      <xdr:row>37</xdr:row>
      <xdr:rowOff>171331</xdr:rowOff>
    </xdr:to>
    <xdr:sp macro="" textlink="">
      <xdr:nvSpPr>
        <xdr:cNvPr id="553" name="円/楕円 552">
          <a:extLst>
            <a:ext uri="{FF2B5EF4-FFF2-40B4-BE49-F238E27FC236}">
              <a16:creationId xmlns:a16="http://schemas.microsoft.com/office/drawing/2014/main" id="{00000000-0008-0000-0700-000029020000}"/>
            </a:ext>
          </a:extLst>
        </xdr:cNvPr>
        <xdr:cNvSpPr/>
      </xdr:nvSpPr>
      <xdr:spPr>
        <a:xfrm>
          <a:off x="13652500" y="64133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162458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5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39294</xdr:rowOff>
    </xdr:from>
    <xdr:to>
      <xdr:col>18</xdr:col>
      <xdr:colOff>492125</xdr:colOff>
      <xdr:row>38</xdr:row>
      <xdr:rowOff>140894</xdr:rowOff>
    </xdr:to>
    <xdr:sp macro="" textlink="">
      <xdr:nvSpPr>
        <xdr:cNvPr id="555" name="円/楕円 554">
          <a:extLst>
            <a:ext uri="{FF2B5EF4-FFF2-40B4-BE49-F238E27FC236}">
              <a16:creationId xmlns:a16="http://schemas.microsoft.com/office/drawing/2014/main" id="{00000000-0008-0000-0700-00002B020000}"/>
            </a:ext>
          </a:extLst>
        </xdr:cNvPr>
        <xdr:cNvSpPr/>
      </xdr:nvSpPr>
      <xdr:spPr>
        <a:xfrm>
          <a:off x="12763500" y="65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132021</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64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6541</xdr:rowOff>
    </xdr:from>
    <xdr:to>
      <xdr:col>23</xdr:col>
      <xdr:colOff>517525</xdr:colOff>
      <xdr:row>58</xdr:row>
      <xdr:rowOff>8496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779191"/>
          <a:ext cx="838200" cy="17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8069</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60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88" name="フローチャート : 判断 587">
          <a:extLst>
            <a:ext uri="{FF2B5EF4-FFF2-40B4-BE49-F238E27FC236}">
              <a16:creationId xmlns:a16="http://schemas.microsoft.com/office/drawing/2014/main" id="{00000000-0008-0000-0700-00004C020000}"/>
            </a:ext>
          </a:extLst>
        </xdr:cNvPr>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117780</xdr:rowOff>
    </xdr:from>
    <xdr:to>
      <xdr:col>22</xdr:col>
      <xdr:colOff>365125</xdr:colOff>
      <xdr:row>57</xdr:row>
      <xdr:rowOff>6541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9547530"/>
          <a:ext cx="889000" cy="2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111722</xdr:rowOff>
    </xdr:from>
    <xdr:to>
      <xdr:col>22</xdr:col>
      <xdr:colOff>415925</xdr:colOff>
      <xdr:row>57</xdr:row>
      <xdr:rowOff>41872</xdr:rowOff>
    </xdr:to>
    <xdr:sp macro="" textlink="">
      <xdr:nvSpPr>
        <xdr:cNvPr id="590" name="フローチャート : 判断 589">
          <a:extLst>
            <a:ext uri="{FF2B5EF4-FFF2-40B4-BE49-F238E27FC236}">
              <a16:creationId xmlns:a16="http://schemas.microsoft.com/office/drawing/2014/main" id="{00000000-0008-0000-0700-00004E020000}"/>
            </a:ext>
          </a:extLst>
        </xdr:cNvPr>
        <xdr:cNvSpPr/>
      </xdr:nvSpPr>
      <xdr:spPr>
        <a:xfrm>
          <a:off x="15430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58399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48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117780</xdr:rowOff>
    </xdr:from>
    <xdr:to>
      <xdr:col>21</xdr:col>
      <xdr:colOff>161925</xdr:colOff>
      <xdr:row>58</xdr:row>
      <xdr:rowOff>55220</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547530"/>
          <a:ext cx="889000" cy="45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93" name="フローチャート : 判断 592">
          <a:extLst>
            <a:ext uri="{FF2B5EF4-FFF2-40B4-BE49-F238E27FC236}">
              <a16:creationId xmlns:a16="http://schemas.microsoft.com/office/drawing/2014/main" id="{00000000-0008-0000-0700-000051020000}"/>
            </a:ext>
          </a:extLst>
        </xdr:cNvPr>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123220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55220</xdr:rowOff>
    </xdr:from>
    <xdr:to>
      <xdr:col>19</xdr:col>
      <xdr:colOff>644525</xdr:colOff>
      <xdr:row>58</xdr:row>
      <xdr:rowOff>97320</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999320"/>
          <a:ext cx="8890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6" name="フローチャート : 判断 595">
          <a:extLst>
            <a:ext uri="{FF2B5EF4-FFF2-40B4-BE49-F238E27FC236}">
              <a16:creationId xmlns:a16="http://schemas.microsoft.com/office/drawing/2014/main" id="{00000000-0008-0000-0700-000054020000}"/>
            </a:ext>
          </a:extLst>
        </xdr:cNvPr>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114178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5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598" name="フローチャート : 判断 597">
          <a:extLst>
            <a:ext uri="{FF2B5EF4-FFF2-40B4-BE49-F238E27FC236}">
              <a16:creationId xmlns:a16="http://schemas.microsoft.com/office/drawing/2014/main" id="{00000000-0008-0000-0700-000056020000}"/>
            </a:ext>
          </a:extLst>
        </xdr:cNvPr>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135806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5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129146</xdr:rowOff>
    </xdr:from>
    <xdr:to>
      <xdr:col>23</xdr:col>
      <xdr:colOff>568325</xdr:colOff>
      <xdr:row>58</xdr:row>
      <xdr:rowOff>59296</xdr:rowOff>
    </xdr:to>
    <xdr:sp macro="" textlink="">
      <xdr:nvSpPr>
        <xdr:cNvPr id="605" name="円/楕円 604">
          <a:extLst>
            <a:ext uri="{FF2B5EF4-FFF2-40B4-BE49-F238E27FC236}">
              <a16:creationId xmlns:a16="http://schemas.microsoft.com/office/drawing/2014/main" id="{00000000-0008-0000-0700-00005D020000}"/>
            </a:ext>
          </a:extLst>
        </xdr:cNvPr>
        <xdr:cNvSpPr/>
      </xdr:nvSpPr>
      <xdr:spPr>
        <a:xfrm>
          <a:off x="16268700" y="99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107573</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88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46,331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127191</xdr:rowOff>
    </xdr:from>
    <xdr:to>
      <xdr:col>22</xdr:col>
      <xdr:colOff>415925</xdr:colOff>
      <xdr:row>57</xdr:row>
      <xdr:rowOff>57341</xdr:rowOff>
    </xdr:to>
    <xdr:sp macro="" textlink="">
      <xdr:nvSpPr>
        <xdr:cNvPr id="607" name="円/楕円 606">
          <a:extLst>
            <a:ext uri="{FF2B5EF4-FFF2-40B4-BE49-F238E27FC236}">
              <a16:creationId xmlns:a16="http://schemas.microsoft.com/office/drawing/2014/main" id="{00000000-0008-0000-0700-00005F020000}"/>
            </a:ext>
          </a:extLst>
        </xdr:cNvPr>
        <xdr:cNvSpPr/>
      </xdr:nvSpPr>
      <xdr:spPr>
        <a:xfrm>
          <a:off x="15430500" y="972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48468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8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66980</xdr:rowOff>
    </xdr:from>
    <xdr:to>
      <xdr:col>21</xdr:col>
      <xdr:colOff>212725</xdr:colOff>
      <xdr:row>55</xdr:row>
      <xdr:rowOff>168580</xdr:rowOff>
    </xdr:to>
    <xdr:sp macro="" textlink="">
      <xdr:nvSpPr>
        <xdr:cNvPr id="609" name="円/楕円 608">
          <a:extLst>
            <a:ext uri="{FF2B5EF4-FFF2-40B4-BE49-F238E27FC236}">
              <a16:creationId xmlns:a16="http://schemas.microsoft.com/office/drawing/2014/main" id="{00000000-0008-0000-0700-000061020000}"/>
            </a:ext>
          </a:extLst>
        </xdr:cNvPr>
        <xdr:cNvSpPr/>
      </xdr:nvSpPr>
      <xdr:spPr>
        <a:xfrm>
          <a:off x="14541500" y="949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13657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27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78,226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4420</xdr:rowOff>
    </xdr:from>
    <xdr:to>
      <xdr:col>20</xdr:col>
      <xdr:colOff>9525</xdr:colOff>
      <xdr:row>58</xdr:row>
      <xdr:rowOff>106020</xdr:rowOff>
    </xdr:to>
    <xdr:sp macro="" textlink="">
      <xdr:nvSpPr>
        <xdr:cNvPr id="611" name="円/楕円 610">
          <a:extLst>
            <a:ext uri="{FF2B5EF4-FFF2-40B4-BE49-F238E27FC236}">
              <a16:creationId xmlns:a16="http://schemas.microsoft.com/office/drawing/2014/main" id="{00000000-0008-0000-0700-000063020000}"/>
            </a:ext>
          </a:extLst>
        </xdr:cNvPr>
        <xdr:cNvSpPr/>
      </xdr:nvSpPr>
      <xdr:spPr>
        <a:xfrm>
          <a:off x="13652500" y="99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97147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1004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46520</xdr:rowOff>
    </xdr:from>
    <xdr:to>
      <xdr:col>18</xdr:col>
      <xdr:colOff>492125</xdr:colOff>
      <xdr:row>58</xdr:row>
      <xdr:rowOff>148120</xdr:rowOff>
    </xdr:to>
    <xdr:sp macro="" textlink="">
      <xdr:nvSpPr>
        <xdr:cNvPr id="613" name="円/楕円 612">
          <a:extLst>
            <a:ext uri="{FF2B5EF4-FFF2-40B4-BE49-F238E27FC236}">
              <a16:creationId xmlns:a16="http://schemas.microsoft.com/office/drawing/2014/main" id="{00000000-0008-0000-0700-000065020000}"/>
            </a:ext>
          </a:extLst>
        </xdr:cNvPr>
        <xdr:cNvSpPr/>
      </xdr:nvSpPr>
      <xdr:spPr>
        <a:xfrm>
          <a:off x="12763500" y="99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139247</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1008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120655</xdr:rowOff>
    </xdr:from>
    <xdr:to>
      <xdr:col>23</xdr:col>
      <xdr:colOff>517525</xdr:colOff>
      <xdr:row>78</xdr:row>
      <xdr:rowOff>135914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5481300" y="13493755"/>
          <a:ext cx="8382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62417</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435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134965</xdr:rowOff>
    </xdr:from>
    <xdr:to>
      <xdr:col>22</xdr:col>
      <xdr:colOff>365125</xdr:colOff>
      <xdr:row>78</xdr:row>
      <xdr:rowOff>135914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08065"/>
          <a:ext cx="8890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83245</xdr:rowOff>
    </xdr:from>
    <xdr:to>
      <xdr:col>22</xdr:col>
      <xdr:colOff>415925</xdr:colOff>
      <xdr:row>79</xdr:row>
      <xdr:rowOff>13395</xdr:rowOff>
    </xdr:to>
    <xdr:sp macro="" textlink="">
      <xdr:nvSpPr>
        <xdr:cNvPr id="645" name="フローチャート : 判断 644">
          <a:extLst>
            <a:ext uri="{FF2B5EF4-FFF2-40B4-BE49-F238E27FC236}">
              <a16:creationId xmlns:a16="http://schemas.microsoft.com/office/drawing/2014/main" id="{00000000-0008-0000-0700-000085020000}"/>
            </a:ext>
          </a:extLst>
        </xdr:cNvPr>
        <xdr:cNvSpPr/>
      </xdr:nvSpPr>
      <xdr:spPr>
        <a:xfrm>
          <a:off x="15430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29922</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7"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134965</xdr:rowOff>
    </xdr:from>
    <xdr:to>
      <xdr:col>21</xdr:col>
      <xdr:colOff>161925</xdr:colOff>
      <xdr:row>78</xdr:row>
      <xdr:rowOff>139210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508065"/>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78698</xdr:rowOff>
    </xdr:from>
    <xdr:to>
      <xdr:col>21</xdr:col>
      <xdr:colOff>212725</xdr:colOff>
      <xdr:row>79</xdr:row>
      <xdr:rowOff>8848</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4541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25375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7"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133573</xdr:rowOff>
    </xdr:from>
    <xdr:to>
      <xdr:col>19</xdr:col>
      <xdr:colOff>644525</xdr:colOff>
      <xdr:row>78</xdr:row>
      <xdr:rowOff>139210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06673"/>
          <a:ext cx="8890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73000</xdr:rowOff>
    </xdr:from>
    <xdr:to>
      <xdr:col>20</xdr:col>
      <xdr:colOff>9525</xdr:colOff>
      <xdr:row>79</xdr:row>
      <xdr:rowOff>3150</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3652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19677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7"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70351</xdr:rowOff>
    </xdr:from>
    <xdr:to>
      <xdr:col>18</xdr:col>
      <xdr:colOff>492125</xdr:colOff>
      <xdr:row>79</xdr:row>
      <xdr:rowOff>501</xdr:rowOff>
    </xdr:to>
    <xdr:sp macro="" textlink="">
      <xdr:nvSpPr>
        <xdr:cNvPr id="653" name="フローチャート : 判断 652">
          <a:extLst>
            <a:ext uri="{FF2B5EF4-FFF2-40B4-BE49-F238E27FC236}">
              <a16:creationId xmlns:a16="http://schemas.microsoft.com/office/drawing/2014/main" id="{00000000-0008-0000-0700-00008D020000}"/>
            </a:ext>
          </a:extLst>
        </xdr:cNvPr>
        <xdr:cNvSpPr/>
      </xdr:nvSpPr>
      <xdr:spPr>
        <a:xfrm>
          <a:off x="12763500" y="1344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17028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7" y="1321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69855</xdr:rowOff>
    </xdr:from>
    <xdr:to>
      <xdr:col>23</xdr:col>
      <xdr:colOff>568325</xdr:colOff>
      <xdr:row>79</xdr:row>
      <xdr:rowOff>5</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6268700" y="134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29232</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2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85114</xdr:rowOff>
    </xdr:from>
    <xdr:to>
      <xdr:col>22</xdr:col>
      <xdr:colOff>415925</xdr:colOff>
      <xdr:row>79</xdr:row>
      <xdr:rowOff>15264</xdr:rowOff>
    </xdr:to>
    <xdr:sp macro="" textlink="">
      <xdr:nvSpPr>
        <xdr:cNvPr id="662" name="円/楕円 661">
          <a:extLst>
            <a:ext uri="{FF2B5EF4-FFF2-40B4-BE49-F238E27FC236}">
              <a16:creationId xmlns:a16="http://schemas.microsoft.com/office/drawing/2014/main" id="{00000000-0008-0000-0700-000096020000}"/>
            </a:ext>
          </a:extLst>
        </xdr:cNvPr>
        <xdr:cNvSpPr/>
      </xdr:nvSpPr>
      <xdr:spPr>
        <a:xfrm>
          <a:off x="15430500" y="1345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6391</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7" y="1355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84165</xdr:rowOff>
    </xdr:from>
    <xdr:to>
      <xdr:col>21</xdr:col>
      <xdr:colOff>212725</xdr:colOff>
      <xdr:row>79</xdr:row>
      <xdr:rowOff>14315</xdr:rowOff>
    </xdr:to>
    <xdr:sp macro="" textlink="">
      <xdr:nvSpPr>
        <xdr:cNvPr id="664" name="円/楕円 663">
          <a:extLst>
            <a:ext uri="{FF2B5EF4-FFF2-40B4-BE49-F238E27FC236}">
              <a16:creationId xmlns:a16="http://schemas.microsoft.com/office/drawing/2014/main" id="{00000000-0008-0000-0700-000098020000}"/>
            </a:ext>
          </a:extLst>
        </xdr:cNvPr>
        <xdr:cNvSpPr/>
      </xdr:nvSpPr>
      <xdr:spPr>
        <a:xfrm>
          <a:off x="14541500" y="134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5442</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7" y="1354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88410</xdr:rowOff>
    </xdr:from>
    <xdr:to>
      <xdr:col>20</xdr:col>
      <xdr:colOff>9525</xdr:colOff>
      <xdr:row>79</xdr:row>
      <xdr:rowOff>18560</xdr:rowOff>
    </xdr:to>
    <xdr:sp macro="" textlink="">
      <xdr:nvSpPr>
        <xdr:cNvPr id="666" name="円/楕円 665">
          <a:extLst>
            <a:ext uri="{FF2B5EF4-FFF2-40B4-BE49-F238E27FC236}">
              <a16:creationId xmlns:a16="http://schemas.microsoft.com/office/drawing/2014/main" id="{00000000-0008-0000-0700-00009A020000}"/>
            </a:ext>
          </a:extLst>
        </xdr:cNvPr>
        <xdr:cNvSpPr/>
      </xdr:nvSpPr>
      <xdr:spPr>
        <a:xfrm>
          <a:off x="13652500" y="134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9687</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14017" y="13554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82773</xdr:rowOff>
    </xdr:from>
    <xdr:to>
      <xdr:col>18</xdr:col>
      <xdr:colOff>492125</xdr:colOff>
      <xdr:row>79</xdr:row>
      <xdr:rowOff>12923</xdr:rowOff>
    </xdr:to>
    <xdr:sp macro="" textlink="">
      <xdr:nvSpPr>
        <xdr:cNvPr id="668" name="円/楕円 667">
          <a:extLst>
            <a:ext uri="{FF2B5EF4-FFF2-40B4-BE49-F238E27FC236}">
              <a16:creationId xmlns:a16="http://schemas.microsoft.com/office/drawing/2014/main" id="{00000000-0008-0000-0700-00009C020000}"/>
            </a:ext>
          </a:extLst>
        </xdr:cNvPr>
        <xdr:cNvSpPr/>
      </xdr:nvSpPr>
      <xdr:spPr>
        <a:xfrm>
          <a:off x="12763500" y="134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4050</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579427" y="135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151740</xdr:rowOff>
    </xdr:from>
    <xdr:to>
      <xdr:col>23</xdr:col>
      <xdr:colOff>517525</xdr:colOff>
      <xdr:row>96</xdr:row>
      <xdr:rowOff>164325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610940"/>
          <a:ext cx="8382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41432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5986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103873</xdr:rowOff>
    </xdr:from>
    <xdr:to>
      <xdr:col>22</xdr:col>
      <xdr:colOff>365125</xdr:colOff>
      <xdr:row>96</xdr:row>
      <xdr:rowOff>151740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563073"/>
          <a:ext cx="889000" cy="4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10998</xdr:rowOff>
    </xdr:from>
    <xdr:to>
      <xdr:col>22</xdr:col>
      <xdr:colOff>415925</xdr:colOff>
      <xdr:row>94</xdr:row>
      <xdr:rowOff>112598</xdr:rowOff>
    </xdr:to>
    <xdr:sp macro="" textlink="">
      <xdr:nvSpPr>
        <xdr:cNvPr id="702" name="フローチャート : 判断 701">
          <a:extLst>
            <a:ext uri="{FF2B5EF4-FFF2-40B4-BE49-F238E27FC236}">
              <a16:creationId xmlns:a16="http://schemas.microsoft.com/office/drawing/2014/main" id="{00000000-0008-0000-0700-0000BE020000}"/>
            </a:ext>
          </a:extLst>
        </xdr:cNvPr>
        <xdr:cNvSpPr/>
      </xdr:nvSpPr>
      <xdr:spPr>
        <a:xfrm>
          <a:off x="15430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129125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90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61810</xdr:rowOff>
    </xdr:from>
    <xdr:to>
      <xdr:col>21</xdr:col>
      <xdr:colOff>161925</xdr:colOff>
      <xdr:row>96</xdr:row>
      <xdr:rowOff>103873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521010"/>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29820</xdr:rowOff>
    </xdr:from>
    <xdr:to>
      <xdr:col>21</xdr:col>
      <xdr:colOff>212725</xdr:colOff>
      <xdr:row>94</xdr:row>
      <xdr:rowOff>131420</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4541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147947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59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8737</xdr:rowOff>
    </xdr:from>
    <xdr:to>
      <xdr:col>19</xdr:col>
      <xdr:colOff>644525</xdr:colOff>
      <xdr:row>96</xdr:row>
      <xdr:rowOff>61810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467937"/>
          <a:ext cx="889000" cy="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37212</xdr:rowOff>
    </xdr:from>
    <xdr:to>
      <xdr:col>20</xdr:col>
      <xdr:colOff>9525</xdr:colOff>
      <xdr:row>94</xdr:row>
      <xdr:rowOff>138812</xdr:rowOff>
    </xdr:to>
    <xdr:sp macro="" textlink="">
      <xdr:nvSpPr>
        <xdr:cNvPr id="708" name="フローチャート : 判断 707">
          <a:extLst>
            <a:ext uri="{FF2B5EF4-FFF2-40B4-BE49-F238E27FC236}">
              <a16:creationId xmlns:a16="http://schemas.microsoft.com/office/drawing/2014/main" id="{00000000-0008-0000-0700-0000C4020000}"/>
            </a:ext>
          </a:extLst>
        </xdr:cNvPr>
        <xdr:cNvSpPr/>
      </xdr:nvSpPr>
      <xdr:spPr>
        <a:xfrm>
          <a:off x="13652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155339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59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710" name="フローチャート : 判断 709">
          <a:extLst>
            <a:ext uri="{FF2B5EF4-FFF2-40B4-BE49-F238E27FC236}">
              <a16:creationId xmlns:a16="http://schemas.microsoft.com/office/drawing/2014/main" id="{00000000-0008-0000-0700-0000C6020000}"/>
            </a:ext>
          </a:extLst>
        </xdr:cNvPr>
        <xdr:cNvSpPr/>
      </xdr:nvSpPr>
      <xdr:spPr>
        <a:xfrm>
          <a:off x="12763500" y="161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150792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59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113525</xdr:rowOff>
    </xdr:from>
    <xdr:to>
      <xdr:col>23</xdr:col>
      <xdr:colOff>568325</xdr:colOff>
      <xdr:row>97</xdr:row>
      <xdr:rowOff>43675</xdr:rowOff>
    </xdr:to>
    <xdr:sp macro="" textlink="">
      <xdr:nvSpPr>
        <xdr:cNvPr id="717" name="円/楕円 716">
          <a:extLst>
            <a:ext uri="{FF2B5EF4-FFF2-40B4-BE49-F238E27FC236}">
              <a16:creationId xmlns:a16="http://schemas.microsoft.com/office/drawing/2014/main" id="{00000000-0008-0000-0700-0000CD020000}"/>
            </a:ext>
          </a:extLst>
        </xdr:cNvPr>
        <xdr:cNvSpPr/>
      </xdr:nvSpPr>
      <xdr:spPr>
        <a:xfrm>
          <a:off x="16268700" y="165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91952</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5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31,061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100940</xdr:rowOff>
    </xdr:from>
    <xdr:to>
      <xdr:col>22</xdr:col>
      <xdr:colOff>415925</xdr:colOff>
      <xdr:row>97</xdr:row>
      <xdr:rowOff>31090</xdr:rowOff>
    </xdr:to>
    <xdr:sp macro="" textlink="">
      <xdr:nvSpPr>
        <xdr:cNvPr id="719" name="円/楕円 718">
          <a:extLst>
            <a:ext uri="{FF2B5EF4-FFF2-40B4-BE49-F238E27FC236}">
              <a16:creationId xmlns:a16="http://schemas.microsoft.com/office/drawing/2014/main" id="{00000000-0008-0000-0700-0000CF020000}"/>
            </a:ext>
          </a:extLst>
        </xdr:cNvPr>
        <xdr:cNvSpPr/>
      </xdr:nvSpPr>
      <xdr:spPr>
        <a:xfrm>
          <a:off x="15430500" y="165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22217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65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53073</xdr:rowOff>
    </xdr:from>
    <xdr:to>
      <xdr:col>21</xdr:col>
      <xdr:colOff>212725</xdr:colOff>
      <xdr:row>96</xdr:row>
      <xdr:rowOff>154673</xdr:rowOff>
    </xdr:to>
    <xdr:sp macro="" textlink="">
      <xdr:nvSpPr>
        <xdr:cNvPr id="721" name="円/楕円 720">
          <a:extLst>
            <a:ext uri="{FF2B5EF4-FFF2-40B4-BE49-F238E27FC236}">
              <a16:creationId xmlns:a16="http://schemas.microsoft.com/office/drawing/2014/main" id="{00000000-0008-0000-0700-0000D1020000}"/>
            </a:ext>
          </a:extLst>
        </xdr:cNvPr>
        <xdr:cNvSpPr/>
      </xdr:nvSpPr>
      <xdr:spPr>
        <a:xfrm>
          <a:off x="14541500" y="165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145800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6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11010</xdr:rowOff>
    </xdr:from>
    <xdr:to>
      <xdr:col>20</xdr:col>
      <xdr:colOff>9525</xdr:colOff>
      <xdr:row>96</xdr:row>
      <xdr:rowOff>112610</xdr:rowOff>
    </xdr:to>
    <xdr:sp macro="" textlink="">
      <xdr:nvSpPr>
        <xdr:cNvPr id="723" name="円/楕円 722">
          <a:extLst>
            <a:ext uri="{FF2B5EF4-FFF2-40B4-BE49-F238E27FC236}">
              <a16:creationId xmlns:a16="http://schemas.microsoft.com/office/drawing/2014/main" id="{00000000-0008-0000-0700-0000D3020000}"/>
            </a:ext>
          </a:extLst>
        </xdr:cNvPr>
        <xdr:cNvSpPr/>
      </xdr:nvSpPr>
      <xdr:spPr>
        <a:xfrm>
          <a:off x="13652500" y="164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103737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56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129387</xdr:rowOff>
    </xdr:from>
    <xdr:to>
      <xdr:col>18</xdr:col>
      <xdr:colOff>492125</xdr:colOff>
      <xdr:row>96</xdr:row>
      <xdr:rowOff>59537</xdr:rowOff>
    </xdr:to>
    <xdr:sp macro="" textlink="">
      <xdr:nvSpPr>
        <xdr:cNvPr id="725" name="円/楕円 724">
          <a:extLst>
            <a:ext uri="{FF2B5EF4-FFF2-40B4-BE49-F238E27FC236}">
              <a16:creationId xmlns:a16="http://schemas.microsoft.com/office/drawing/2014/main" id="{00000000-0008-0000-0700-0000D5020000}"/>
            </a:ext>
          </a:extLst>
        </xdr:cNvPr>
        <xdr:cNvSpPr/>
      </xdr:nvSpPr>
      <xdr:spPr>
        <a:xfrm>
          <a:off x="12763500" y="1641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50664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50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xdr:rowOff>
    </xdr:from>
    <xdr:to>
      <xdr:col>32</xdr:col>
      <xdr:colOff>186689</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26380"/>
          <a:ext cx="1269"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63517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129557</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31</xdr:row>
      <xdr:rowOff>11430</xdr:rowOff>
    </xdr:from>
    <xdr:to>
      <xdr:col>32</xdr:col>
      <xdr:colOff>276225</xdr:colOff>
      <xdr:row>31</xdr:row>
      <xdr:rowOff>11430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2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960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129540</xdr:rowOff>
    </xdr:from>
    <xdr:to>
      <xdr:col>32</xdr:col>
      <xdr:colOff>238125</xdr:colOff>
      <xdr:row>39</xdr:row>
      <xdr:rowOff>59690</xdr:rowOff>
    </xdr:to>
    <xdr:sp macro="" textlink="">
      <xdr:nvSpPr>
        <xdr:cNvPr id="757" name="フローチャート : 判断 756">
          <a:extLst>
            <a:ext uri="{FF2B5EF4-FFF2-40B4-BE49-F238E27FC236}">
              <a16:creationId xmlns:a16="http://schemas.microsoft.com/office/drawing/2014/main" id="{00000000-0008-0000-0700-0000F5020000}"/>
            </a:ext>
          </a:extLst>
        </xdr:cNvPr>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119380</xdr:rowOff>
    </xdr:from>
    <xdr:to>
      <xdr:col>31</xdr:col>
      <xdr:colOff>85725</xdr:colOff>
      <xdr:row>39</xdr:row>
      <xdr:rowOff>49530</xdr:rowOff>
    </xdr:to>
    <xdr:sp macro="" textlink="">
      <xdr:nvSpPr>
        <xdr:cNvPr id="759" name="フローチャート : 判断 758">
          <a:extLst>
            <a:ext uri="{FF2B5EF4-FFF2-40B4-BE49-F238E27FC236}">
              <a16:creationId xmlns:a16="http://schemas.microsoft.com/office/drawing/2014/main" id="{00000000-0008-0000-0700-0000F7020000}"/>
            </a:ext>
          </a:extLst>
        </xdr:cNvPr>
        <xdr:cNvSpPr/>
      </xdr:nvSpPr>
      <xdr:spPr>
        <a:xfrm>
          <a:off x="21272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66057</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09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24130</xdr:rowOff>
    </xdr:from>
    <xdr:to>
      <xdr:col>29</xdr:col>
      <xdr:colOff>568325</xdr:colOff>
      <xdr:row>37</xdr:row>
      <xdr:rowOff>125730</xdr:rowOff>
    </xdr:to>
    <xdr:sp macro="" textlink="">
      <xdr:nvSpPr>
        <xdr:cNvPr id="762" name="フローチャート : 判断 761">
          <a:extLst>
            <a:ext uri="{FF2B5EF4-FFF2-40B4-BE49-F238E27FC236}">
              <a16:creationId xmlns:a16="http://schemas.microsoft.com/office/drawing/2014/main" id="{00000000-0008-0000-0700-0000FA020000}"/>
            </a:ext>
          </a:extLst>
        </xdr:cNvPr>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142257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114300</xdr:rowOff>
    </xdr:from>
    <xdr:to>
      <xdr:col>28</xdr:col>
      <xdr:colOff>365125</xdr:colOff>
      <xdr:row>36</xdr:row>
      <xdr:rowOff>44450</xdr:rowOff>
    </xdr:to>
    <xdr:sp macro="" textlink="">
      <xdr:nvSpPr>
        <xdr:cNvPr id="765" name="フローチャート : 判断 764">
          <a:extLst>
            <a:ext uri="{FF2B5EF4-FFF2-40B4-BE49-F238E27FC236}">
              <a16:creationId xmlns:a16="http://schemas.microsoft.com/office/drawing/2014/main" id="{00000000-0008-0000-0700-0000FD020000}"/>
            </a:ext>
          </a:extLst>
        </xdr:cNvPr>
        <xdr:cNvSpPr/>
      </xdr:nvSpPr>
      <xdr:spPr>
        <a:xfrm>
          <a:off x="19494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60977</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49530</xdr:rowOff>
    </xdr:from>
    <xdr:to>
      <xdr:col>27</xdr:col>
      <xdr:colOff>161925</xdr:colOff>
      <xdr:row>35</xdr:row>
      <xdr:rowOff>151130</xdr:rowOff>
    </xdr:to>
    <xdr:sp macro="" textlink="">
      <xdr:nvSpPr>
        <xdr:cNvPr id="767" name="フローチャート : 判断 766">
          <a:extLst>
            <a:ext uri="{FF2B5EF4-FFF2-40B4-BE49-F238E27FC236}">
              <a16:creationId xmlns:a16="http://schemas.microsoft.com/office/drawing/2014/main" id="{00000000-0008-0000-0700-0000FF020000}"/>
            </a:ext>
          </a:extLst>
        </xdr:cNvPr>
        <xdr:cNvSpPr/>
      </xdr:nvSpPr>
      <xdr:spPr>
        <a:xfrm>
          <a:off x="18605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167657</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107967</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23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目的別経費については、全体的に類似団体とほぼ同程度で推移しているが、民生費、衛生費及び公債費について差異が生じている。</a:t>
          </a:r>
        </a:p>
        <a:p>
          <a:r>
            <a:rPr kumimoji="1" lang="ja-JP" altLang="en-US" sz="1300">
              <a:latin typeface="ＭＳ Ｐゴシック"/>
            </a:rPr>
            <a:t>　民生費における住民一人当たりのコストは</a:t>
          </a:r>
          <a:r>
            <a:rPr kumimoji="1" lang="en-US" altLang="ja-JP" sz="1300">
              <a:latin typeface="ＭＳ Ｐゴシック"/>
            </a:rPr>
            <a:t>199,497</a:t>
          </a:r>
          <a:r>
            <a:rPr kumimoji="1" lang="ja-JP" altLang="en-US" sz="1300">
              <a:latin typeface="ＭＳ Ｐゴシック"/>
            </a:rPr>
            <a:t>円であり、全国市町村平均比較で</a:t>
          </a:r>
          <a:r>
            <a:rPr kumimoji="1" lang="en-US" altLang="ja-JP" sz="1300">
              <a:latin typeface="ＭＳ Ｐゴシック"/>
            </a:rPr>
            <a:t>35,689</a:t>
          </a:r>
          <a:r>
            <a:rPr kumimoji="1" lang="ja-JP" altLang="en-US" sz="1300">
              <a:latin typeface="ＭＳ Ｐゴシック"/>
            </a:rPr>
            <a:t>円、宮崎県平均比較で</a:t>
          </a:r>
          <a:r>
            <a:rPr kumimoji="1" lang="en-US" altLang="ja-JP" sz="1300">
              <a:latin typeface="ＭＳ Ｐゴシック"/>
            </a:rPr>
            <a:t>17,663</a:t>
          </a:r>
          <a:r>
            <a:rPr kumimoji="1" lang="ja-JP" altLang="en-US" sz="1300">
              <a:latin typeface="ＭＳ Ｐゴシック"/>
            </a:rPr>
            <a:t>円、類似団体比較で</a:t>
          </a:r>
          <a:r>
            <a:rPr kumimoji="1" lang="en-US" altLang="ja-JP" sz="1300">
              <a:latin typeface="ＭＳ Ｐゴシック"/>
            </a:rPr>
            <a:t>39,073</a:t>
          </a:r>
          <a:r>
            <a:rPr kumimoji="1" lang="ja-JP" altLang="en-US" sz="1300">
              <a:latin typeface="ＭＳ Ｐゴシック"/>
            </a:rPr>
            <a:t>円高くなっている。これは、少子高齢化に伴う社会保障関連経費の増加によるものである。近年は、特に社会福祉費、児童福祉費、生活保護費に係る決算額の比率が高くなっている。その要因として、障害者自立支援費の充実や認定保育園運営費の増加等によると考えられる。今後も少子高齢化の進行や子育て支援の充実などにより扶助費の増加が見込まれるため、引き続き適正化に努める。</a:t>
          </a:r>
        </a:p>
        <a:p>
          <a:r>
            <a:rPr kumimoji="1" lang="ja-JP" altLang="en-US" sz="1300">
              <a:latin typeface="ＭＳ Ｐゴシック"/>
            </a:rPr>
            <a:t>　衛生費における住民一人当たりのコストは</a:t>
          </a:r>
          <a:r>
            <a:rPr kumimoji="1" lang="en-US" altLang="ja-JP" sz="1300">
              <a:latin typeface="ＭＳ Ｐゴシック"/>
            </a:rPr>
            <a:t>69,450</a:t>
          </a:r>
          <a:r>
            <a:rPr kumimoji="1" lang="ja-JP" altLang="en-US" sz="1300">
              <a:latin typeface="ＭＳ Ｐゴシック"/>
            </a:rPr>
            <a:t>円であり、全国市町村平均比較で</a:t>
          </a:r>
          <a:r>
            <a:rPr kumimoji="1" lang="en-US" altLang="ja-JP" sz="1300">
              <a:latin typeface="ＭＳ Ｐゴシック"/>
            </a:rPr>
            <a:t>33,615</a:t>
          </a:r>
          <a:r>
            <a:rPr kumimoji="1" lang="ja-JP" altLang="en-US" sz="1300">
              <a:latin typeface="ＭＳ Ｐゴシック"/>
            </a:rPr>
            <a:t>円、宮崎県平均比較で</a:t>
          </a:r>
          <a:r>
            <a:rPr kumimoji="1" lang="en-US" altLang="ja-JP" sz="1300">
              <a:latin typeface="ＭＳ Ｐゴシック"/>
            </a:rPr>
            <a:t>35,966</a:t>
          </a:r>
          <a:r>
            <a:rPr kumimoji="1" lang="ja-JP" altLang="en-US" sz="1300">
              <a:latin typeface="ＭＳ Ｐゴシック"/>
            </a:rPr>
            <a:t>円、類似団体比較で</a:t>
          </a:r>
          <a:r>
            <a:rPr kumimoji="1" lang="en-US" altLang="ja-JP" sz="1300">
              <a:latin typeface="ＭＳ Ｐゴシック"/>
            </a:rPr>
            <a:t>22,003</a:t>
          </a:r>
          <a:r>
            <a:rPr kumimoji="1" lang="ja-JP" altLang="en-US" sz="1300">
              <a:latin typeface="ＭＳ Ｐゴシック"/>
            </a:rPr>
            <a:t>円と大幅に上回っている。これは、地方独立行政法人西都児湯医療センターへの出資金</a:t>
          </a:r>
          <a:r>
            <a:rPr kumimoji="1" lang="en-US" altLang="ja-JP" sz="1300">
              <a:latin typeface="ＭＳ Ｐゴシック"/>
            </a:rPr>
            <a:t>210,000</a:t>
          </a:r>
          <a:r>
            <a:rPr kumimoji="1" lang="ja-JP" altLang="en-US" sz="1300">
              <a:latin typeface="ＭＳ Ｐゴシック"/>
            </a:rPr>
            <a:t>千円があったことから一時的に増加したものである。</a:t>
          </a:r>
          <a:endParaRPr kumimoji="1" lang="en-US" altLang="ja-JP" sz="1300">
            <a:latin typeface="ＭＳ Ｐゴシック"/>
          </a:endParaRPr>
        </a:p>
        <a:p>
          <a:r>
            <a:rPr kumimoji="1" lang="ja-JP" altLang="en-US" sz="1300">
              <a:latin typeface="ＭＳ Ｐゴシック"/>
            </a:rPr>
            <a:t>　公債費における住民一人当たりのコストは</a:t>
          </a:r>
          <a:r>
            <a:rPr kumimoji="1" lang="en-US" altLang="ja-JP" sz="1300">
              <a:latin typeface="ＭＳ Ｐゴシック"/>
            </a:rPr>
            <a:t>31,061</a:t>
          </a:r>
          <a:r>
            <a:rPr kumimoji="1" lang="ja-JP" altLang="en-US" sz="1300">
              <a:latin typeface="ＭＳ Ｐゴシック"/>
            </a:rPr>
            <a:t>円であり、全国市町村平均比較で</a:t>
          </a:r>
          <a:r>
            <a:rPr kumimoji="1" lang="en-US" altLang="ja-JP" sz="1300">
              <a:latin typeface="ＭＳ Ｐゴシック"/>
            </a:rPr>
            <a:t>12,374</a:t>
          </a:r>
          <a:r>
            <a:rPr kumimoji="1" lang="ja-JP" altLang="en-US" sz="1300">
              <a:latin typeface="ＭＳ Ｐゴシック"/>
            </a:rPr>
            <a:t>円、宮崎県平均比較で</a:t>
          </a:r>
          <a:r>
            <a:rPr kumimoji="1" lang="en-US" altLang="ja-JP" sz="1300">
              <a:latin typeface="ＭＳ Ｐゴシック"/>
            </a:rPr>
            <a:t>24,166</a:t>
          </a:r>
          <a:r>
            <a:rPr kumimoji="1" lang="ja-JP" altLang="en-US" sz="1300">
              <a:latin typeface="ＭＳ Ｐゴシック"/>
            </a:rPr>
            <a:t>円、類似団体比較で</a:t>
          </a:r>
          <a:r>
            <a:rPr kumimoji="1" lang="en-US" altLang="ja-JP" sz="1300">
              <a:latin typeface="ＭＳ Ｐゴシック"/>
            </a:rPr>
            <a:t>34,478</a:t>
          </a:r>
          <a:r>
            <a:rPr kumimoji="1" lang="ja-JP" altLang="en-US" sz="1300">
              <a:latin typeface="ＭＳ Ｐゴシック"/>
            </a:rPr>
            <a:t>円と大幅に下回っている。要因としては、繰上償還や起債抑制により、地方債残高が低い状況にあること等が挙げられる。今後は、新庁舎建設等の大型プロジェクトが本格化するため、新規債の発行を適正額にとどめるなど、公債費の削減を進め、財政の健全化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年度は一時的に増額し</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億円台となったが、平成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年度は例年の水準に戻った。実質収支額の標準財政規模比は、前年度より</a:t>
          </a:r>
          <a:r>
            <a:rPr kumimoji="1" lang="en-US" altLang="ja-JP" sz="1400">
              <a:latin typeface="ＭＳ ゴシック" pitchFamily="49" charset="-128"/>
              <a:ea typeface="ＭＳ ゴシック" pitchFamily="49" charset="-128"/>
            </a:rPr>
            <a:t>0.64</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百万円台で単年度収支が</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百万円台の赤字となった。分母となる標準財政規模は、地方交付税等の減に伴い前年度より</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億円台となった。この結果、平成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年度の実質単年度収支の標準財政規模比は△</a:t>
          </a:r>
          <a:r>
            <a:rPr kumimoji="1" lang="en-US" altLang="ja-JP" sz="1400">
              <a:latin typeface="ＭＳ ゴシック" pitchFamily="49" charset="-128"/>
              <a:ea typeface="ＭＳ ゴシック" pitchFamily="49" charset="-128"/>
            </a:rPr>
            <a:t>3.04</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連結実質赤字比率の分子を構成する各会計の収支が、市営住宅事業特別会計を除き黒字となった。</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黒字額の大半は、一般会計、水道事業会計及び国民健康保険事業特別会計の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会計で占められている。平成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年度は、国民健康保険事業特別会計や水道事業会計の収支額が増加したことにより、分子となる連結実質収支額が約</a:t>
          </a:r>
          <a:r>
            <a:rPr kumimoji="1" lang="en-US" altLang="ja-JP" sz="1400">
              <a:latin typeface="ＭＳ ゴシック" pitchFamily="49" charset="-128"/>
              <a:ea typeface="ＭＳ ゴシック" pitchFamily="49" charset="-128"/>
            </a:rPr>
            <a:t>6,283</a:t>
          </a:r>
          <a:r>
            <a:rPr kumimoji="1" lang="ja-JP" altLang="en-US" sz="1400">
              <a:latin typeface="ＭＳ ゴシック" pitchFamily="49" charset="-128"/>
              <a:ea typeface="ＭＳ ゴシック" pitchFamily="49" charset="-128"/>
            </a:rPr>
            <a:t>万円増加し、</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億円台の黒字となった。</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分母となる標準財政規模は、前年度比約</a:t>
          </a:r>
          <a:r>
            <a:rPr kumimoji="1" lang="en-US" altLang="ja-JP" sz="1400">
              <a:latin typeface="ＭＳ ゴシック" pitchFamily="49" charset="-128"/>
              <a:ea typeface="ＭＳ ゴシック" pitchFamily="49" charset="-128"/>
            </a:rPr>
            <a:t>1,478</a:t>
          </a:r>
          <a:r>
            <a:rPr kumimoji="1" lang="ja-JP" altLang="en-US" sz="1400">
              <a:latin typeface="ＭＳ ゴシック" pitchFamily="49" charset="-128"/>
              <a:ea typeface="ＭＳ ゴシック" pitchFamily="49" charset="-128"/>
            </a:rPr>
            <a:t>万円減で昨年と引き続き</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億円台となったことから、標準財政規模比は、平成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14.17</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0.74</a:t>
          </a:r>
          <a:r>
            <a:rPr kumimoji="1" lang="ja-JP" altLang="en-US" sz="1400">
              <a:latin typeface="ＭＳ ゴシック" pitchFamily="49" charset="-128"/>
              <a:ea typeface="ＭＳ ゴシック" pitchFamily="49" charset="-128"/>
            </a:rPr>
            <a:t>ポイント増加し、平成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14.91</a:t>
          </a:r>
          <a:r>
            <a:rPr kumimoji="1" lang="ja-JP" altLang="en-US" sz="1400">
              <a:latin typeface="ＭＳ ゴシック" pitchFamily="49" charset="-128"/>
              <a:ea typeface="ＭＳ ゴシック" pitchFamily="49" charset="-128"/>
            </a:rPr>
            <a:t>％となった。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x14ac:dyDescent="0.25">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2">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19096397</v>
      </c>
      <c r="BO4" s="411"/>
      <c r="BP4" s="411"/>
      <c r="BQ4" s="411"/>
      <c r="BR4" s="411"/>
      <c r="BS4" s="411"/>
      <c r="BT4" s="411"/>
      <c r="BU4" s="412"/>
      <c r="BV4" s="410">
        <v>18080327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5.7</v>
      </c>
      <c r="CU4" s="588"/>
      <c r="CV4" s="588"/>
      <c r="CW4" s="588"/>
      <c r="CX4" s="588"/>
      <c r="CY4" s="588"/>
      <c r="CZ4" s="588"/>
      <c r="DA4" s="589"/>
      <c r="DB4" s="587">
        <v>6.3</v>
      </c>
      <c r="DC4" s="588"/>
      <c r="DD4" s="588"/>
      <c r="DE4" s="588"/>
      <c r="DF4" s="588"/>
      <c r="DG4" s="588"/>
      <c r="DH4" s="588"/>
      <c r="DI4" s="589"/>
      <c r="DJ4" s="139"/>
      <c r="DK4" s="139"/>
      <c r="DL4" s="139"/>
      <c r="DM4" s="139"/>
      <c r="DN4" s="139"/>
      <c r="DO4" s="139"/>
    </row>
    <row r="5" spans="1:119" ht="18.75" customHeight="1" x14ac:dyDescent="0.2">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18469195</v>
      </c>
      <c r="BO5" s="416"/>
      <c r="BP5" s="416"/>
      <c r="BQ5" s="416"/>
      <c r="BR5" s="416"/>
      <c r="BS5" s="416"/>
      <c r="BT5" s="416"/>
      <c r="BU5" s="417"/>
      <c r="BV5" s="415">
        <v>17404451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92.4</v>
      </c>
      <c r="CU5" s="386"/>
      <c r="CV5" s="386"/>
      <c r="CW5" s="386"/>
      <c r="CX5" s="386"/>
      <c r="CY5" s="386"/>
      <c r="CZ5" s="386"/>
      <c r="DA5" s="387"/>
      <c r="DB5" s="385">
        <v>89.6</v>
      </c>
      <c r="DC5" s="386"/>
      <c r="DD5" s="386"/>
      <c r="DE5" s="386"/>
      <c r="DF5" s="386"/>
      <c r="DG5" s="386"/>
      <c r="DH5" s="386"/>
      <c r="DI5" s="387"/>
      <c r="DJ5" s="139"/>
      <c r="DK5" s="139"/>
      <c r="DL5" s="139"/>
      <c r="DM5" s="139"/>
      <c r="DN5" s="139"/>
      <c r="DO5" s="139"/>
    </row>
    <row r="6" spans="1:119" ht="18.75" customHeight="1" x14ac:dyDescent="0.2">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627202</v>
      </c>
      <c r="BO6" s="416"/>
      <c r="BP6" s="416"/>
      <c r="BQ6" s="416"/>
      <c r="BR6" s="416"/>
      <c r="BS6" s="416"/>
      <c r="BT6" s="416"/>
      <c r="BU6" s="417"/>
      <c r="BV6" s="415">
        <v>675876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96.7</v>
      </c>
      <c r="CU6" s="562"/>
      <c r="CV6" s="562"/>
      <c r="CW6" s="562"/>
      <c r="CX6" s="562"/>
      <c r="CY6" s="562"/>
      <c r="CZ6" s="562"/>
      <c r="DA6" s="563"/>
      <c r="DB6" s="561">
        <v>94.7</v>
      </c>
      <c r="DC6" s="562"/>
      <c r="DD6" s="562"/>
      <c r="DE6" s="562"/>
      <c r="DF6" s="562"/>
      <c r="DG6" s="562"/>
      <c r="DH6" s="562"/>
      <c r="DI6" s="563"/>
      <c r="DJ6" s="139"/>
      <c r="DK6" s="139"/>
      <c r="DL6" s="139"/>
      <c r="DM6" s="139"/>
      <c r="DN6" s="139"/>
      <c r="DO6" s="139"/>
    </row>
    <row r="7" spans="1:119" ht="18.75" customHeight="1" x14ac:dyDescent="0.2">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129472</v>
      </c>
      <c r="BO7" s="416"/>
      <c r="BP7" s="416"/>
      <c r="BQ7" s="416"/>
      <c r="BR7" s="416"/>
      <c r="BS7" s="416"/>
      <c r="BT7" s="416"/>
      <c r="BU7" s="417"/>
      <c r="BV7" s="415">
        <v>121814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8744790</v>
      </c>
      <c r="CU7" s="416"/>
      <c r="CV7" s="416"/>
      <c r="CW7" s="416"/>
      <c r="CX7" s="416"/>
      <c r="CY7" s="416"/>
      <c r="CZ7" s="416"/>
      <c r="DA7" s="417"/>
      <c r="DB7" s="415">
        <v>8759578</v>
      </c>
      <c r="DC7" s="416"/>
      <c r="DD7" s="416"/>
      <c r="DE7" s="416"/>
      <c r="DF7" s="416"/>
      <c r="DG7" s="416"/>
      <c r="DH7" s="416"/>
      <c r="DI7" s="417"/>
      <c r="DJ7" s="139"/>
      <c r="DK7" s="139"/>
      <c r="DL7" s="139"/>
      <c r="DM7" s="139"/>
      <c r="DN7" s="139"/>
      <c r="DO7" s="139"/>
    </row>
    <row r="8" spans="1:119" ht="18.75" customHeight="1" thickBot="1" x14ac:dyDescent="0.25">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497730</v>
      </c>
      <c r="BO8" s="416"/>
      <c r="BP8" s="416"/>
      <c r="BQ8" s="416"/>
      <c r="BR8" s="416"/>
      <c r="BS8" s="416"/>
      <c r="BT8" s="416"/>
      <c r="BU8" s="417"/>
      <c r="BV8" s="415">
        <v>554062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0.37</v>
      </c>
      <c r="CU8" s="525"/>
      <c r="CV8" s="525"/>
      <c r="CW8" s="525"/>
      <c r="CX8" s="525"/>
      <c r="CY8" s="525"/>
      <c r="CZ8" s="525"/>
      <c r="DA8" s="526"/>
      <c r="DB8" s="524">
        <v>0.36</v>
      </c>
      <c r="DC8" s="525"/>
      <c r="DD8" s="525"/>
      <c r="DE8" s="525"/>
      <c r="DF8" s="525"/>
      <c r="DG8" s="525"/>
      <c r="DH8" s="525"/>
      <c r="DI8" s="526"/>
      <c r="DJ8" s="139"/>
      <c r="DK8" s="139"/>
      <c r="DL8" s="139"/>
      <c r="DM8" s="139"/>
      <c r="DN8" s="139"/>
      <c r="DO8" s="139"/>
    </row>
    <row r="9" spans="1:119" ht="18.75" customHeight="1" thickBot="1" x14ac:dyDescent="0.25">
      <c r="A9" s="140"/>
      <c r="B9" s="550" t="s">
        <v>96</v>
      </c>
      <c r="C9" s="551"/>
      <c r="D9" s="551"/>
      <c r="E9" s="551"/>
      <c r="F9" s="551"/>
      <c r="G9" s="551"/>
      <c r="H9" s="551"/>
      <c r="I9" s="551"/>
      <c r="J9" s="551"/>
      <c r="K9" s="478"/>
      <c r="L9" s="552" t="s">
        <v>97</v>
      </c>
      <c r="M9" s="553"/>
      <c r="N9" s="553"/>
      <c r="O9" s="553"/>
      <c r="P9" s="553"/>
      <c r="Q9" s="554"/>
      <c r="R9" s="555">
        <v>30683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-56332</v>
      </c>
      <c r="BO9" s="416"/>
      <c r="BP9" s="416"/>
      <c r="BQ9" s="416"/>
      <c r="BR9" s="416"/>
      <c r="BS9" s="416"/>
      <c r="BT9" s="416"/>
      <c r="BU9" s="417"/>
      <c r="BV9" s="415">
        <v>155208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7.5</v>
      </c>
      <c r="CU9" s="386"/>
      <c r="CV9" s="386"/>
      <c r="CW9" s="386"/>
      <c r="CX9" s="386"/>
      <c r="CY9" s="386"/>
      <c r="CZ9" s="386"/>
      <c r="DA9" s="387"/>
      <c r="DB9" s="385">
        <v>8</v>
      </c>
      <c r="DC9" s="386"/>
      <c r="DD9" s="386"/>
      <c r="DE9" s="386"/>
      <c r="DF9" s="386"/>
      <c r="DG9" s="386"/>
      <c r="DH9" s="386"/>
      <c r="DI9" s="387"/>
      <c r="DJ9" s="139"/>
      <c r="DK9" s="139"/>
      <c r="DL9" s="139"/>
      <c r="DM9" s="139"/>
      <c r="DN9" s="139"/>
      <c r="DO9" s="139"/>
    </row>
    <row r="10" spans="1:119" ht="18.75" customHeight="1" thickBot="1" x14ac:dyDescent="0.25">
      <c r="A10" s="140"/>
      <c r="B10" s="550"/>
      <c r="C10" s="551"/>
      <c r="D10" s="551"/>
      <c r="E10" s="551"/>
      <c r="F10" s="551"/>
      <c r="G10" s="551"/>
      <c r="H10" s="551"/>
      <c r="I10" s="551"/>
      <c r="J10" s="551"/>
      <c r="K10" s="478"/>
      <c r="L10" s="388" t="s">
        <v>103</v>
      </c>
      <c r="M10" s="389"/>
      <c r="N10" s="389"/>
      <c r="O10" s="389"/>
      <c r="P10" s="389"/>
      <c r="Q10" s="390"/>
      <c r="R10" s="391">
        <v>32614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554</v>
      </c>
      <c r="BO10" s="416"/>
      <c r="BP10" s="416"/>
      <c r="BQ10" s="416"/>
      <c r="BR10" s="416"/>
      <c r="BS10" s="416"/>
      <c r="BT10" s="416"/>
      <c r="BU10" s="417"/>
      <c r="BV10" s="415">
        <v>210600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2">
      <c r="A12" s="140"/>
      <c r="B12" s="527" t="s">
        <v>115</v>
      </c>
      <c r="C12" s="528"/>
      <c r="D12" s="528"/>
      <c r="E12" s="528"/>
      <c r="F12" s="528"/>
      <c r="G12" s="528"/>
      <c r="H12" s="528"/>
      <c r="I12" s="528"/>
      <c r="J12" s="528"/>
      <c r="K12" s="529"/>
      <c r="L12" s="536" t="s">
        <v>116</v>
      </c>
      <c r="M12" s="537"/>
      <c r="N12" s="537"/>
      <c r="O12" s="537"/>
      <c r="P12" s="537"/>
      <c r="Q12" s="538"/>
      <c r="R12" s="539">
        <v>31260</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210000</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2">
      <c r="A13" s="140"/>
      <c r="B13" s="530"/>
      <c r="C13" s="531"/>
      <c r="D13" s="531"/>
      <c r="E13" s="531"/>
      <c r="F13" s="531"/>
      <c r="G13" s="531"/>
      <c r="H13" s="531"/>
      <c r="I13" s="531"/>
      <c r="J13" s="531"/>
      <c r="K13" s="532"/>
      <c r="L13" s="150"/>
      <c r="M13" s="513" t="s">
        <v>124</v>
      </c>
      <c r="N13" s="514"/>
      <c r="O13" s="514"/>
      <c r="P13" s="514"/>
      <c r="Q13" s="515"/>
      <c r="R13" s="516">
        <v>31188</v>
      </c>
      <c r="S13" s="517"/>
      <c r="T13" s="517"/>
      <c r="U13" s="517"/>
      <c r="V13" s="518"/>
      <c r="W13" s="504" t="s">
        <v>125</v>
      </c>
      <c r="X13" s="428"/>
      <c r="Y13" s="428"/>
      <c r="Z13" s="428"/>
      <c r="AA13" s="428"/>
      <c r="AB13" s="429"/>
      <c r="AC13" s="391">
        <v>3732</v>
      </c>
      <c r="AD13" s="392"/>
      <c r="AE13" s="392"/>
      <c r="AF13" s="392"/>
      <c r="AG13" s="393"/>
      <c r="AH13" s="391">
        <v>4190</v>
      </c>
      <c r="AI13" s="392"/>
      <c r="AJ13" s="392"/>
      <c r="AK13" s="392"/>
      <c r="AL13" s="394"/>
      <c r="AM13" s="484" t="s">
        <v>126</v>
      </c>
      <c r="AN13" s="389"/>
      <c r="AO13" s="389"/>
      <c r="AP13" s="389"/>
      <c r="AQ13" s="389"/>
      <c r="AR13" s="389"/>
      <c r="AS13" s="389"/>
      <c r="AT13" s="390"/>
      <c r="AU13" s="472" t="s">
        <v>120</v>
      </c>
      <c r="AV13" s="473"/>
      <c r="AW13" s="473"/>
      <c r="AX13" s="473"/>
      <c r="AY13" s="395" t="s">
        <v>127</v>
      </c>
      <c r="AZ13" s="396"/>
      <c r="BA13" s="396"/>
      <c r="BB13" s="396"/>
      <c r="BC13" s="396"/>
      <c r="BD13" s="396"/>
      <c r="BE13" s="396"/>
      <c r="BF13" s="396"/>
      <c r="BG13" s="396"/>
      <c r="BH13" s="396"/>
      <c r="BI13" s="396"/>
      <c r="BJ13" s="396"/>
      <c r="BK13" s="396"/>
      <c r="BL13" s="396"/>
      <c r="BM13" s="397"/>
      <c r="BN13" s="415">
        <v>-265778</v>
      </c>
      <c r="BO13" s="416"/>
      <c r="BP13" s="416"/>
      <c r="BQ13" s="416"/>
      <c r="BR13" s="416"/>
      <c r="BS13" s="416"/>
      <c r="BT13" s="416"/>
      <c r="BU13" s="417"/>
      <c r="BV13" s="415">
        <v>365808</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v>
      </c>
      <c r="CU13" s="386"/>
      <c r="CV13" s="386"/>
      <c r="CW13" s="386"/>
      <c r="CX13" s="386"/>
      <c r="CY13" s="386"/>
      <c r="CZ13" s="386"/>
      <c r="DA13" s="387"/>
      <c r="DB13" s="385">
        <v>7.3</v>
      </c>
      <c r="DC13" s="386"/>
      <c r="DD13" s="386"/>
      <c r="DE13" s="386"/>
      <c r="DF13" s="386"/>
      <c r="DG13" s="386"/>
      <c r="DH13" s="386"/>
      <c r="DI13" s="387"/>
      <c r="DJ13" s="139"/>
      <c r="DK13" s="139"/>
      <c r="DL13" s="139"/>
      <c r="DM13" s="139"/>
      <c r="DN13" s="139"/>
      <c r="DO13" s="139"/>
    </row>
    <row r="14" spans="1:119" ht="18.75" customHeight="1" thickBot="1" x14ac:dyDescent="0.25">
      <c r="A14" s="140"/>
      <c r="B14" s="530"/>
      <c r="C14" s="531"/>
      <c r="D14" s="531"/>
      <c r="E14" s="531"/>
      <c r="F14" s="531"/>
      <c r="G14" s="531"/>
      <c r="H14" s="531"/>
      <c r="I14" s="531"/>
      <c r="J14" s="531"/>
      <c r="K14" s="532"/>
      <c r="L14" s="506" t="s">
        <v>129</v>
      </c>
      <c r="M14" s="545"/>
      <c r="N14" s="545"/>
      <c r="O14" s="545"/>
      <c r="P14" s="545"/>
      <c r="Q14" s="546"/>
      <c r="R14" s="516">
        <v>31614</v>
      </c>
      <c r="S14" s="517"/>
      <c r="T14" s="517"/>
      <c r="U14" s="517"/>
      <c r="V14" s="518"/>
      <c r="W14" s="519"/>
      <c r="X14" s="431"/>
      <c r="Y14" s="431"/>
      <c r="Z14" s="431"/>
      <c r="AA14" s="431"/>
      <c r="AB14" s="432"/>
      <c r="AC14" s="509">
        <v>25.3</v>
      </c>
      <c r="AD14" s="510"/>
      <c r="AE14" s="510"/>
      <c r="AF14" s="510"/>
      <c r="AG14" s="511"/>
      <c r="AH14" s="509">
        <v>26.6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v>2.7</v>
      </c>
      <c r="DC14" s="488"/>
      <c r="DD14" s="488"/>
      <c r="DE14" s="488"/>
      <c r="DF14" s="488"/>
      <c r="DG14" s="488"/>
      <c r="DH14" s="488"/>
      <c r="DI14" s="489"/>
      <c r="DJ14" s="139"/>
      <c r="DK14" s="139"/>
      <c r="DL14" s="139"/>
      <c r="DM14" s="139"/>
      <c r="DN14" s="139"/>
      <c r="DO14" s="139"/>
    </row>
    <row r="15" spans="1:119" ht="18.75" customHeight="1" x14ac:dyDescent="0.2">
      <c r="A15" s="140"/>
      <c r="B15" s="530"/>
      <c r="C15" s="531"/>
      <c r="D15" s="531"/>
      <c r="E15" s="531"/>
      <c r="F15" s="531"/>
      <c r="G15" s="531"/>
      <c r="H15" s="531"/>
      <c r="I15" s="531"/>
      <c r="J15" s="531"/>
      <c r="K15" s="532"/>
      <c r="L15" s="150"/>
      <c r="M15" s="513" t="s">
        <v>124</v>
      </c>
      <c r="N15" s="514"/>
      <c r="O15" s="514"/>
      <c r="P15" s="514"/>
      <c r="Q15" s="515"/>
      <c r="R15" s="516">
        <v>31537</v>
      </c>
      <c r="S15" s="517"/>
      <c r="T15" s="517"/>
      <c r="U15" s="517"/>
      <c r="V15" s="518"/>
      <c r="W15" s="504" t="s">
        <v>131</v>
      </c>
      <c r="X15" s="428"/>
      <c r="Y15" s="428"/>
      <c r="Z15" s="428"/>
      <c r="AA15" s="428"/>
      <c r="AB15" s="429"/>
      <c r="AC15" s="391">
        <v>3097</v>
      </c>
      <c r="AD15" s="392"/>
      <c r="AE15" s="392"/>
      <c r="AF15" s="392"/>
      <c r="AG15" s="393"/>
      <c r="AH15" s="391">
        <v>3376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2876431</v>
      </c>
      <c r="BO15" s="411"/>
      <c r="BP15" s="411"/>
      <c r="BQ15" s="411"/>
      <c r="BR15" s="411"/>
      <c r="BS15" s="411"/>
      <c r="BT15" s="411"/>
      <c r="BU15" s="412"/>
      <c r="BV15" s="410">
        <v>2806250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21</v>
      </c>
      <c r="AD16" s="510"/>
      <c r="AE16" s="510"/>
      <c r="AF16" s="510"/>
      <c r="AG16" s="511"/>
      <c r="AH16" s="509">
        <v>21.5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7614528</v>
      </c>
      <c r="BO16" s="416"/>
      <c r="BP16" s="416"/>
      <c r="BQ16" s="416"/>
      <c r="BR16" s="416"/>
      <c r="BS16" s="416"/>
      <c r="BT16" s="416"/>
      <c r="BU16" s="417"/>
      <c r="BV16" s="415">
        <v>7551826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5">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7925</v>
      </c>
      <c r="AD17" s="392"/>
      <c r="AE17" s="392"/>
      <c r="AF17" s="392"/>
      <c r="AG17" s="393"/>
      <c r="AH17" s="391">
        <v>8164</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3604302</v>
      </c>
      <c r="BO17" s="416"/>
      <c r="BP17" s="416"/>
      <c r="BQ17" s="416"/>
      <c r="BR17" s="416"/>
      <c r="BS17" s="416"/>
      <c r="BT17" s="416"/>
      <c r="BU17" s="417"/>
      <c r="BV17" s="415">
        <v>3505866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5">
      <c r="A18" s="140"/>
      <c r="B18" s="477" t="s">
        <v>140</v>
      </c>
      <c r="C18" s="478"/>
      <c r="D18" s="478"/>
      <c r="E18" s="479"/>
      <c r="F18" s="479"/>
      <c r="G18" s="479"/>
      <c r="H18" s="479"/>
      <c r="I18" s="479"/>
      <c r="J18" s="479"/>
      <c r="K18" s="479"/>
      <c r="L18" s="480">
        <v>438.79</v>
      </c>
      <c r="M18" s="480"/>
      <c r="N18" s="480"/>
      <c r="O18" s="480"/>
      <c r="P18" s="480"/>
      <c r="Q18" s="480"/>
      <c r="R18" s="481"/>
      <c r="S18" s="481"/>
      <c r="T18" s="481"/>
      <c r="U18" s="481"/>
      <c r="V18" s="482"/>
      <c r="W18" s="496"/>
      <c r="X18" s="497"/>
      <c r="Y18" s="497"/>
      <c r="Z18" s="497"/>
      <c r="AA18" s="497"/>
      <c r="AB18" s="505"/>
      <c r="AC18" s="379">
        <v>53.7</v>
      </c>
      <c r="AD18" s="380"/>
      <c r="AE18" s="380"/>
      <c r="AF18" s="380"/>
      <c r="AG18" s="483"/>
      <c r="AH18" s="379">
        <v>51.9</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8361054</v>
      </c>
      <c r="BO18" s="416"/>
      <c r="BP18" s="416"/>
      <c r="BQ18" s="416"/>
      <c r="BR18" s="416"/>
      <c r="BS18" s="416"/>
      <c r="BT18" s="416"/>
      <c r="BU18" s="417"/>
      <c r="BV18" s="415">
        <v>8257587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5">
      <c r="A19" s="140"/>
      <c r="B19" s="477" t="s">
        <v>142</v>
      </c>
      <c r="C19" s="478"/>
      <c r="D19" s="478"/>
      <c r="E19" s="479"/>
      <c r="F19" s="479"/>
      <c r="G19" s="479"/>
      <c r="H19" s="479"/>
      <c r="I19" s="479"/>
      <c r="J19" s="479"/>
      <c r="K19" s="479"/>
      <c r="L19" s="485">
        <v>70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12144740</v>
      </c>
      <c r="BO19" s="416"/>
      <c r="BP19" s="416"/>
      <c r="BQ19" s="416"/>
      <c r="BR19" s="416"/>
      <c r="BS19" s="416"/>
      <c r="BT19" s="416"/>
      <c r="BU19" s="417"/>
      <c r="BV19" s="415">
        <v>11776296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5">
      <c r="A20" s="140"/>
      <c r="B20" s="477" t="s">
        <v>144</v>
      </c>
      <c r="C20" s="478"/>
      <c r="D20" s="478"/>
      <c r="E20" s="479"/>
      <c r="F20" s="479"/>
      <c r="G20" s="479"/>
      <c r="H20" s="479"/>
      <c r="I20" s="479"/>
      <c r="J20" s="479"/>
      <c r="K20" s="479"/>
      <c r="L20" s="485">
        <v>12004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2">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5">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2">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9726708</v>
      </c>
      <c r="BO23" s="416"/>
      <c r="BP23" s="416"/>
      <c r="BQ23" s="416"/>
      <c r="BR23" s="416"/>
      <c r="BS23" s="416"/>
      <c r="BT23" s="416"/>
      <c r="BU23" s="417"/>
      <c r="BV23" s="415">
        <v>10025230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5">
      <c r="A24" s="140"/>
      <c r="B24" s="447"/>
      <c r="C24" s="448"/>
      <c r="D24" s="449"/>
      <c r="E24" s="388" t="s">
        <v>153</v>
      </c>
      <c r="F24" s="389"/>
      <c r="G24" s="389"/>
      <c r="H24" s="389"/>
      <c r="I24" s="389"/>
      <c r="J24" s="389"/>
      <c r="K24" s="390"/>
      <c r="L24" s="391">
        <v>1</v>
      </c>
      <c r="M24" s="392"/>
      <c r="N24" s="392"/>
      <c r="O24" s="392"/>
      <c r="P24" s="393"/>
      <c r="Q24" s="391">
        <v>8400</v>
      </c>
      <c r="R24" s="392"/>
      <c r="S24" s="392"/>
      <c r="T24" s="392"/>
      <c r="U24" s="392"/>
      <c r="V24" s="393"/>
      <c r="W24" s="457"/>
      <c r="X24" s="448"/>
      <c r="Y24" s="449"/>
      <c r="Z24" s="388" t="s">
        <v>154</v>
      </c>
      <c r="AA24" s="389"/>
      <c r="AB24" s="389"/>
      <c r="AC24" s="389"/>
      <c r="AD24" s="389"/>
      <c r="AE24" s="389"/>
      <c r="AF24" s="389"/>
      <c r="AG24" s="390"/>
      <c r="AH24" s="391">
        <v>331</v>
      </c>
      <c r="AI24" s="392"/>
      <c r="AJ24" s="392"/>
      <c r="AK24" s="392"/>
      <c r="AL24" s="393"/>
      <c r="AM24" s="391">
        <v>1041988</v>
      </c>
      <c r="AN24" s="392"/>
      <c r="AO24" s="392"/>
      <c r="AP24" s="392"/>
      <c r="AQ24" s="392"/>
      <c r="AR24" s="393"/>
      <c r="AS24" s="391">
        <v>3148</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9670279</v>
      </c>
      <c r="BO24" s="416"/>
      <c r="BP24" s="416"/>
      <c r="BQ24" s="416"/>
      <c r="BR24" s="416"/>
      <c r="BS24" s="416"/>
      <c r="BT24" s="416"/>
      <c r="BU24" s="417"/>
      <c r="BV24" s="415">
        <v>9932145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2">
      <c r="A25" s="140"/>
      <c r="B25" s="447"/>
      <c r="C25" s="448"/>
      <c r="D25" s="449"/>
      <c r="E25" s="388" t="s">
        <v>156</v>
      </c>
      <c r="F25" s="389"/>
      <c r="G25" s="389"/>
      <c r="H25" s="389"/>
      <c r="I25" s="389"/>
      <c r="J25" s="389"/>
      <c r="K25" s="390"/>
      <c r="L25" s="391">
        <v>1</v>
      </c>
      <c r="M25" s="392"/>
      <c r="N25" s="392"/>
      <c r="O25" s="392"/>
      <c r="P25" s="393"/>
      <c r="Q25" s="391">
        <v>6700</v>
      </c>
      <c r="R25" s="392"/>
      <c r="S25" s="392"/>
      <c r="T25" s="392"/>
      <c r="U25" s="392"/>
      <c r="V25" s="393"/>
      <c r="W25" s="457"/>
      <c r="X25" s="448"/>
      <c r="Y25" s="449"/>
      <c r="Z25" s="388" t="s">
        <v>157</v>
      </c>
      <c r="AA25" s="389"/>
      <c r="AB25" s="389"/>
      <c r="AC25" s="389"/>
      <c r="AD25" s="389"/>
      <c r="AE25" s="389"/>
      <c r="AF25" s="389"/>
      <c r="AG25" s="390"/>
      <c r="AH25" s="391">
        <v>46</v>
      </c>
      <c r="AI25" s="392"/>
      <c r="AJ25" s="392"/>
      <c r="AK25" s="392"/>
      <c r="AL25" s="393"/>
      <c r="AM25" s="391">
        <v>139748</v>
      </c>
      <c r="AN25" s="392"/>
      <c r="AO25" s="392"/>
      <c r="AP25" s="392"/>
      <c r="AQ25" s="392"/>
      <c r="AR25" s="393"/>
      <c r="AS25" s="391">
        <v>3038</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530627</v>
      </c>
      <c r="BO25" s="411"/>
      <c r="BP25" s="411"/>
      <c r="BQ25" s="411"/>
      <c r="BR25" s="411"/>
      <c r="BS25" s="411"/>
      <c r="BT25" s="411"/>
      <c r="BU25" s="412"/>
      <c r="BV25" s="410">
        <v>936963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2">
      <c r="A26" s="140"/>
      <c r="B26" s="447"/>
      <c r="C26" s="448"/>
      <c r="D26" s="449"/>
      <c r="E26" s="388" t="s">
        <v>159</v>
      </c>
      <c r="F26" s="389"/>
      <c r="G26" s="389"/>
      <c r="H26" s="389"/>
      <c r="I26" s="389"/>
      <c r="J26" s="389"/>
      <c r="K26" s="390"/>
      <c r="L26" s="391">
        <v>1</v>
      </c>
      <c r="M26" s="392"/>
      <c r="N26" s="392"/>
      <c r="O26" s="392"/>
      <c r="P26" s="393"/>
      <c r="Q26" s="391">
        <v>6070</v>
      </c>
      <c r="R26" s="392"/>
      <c r="S26" s="392"/>
      <c r="T26" s="392"/>
      <c r="U26" s="392"/>
      <c r="V26" s="393"/>
      <c r="W26" s="457"/>
      <c r="X26" s="448"/>
      <c r="Y26" s="449"/>
      <c r="Z26" s="388" t="s">
        <v>160</v>
      </c>
      <c r="AA26" s="470"/>
      <c r="AB26" s="470"/>
      <c r="AC26" s="470"/>
      <c r="AD26" s="470"/>
      <c r="AE26" s="470"/>
      <c r="AF26" s="470"/>
      <c r="AG26" s="471"/>
      <c r="AH26" s="391">
        <v>8</v>
      </c>
      <c r="AI26" s="392"/>
      <c r="AJ26" s="392"/>
      <c r="AK26" s="392"/>
      <c r="AL26" s="393"/>
      <c r="AM26" s="391">
        <v>30376</v>
      </c>
      <c r="AN26" s="392"/>
      <c r="AO26" s="392"/>
      <c r="AP26" s="392"/>
      <c r="AQ26" s="392"/>
      <c r="AR26" s="393"/>
      <c r="AS26" s="391">
        <v>3797</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5">
      <c r="A27" s="140"/>
      <c r="B27" s="447"/>
      <c r="C27" s="448"/>
      <c r="D27" s="449"/>
      <c r="E27" s="388" t="s">
        <v>162</v>
      </c>
      <c r="F27" s="389"/>
      <c r="G27" s="389"/>
      <c r="H27" s="389"/>
      <c r="I27" s="389"/>
      <c r="J27" s="389"/>
      <c r="K27" s="390"/>
      <c r="L27" s="391">
        <v>1</v>
      </c>
      <c r="M27" s="392"/>
      <c r="N27" s="392"/>
      <c r="O27" s="392"/>
      <c r="P27" s="393"/>
      <c r="Q27" s="391">
        <v>4240</v>
      </c>
      <c r="R27" s="392"/>
      <c r="S27" s="392"/>
      <c r="T27" s="392"/>
      <c r="U27" s="392"/>
      <c r="V27" s="393"/>
      <c r="W27" s="457"/>
      <c r="X27" s="448"/>
      <c r="Y27" s="449"/>
      <c r="Z27" s="388" t="s">
        <v>163</v>
      </c>
      <c r="AA27" s="389"/>
      <c r="AB27" s="389"/>
      <c r="AC27" s="389"/>
      <c r="AD27" s="389"/>
      <c r="AE27" s="389"/>
      <c r="AF27" s="389"/>
      <c r="AG27" s="390"/>
      <c r="AH27" s="391">
        <v>3</v>
      </c>
      <c r="AI27" s="392"/>
      <c r="AJ27" s="392"/>
      <c r="AK27" s="392"/>
      <c r="AL27" s="393"/>
      <c r="AM27" s="391">
        <v>11391</v>
      </c>
      <c r="AN27" s="392"/>
      <c r="AO27" s="392"/>
      <c r="AP27" s="392"/>
      <c r="AQ27" s="392"/>
      <c r="AR27" s="393"/>
      <c r="AS27" s="391">
        <v>3797</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250828</v>
      </c>
      <c r="BO27" s="419"/>
      <c r="BP27" s="419"/>
      <c r="BQ27" s="419"/>
      <c r="BR27" s="419"/>
      <c r="BS27" s="419"/>
      <c r="BT27" s="419"/>
      <c r="BU27" s="420"/>
      <c r="BV27" s="418">
        <v>250828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2">
      <c r="A28" s="140"/>
      <c r="B28" s="447"/>
      <c r="C28" s="448"/>
      <c r="D28" s="449"/>
      <c r="E28" s="388" t="s">
        <v>165</v>
      </c>
      <c r="F28" s="389"/>
      <c r="G28" s="389"/>
      <c r="H28" s="389"/>
      <c r="I28" s="389"/>
      <c r="J28" s="389"/>
      <c r="K28" s="390"/>
      <c r="L28" s="391">
        <v>1</v>
      </c>
      <c r="M28" s="392"/>
      <c r="N28" s="392"/>
      <c r="O28" s="392"/>
      <c r="P28" s="393"/>
      <c r="Q28" s="391">
        <v>3610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822624</v>
      </c>
      <c r="BO28" s="411"/>
      <c r="BP28" s="411"/>
      <c r="BQ28" s="411"/>
      <c r="BR28" s="411"/>
      <c r="BS28" s="411"/>
      <c r="BT28" s="411"/>
      <c r="BU28" s="412"/>
      <c r="BV28" s="410">
        <v>1032070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2">
      <c r="A29" s="140"/>
      <c r="B29" s="447"/>
      <c r="C29" s="448"/>
      <c r="D29" s="449"/>
      <c r="E29" s="388" t="s">
        <v>169</v>
      </c>
      <c r="F29" s="389"/>
      <c r="G29" s="389"/>
      <c r="H29" s="389"/>
      <c r="I29" s="389"/>
      <c r="J29" s="389"/>
      <c r="K29" s="390"/>
      <c r="L29" s="391">
        <v>16</v>
      </c>
      <c r="M29" s="392"/>
      <c r="N29" s="392"/>
      <c r="O29" s="392"/>
      <c r="P29" s="393"/>
      <c r="Q29" s="391">
        <v>3490</v>
      </c>
      <c r="R29" s="392"/>
      <c r="S29" s="392"/>
      <c r="T29" s="392"/>
      <c r="U29" s="392"/>
      <c r="V29" s="393"/>
      <c r="W29" s="458"/>
      <c r="X29" s="459"/>
      <c r="Y29" s="460"/>
      <c r="Z29" s="388" t="s">
        <v>170</v>
      </c>
      <c r="AA29" s="389"/>
      <c r="AB29" s="389"/>
      <c r="AC29" s="389"/>
      <c r="AD29" s="389"/>
      <c r="AE29" s="389"/>
      <c r="AF29" s="389"/>
      <c r="AG29" s="390"/>
      <c r="AH29" s="391">
        <v>334</v>
      </c>
      <c r="AI29" s="392"/>
      <c r="AJ29" s="392"/>
      <c r="AK29" s="392"/>
      <c r="AL29" s="393"/>
      <c r="AM29" s="391">
        <v>1053379</v>
      </c>
      <c r="AN29" s="392"/>
      <c r="AO29" s="392"/>
      <c r="AP29" s="392"/>
      <c r="AQ29" s="392"/>
      <c r="AR29" s="393"/>
      <c r="AS29" s="391">
        <v>3154</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1112178</v>
      </c>
      <c r="BO29" s="416"/>
      <c r="BP29" s="416"/>
      <c r="BQ29" s="416"/>
      <c r="BR29" s="416"/>
      <c r="BS29" s="416"/>
      <c r="BT29" s="416"/>
      <c r="BU29" s="417"/>
      <c r="BV29" s="415">
        <v>1201877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5">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96.6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4880472</v>
      </c>
      <c r="BO30" s="419"/>
      <c r="BP30" s="419"/>
      <c r="BQ30" s="419"/>
      <c r="BR30" s="419"/>
      <c r="BS30" s="419"/>
      <c r="BT30" s="419"/>
      <c r="BU30" s="420"/>
      <c r="BV30" s="418">
        <v>4440547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2">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7</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11</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12</v>
      </c>
      <c r="BF34" s="375"/>
      <c r="BG34" s="374" t="str">
        <f>IF('各会計、関係団体の財政状況及び健全化判断比率'!B33="","",'各会計、関係団体の財政状況及び健全化判断比率'!B33)</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15</v>
      </c>
      <c r="BX34" s="375"/>
      <c r="BY34" s="374" t="str">
        <f>IF('各会計、関係団体の財政状況及び健全化判断比率'!B68="","",'各会計、関係団体の財政状況及び健全化判断比率'!B68)</f>
        <v>西都児湯環境整備事務組合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宮崎県環境整備公社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2">
      <c r="A35" s="140"/>
      <c r="B35" s="166"/>
      <c r="C35" s="375">
        <f>IF(E35="","",C34+1)</f>
        <v>2</v>
      </c>
      <c r="D35" s="375"/>
      <c r="E35" s="374" t="str">
        <f>IF('各会計、関係団体の財政状況及び健全化判断比率'!B8="","",'各会計、関係団体の財政状況及び健全化判断比率'!B8)</f>
        <v>市営住宅事業特別会計</v>
      </c>
      <c r="F35" s="374"/>
      <c r="G35" s="374"/>
      <c r="H35" s="374"/>
      <c r="I35" s="374"/>
      <c r="J35" s="374"/>
      <c r="K35" s="374"/>
      <c r="L35" s="374"/>
      <c r="M35" s="374"/>
      <c r="N35" s="374"/>
      <c r="O35" s="374"/>
      <c r="P35" s="374"/>
      <c r="Q35" s="374"/>
      <c r="R35" s="374"/>
      <c r="S35" s="374"/>
      <c r="T35" s="167"/>
      <c r="U35" s="375">
        <f>IF(W35="","",U34+1)</f>
        <v>8</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13</v>
      </c>
      <c r="BF35" s="375"/>
      <c r="BG35" s="374" t="str">
        <f>IF('各会計、関係団体の財政状況及び健全化判断比率'!B34="","",'各会計、関係団体の財政状況及び健全化判断比率'!B34)</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16</v>
      </c>
      <c r="BX35" s="375"/>
      <c r="BY35" s="374" t="str">
        <f>IF('各会計、関係団体の財政状況及び健全化判断比率'!B69="","",'各会計、関係団体の財政状況及び健全化判断比率'!B69)</f>
        <v>宮崎県自治会館管理組合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宮崎県林業公社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2">
      <c r="A36" s="140"/>
      <c r="B36" s="166"/>
      <c r="C36" s="375">
        <f>IF(E36="","",C35+1)</f>
        <v>3</v>
      </c>
      <c r="D36" s="375"/>
      <c r="E36" s="374" t="str">
        <f>IF('各会計、関係団体の財政状況及び健全化判断比率'!B9="","",'各会計、関係団体の財政状況及び健全化判断比率'!B9)</f>
        <v>西都児湯障害認定審査会特別会計</v>
      </c>
      <c r="F36" s="374"/>
      <c r="G36" s="374"/>
      <c r="H36" s="374"/>
      <c r="I36" s="374"/>
      <c r="J36" s="374"/>
      <c r="K36" s="374"/>
      <c r="L36" s="374"/>
      <c r="M36" s="374"/>
      <c r="N36" s="374"/>
      <c r="O36" s="374"/>
      <c r="P36" s="374"/>
      <c r="Q36" s="374"/>
      <c r="R36" s="374"/>
      <c r="S36" s="374"/>
      <c r="T36" s="167"/>
      <c r="U36" s="375">
        <f t="shared" ref="U36:U43" si="4">IF(W36="","",U35+1)</f>
        <v>9</v>
      </c>
      <c r="V36" s="375"/>
      <c r="W36" s="374" t="str">
        <f>IF('各会計、関係団体の財政状況及び健全化判断比率'!B30="","",'各会計、関係団体の財政状況及び健全化判断比率'!B30)</f>
        <v>西都市西米良村介護認定審査会特別会計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14</v>
      </c>
      <c r="BF36" s="375"/>
      <c r="BG36" s="374" t="str">
        <f>IF('各会計、関係団体の財政状況及び健全化判断比率'!B35="","",'各会計、関係団体の財政状況及び健全化判断比率'!B35)</f>
        <v>農業集落排水事業特別会計</v>
      </c>
      <c r="BH36" s="374"/>
      <c r="BI36" s="374"/>
      <c r="BJ36" s="374"/>
      <c r="BK36" s="374"/>
      <c r="BL36" s="374"/>
      <c r="BM36" s="374"/>
      <c r="BN36" s="374"/>
      <c r="BO36" s="374"/>
      <c r="BP36" s="374"/>
      <c r="BQ36" s="374"/>
      <c r="BR36" s="374"/>
      <c r="BS36" s="374"/>
      <c r="BT36" s="374"/>
      <c r="BU36" s="374"/>
      <c r="BV36" s="167"/>
      <c r="BW36" s="375">
        <f t="shared" si="2"/>
        <v>17</v>
      </c>
      <c r="BX36" s="375"/>
      <c r="BY36" s="374" t="str">
        <f>IF('各会計、関係団体の財政状況及び健全化判断比率'!B70="","",'各会計、関係団体の財政状況及び健全化判断比率'!B70)</f>
        <v>宮崎県後期高齢者医療広域連合（一般会計）</v>
      </c>
      <c r="BZ36" s="374"/>
      <c r="CA36" s="374"/>
      <c r="CB36" s="374"/>
      <c r="CC36" s="374"/>
      <c r="CD36" s="374"/>
      <c r="CE36" s="374"/>
      <c r="CF36" s="374"/>
      <c r="CG36" s="374"/>
      <c r="CH36" s="374"/>
      <c r="CI36" s="374"/>
      <c r="CJ36" s="374"/>
      <c r="CK36" s="374"/>
      <c r="CL36" s="374"/>
      <c r="CM36" s="374"/>
      <c r="CN36" s="167"/>
      <c r="CO36" s="375">
        <f t="shared" si="3"/>
        <v>22</v>
      </c>
      <c r="CP36" s="375"/>
      <c r="CQ36" s="374" t="str">
        <f>IF('各会計、関係団体の財政状況及び健全化判断比率'!BS9="","",'各会計、関係団体の財政状況及び健全化判断比率'!BS9)</f>
        <v>西都児湯医療センター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2">
      <c r="A37" s="140"/>
      <c r="B37" s="166"/>
      <c r="C37" s="375">
        <f>IF(E37="","",C36+1)</f>
        <v>4</v>
      </c>
      <c r="D37" s="375"/>
      <c r="E37" s="374" t="str">
        <f>IF('各会計、関係団体の財政状況及び健全化判断比率'!B10="","",'各会計、関係団体の財政状況及び健全化判断比率'!B10)</f>
        <v>西都児湯いじめ問題対策専門家委員会特別会計</v>
      </c>
      <c r="F37" s="374"/>
      <c r="G37" s="374"/>
      <c r="H37" s="374"/>
      <c r="I37" s="374"/>
      <c r="J37" s="374"/>
      <c r="K37" s="374"/>
      <c r="L37" s="374"/>
      <c r="M37" s="374"/>
      <c r="N37" s="374"/>
      <c r="O37" s="374"/>
      <c r="P37" s="374"/>
      <c r="Q37" s="374"/>
      <c r="R37" s="374"/>
      <c r="S37" s="374"/>
      <c r="T37" s="167"/>
      <c r="U37" s="375">
        <f t="shared" si="4"/>
        <v>10</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18</v>
      </c>
      <c r="BX37" s="375"/>
      <c r="BY37" s="374" t="str">
        <f>IF('各会計、関係団体の財政状況及び健全化判断比率'!B71="","",'各会計、関係団体の財政状況及び健全化判断比率'!B71)</f>
        <v>宮崎県後期高齢者医療広域連合（事業会計）</v>
      </c>
      <c r="BZ37" s="374"/>
      <c r="CA37" s="374"/>
      <c r="CB37" s="374"/>
      <c r="CC37" s="374"/>
      <c r="CD37" s="374"/>
      <c r="CE37" s="374"/>
      <c r="CF37" s="374"/>
      <c r="CG37" s="374"/>
      <c r="CH37" s="374"/>
      <c r="CI37" s="374"/>
      <c r="CJ37" s="374"/>
      <c r="CK37" s="374"/>
      <c r="CL37" s="374"/>
      <c r="CM37" s="374"/>
      <c r="CN37" s="167"/>
      <c r="CO37" s="375">
        <f t="shared" si="3"/>
        <v>23</v>
      </c>
      <c r="CP37" s="375"/>
      <c r="CQ37" s="374" t="str">
        <f>IF('各会計、関係団体の財政状況及び健全化判断比率'!BS10="","",'各会計、関係団体の財政状況及び健全化判断比率'!BS10)</f>
        <v>児湯広域森林組合</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v>
      </c>
      <c r="DH37" s="376"/>
      <c r="DI37" s="171"/>
      <c r="DJ37" s="139"/>
      <c r="DK37" s="139"/>
      <c r="DL37" s="139"/>
      <c r="DM37" s="139"/>
      <c r="DN37" s="139"/>
      <c r="DO37" s="139"/>
    </row>
    <row r="38" spans="1:119" ht="32.25" customHeight="1" x14ac:dyDescent="0.2">
      <c r="A38" s="140"/>
      <c r="B38" s="166"/>
      <c r="C38" s="375">
        <f t="shared" ref="C38:C43" si="5">IF(E38="","",C37+1)</f>
        <v>5</v>
      </c>
      <c r="D38" s="375"/>
      <c r="E38" s="374" t="str">
        <f>IF('各会計、関係団体の財政状況及び健全化判断比率'!B11="","",'各会計、関係団体の財政状況及び健全化判断比率'!B11)</f>
        <v>西都児湯いじめ問題調査委員会特別会計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19</v>
      </c>
      <c r="BX38" s="375"/>
      <c r="BY38" s="374" t="str">
        <f>IF('各会計、関係団体の財政状況及び健全化判断比率'!B72="","",'各会計、関係団体の財政状況及び健全化判断比率'!B72)</f>
        <v>一ツ瀬川営農飲雑用水広域水道企業団</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2">
      <c r="A39" s="140"/>
      <c r="B39" s="166"/>
      <c r="C39" s="375">
        <f t="shared" si="5"/>
        <v>6</v>
      </c>
      <c r="D39" s="375"/>
      <c r="E39" s="374" t="str">
        <f>IF('各会計、関係団体の財政状況及び健全化判断比率'!B12="","",'各会計、関係団体の財政状況及び健全化判断比率'!B12)</f>
        <v>西都児湯公平委員会特別会計</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2">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2">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2">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2">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191</v>
      </c>
    </row>
    <row r="50" spans="5:5" x14ac:dyDescent="0.2">
      <c r="E50" s="141" t="s">
        <v>192</v>
      </c>
    </row>
    <row r="51" spans="5:5" x14ac:dyDescent="0.2">
      <c r="E51" s="141" t="s">
        <v>193</v>
      </c>
    </row>
    <row r="52" spans="5:5" x14ac:dyDescent="0.2">
      <c r="E52" s="141" t="s">
        <v>194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2">
      <c r="A34" s="22"/>
      <c r="B34" s="31"/>
      <c r="C34" s="1184" t="s">
        <v>532</v>
      </c>
      <c r="D34" s="1184"/>
      <c r="E34" s="1185"/>
      <c r="F34" s="32">
        <v>0.1</v>
      </c>
      <c r="G34" s="33">
        <v>0.05</v>
      </c>
      <c r="H34" s="33">
        <v>0.03</v>
      </c>
      <c r="I34" s="33">
        <v>0.03</v>
      </c>
      <c r="J34" s="34" t="s">
        <v>533</v>
      </c>
      <c r="K34" s="22"/>
      <c r="L34" s="22"/>
      <c r="M34" s="22"/>
      <c r="N34" s="22"/>
      <c r="O34" s="22"/>
      <c r="P34" s="22"/>
    </row>
    <row r="35" spans="1:16" ht="39" customHeight="1" x14ac:dyDescent="0.2">
      <c r="A35" s="22"/>
      <c r="B35" s="35"/>
      <c r="C35" s="1178" t="s">
        <v>534</v>
      </c>
      <c r="D35" s="1179"/>
      <c r="E35" s="1180"/>
      <c r="F35" s="36">
        <v>4.5199999999999996</v>
      </c>
      <c r="G35" s="37">
        <v>4.17</v>
      </c>
      <c r="H35" s="37">
        <v>4.5999999999999996</v>
      </c>
      <c r="I35" s="37">
        <v>6.28</v>
      </c>
      <c r="J35" s="38">
        <v>5.71</v>
      </c>
      <c r="K35" s="22"/>
      <c r="L35" s="22"/>
      <c r="M35" s="22"/>
      <c r="N35" s="22"/>
      <c r="O35" s="22"/>
      <c r="P35" s="22"/>
    </row>
    <row r="36" spans="1:16" ht="39" customHeight="1" x14ac:dyDescent="0.2">
      <c r="A36" s="22"/>
      <c r="B36" s="35"/>
      <c r="C36" s="1178" t="s">
        <v>535</v>
      </c>
      <c r="D36" s="1179"/>
      <c r="E36" s="1180"/>
      <c r="F36" s="36">
        <v>6.41</v>
      </c>
      <c r="G36" s="37">
        <v>5.22</v>
      </c>
      <c r="H36" s="37">
        <v>4.03</v>
      </c>
      <c r="I36" s="37">
        <v>4.26</v>
      </c>
      <c r="J36" s="38">
        <v>5.21</v>
      </c>
      <c r="K36" s="22"/>
      <c r="L36" s="22"/>
      <c r="M36" s="22"/>
      <c r="N36" s="22"/>
      <c r="O36" s="22"/>
      <c r="P36" s="22"/>
    </row>
    <row r="37" spans="1:16" ht="39" customHeight="1" x14ac:dyDescent="0.2">
      <c r="A37" s="22"/>
      <c r="B37" s="35"/>
      <c r="C37" s="1178" t="s">
        <v>536</v>
      </c>
      <c r="D37" s="1179"/>
      <c r="E37" s="1180"/>
      <c r="F37" s="36">
        <v>3.55</v>
      </c>
      <c r="G37" s="37">
        <v>1.94</v>
      </c>
      <c r="H37" s="37">
        <v>1.57</v>
      </c>
      <c r="I37" s="37">
        <v>1.51</v>
      </c>
      <c r="J37" s="38">
        <v>2.39</v>
      </c>
      <c r="K37" s="22"/>
      <c r="L37" s="22"/>
      <c r="M37" s="22"/>
      <c r="N37" s="22"/>
      <c r="O37" s="22"/>
      <c r="P37" s="22"/>
    </row>
    <row r="38" spans="1:16" ht="39" customHeight="1" x14ac:dyDescent="0.2">
      <c r="A38" s="22"/>
      <c r="B38" s="35"/>
      <c r="C38" s="1178" t="s">
        <v>537</v>
      </c>
      <c r="D38" s="1179"/>
      <c r="E38" s="1180"/>
      <c r="F38" s="36">
        <v>1.21</v>
      </c>
      <c r="G38" s="37">
        <v>1.18</v>
      </c>
      <c r="H38" s="37">
        <v>1.1200000000000001</v>
      </c>
      <c r="I38" s="37">
        <v>1.24</v>
      </c>
      <c r="J38" s="38">
        <v>1.18</v>
      </c>
      <c r="K38" s="22"/>
      <c r="L38" s="22"/>
      <c r="M38" s="22"/>
      <c r="N38" s="22"/>
      <c r="O38" s="22"/>
      <c r="P38" s="22"/>
    </row>
    <row r="39" spans="1:16" ht="39" customHeight="1" x14ac:dyDescent="0.2">
      <c r="A39" s="22"/>
      <c r="B39" s="35"/>
      <c r="C39" s="1178" t="s">
        <v>538</v>
      </c>
      <c r="D39" s="1179"/>
      <c r="E39" s="1180"/>
      <c r="F39" s="36">
        <v>0.22</v>
      </c>
      <c r="G39" s="37">
        <v>0.14000000000000001</v>
      </c>
      <c r="H39" s="37">
        <v>0.15</v>
      </c>
      <c r="I39" s="37">
        <v>0.08</v>
      </c>
      <c r="J39" s="38">
        <v>0.22</v>
      </c>
      <c r="K39" s="22"/>
      <c r="L39" s="22"/>
      <c r="M39" s="22"/>
      <c r="N39" s="22"/>
      <c r="O39" s="22"/>
      <c r="P39" s="22"/>
    </row>
    <row r="40" spans="1:16" ht="39" customHeight="1" x14ac:dyDescent="0.2">
      <c r="A40" s="22"/>
      <c r="B40" s="35"/>
      <c r="C40" s="1178" t="s">
        <v>539</v>
      </c>
      <c r="D40" s="1179"/>
      <c r="E40" s="1180"/>
      <c r="F40" s="36">
        <v>0.32</v>
      </c>
      <c r="G40" s="37">
        <v>0.27</v>
      </c>
      <c r="H40" s="37">
        <v>0.3</v>
      </c>
      <c r="I40" s="37">
        <v>0.64</v>
      </c>
      <c r="J40" s="38">
        <v>0.11</v>
      </c>
      <c r="K40" s="22"/>
      <c r="L40" s="22"/>
      <c r="M40" s="22"/>
      <c r="N40" s="22"/>
      <c r="O40" s="22"/>
      <c r="P40" s="22"/>
    </row>
    <row r="41" spans="1:16" ht="39" customHeight="1" x14ac:dyDescent="0.2">
      <c r="A41" s="22"/>
      <c r="B41" s="35"/>
      <c r="C41" s="1178" t="s">
        <v>540</v>
      </c>
      <c r="D41" s="1179"/>
      <c r="E41" s="1180"/>
      <c r="F41" s="36">
        <v>0.05</v>
      </c>
      <c r="G41" s="37">
        <v>0.06</v>
      </c>
      <c r="H41" s="37">
        <v>0.06</v>
      </c>
      <c r="I41" s="37">
        <v>0.06</v>
      </c>
      <c r="J41" s="38">
        <v>7.0000000000000007E-2</v>
      </c>
      <c r="K41" s="22"/>
      <c r="L41" s="22"/>
      <c r="M41" s="22"/>
      <c r="N41" s="22"/>
      <c r="O41" s="22"/>
      <c r="P41" s="22"/>
    </row>
    <row r="42" spans="1:16" ht="39" customHeight="1" x14ac:dyDescent="0.2">
      <c r="A42" s="22"/>
      <c r="B42" s="39"/>
      <c r="C42" s="1178" t="s">
        <v>541</v>
      </c>
      <c r="D42" s="1179"/>
      <c r="E42" s="1180"/>
      <c r="F42" s="36" t="s">
        <v>484</v>
      </c>
      <c r="G42" s="37" t="s">
        <v>484</v>
      </c>
      <c r="H42" s="37" t="s">
        <v>484</v>
      </c>
      <c r="I42" s="37" t="s">
        <v>484</v>
      </c>
      <c r="J42" s="38" t="s">
        <v>484</v>
      </c>
      <c r="K42" s="22"/>
      <c r="L42" s="22"/>
      <c r="M42" s="22"/>
      <c r="N42" s="22"/>
      <c r="O42" s="22"/>
      <c r="P42" s="22"/>
    </row>
    <row r="43" spans="1:16" ht="39" customHeight="1" thickBot="1" x14ac:dyDescent="0.25">
      <c r="A43" s="22"/>
      <c r="B43" s="40"/>
      <c r="C43" s="1181" t="s">
        <v>542</v>
      </c>
      <c r="D43" s="1182"/>
      <c r="E43" s="1183"/>
      <c r="F43" s="41">
        <v>0.02</v>
      </c>
      <c r="G43" s="42">
        <v>0.02</v>
      </c>
      <c r="H43" s="42">
        <v>0.02</v>
      </c>
      <c r="I43" s="42">
        <v>0.02</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1421</v>
      </c>
      <c r="L45" s="60">
        <v>1273</v>
      </c>
      <c r="M45" s="60">
        <v>1148</v>
      </c>
      <c r="N45" s="60">
        <v>1013</v>
      </c>
      <c r="O45" s="61">
        <v>971</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2">
      <c r="A48" s="48"/>
      <c r="B48" s="1196"/>
      <c r="C48" s="1197"/>
      <c r="D48" s="62"/>
      <c r="E48" s="1188" t="s">
        <v>15</v>
      </c>
      <c r="F48" s="1188"/>
      <c r="G48" s="1188"/>
      <c r="H48" s="1188"/>
      <c r="I48" s="1188"/>
      <c r="J48" s="1189"/>
      <c r="K48" s="63">
        <v>422</v>
      </c>
      <c r="L48" s="64">
        <v>422</v>
      </c>
      <c r="M48" s="64">
        <v>429</v>
      </c>
      <c r="N48" s="64">
        <v>406</v>
      </c>
      <c r="O48" s="65">
        <v>446</v>
      </c>
      <c r="P48" s="48"/>
      <c r="Q48" s="48"/>
      <c r="R48" s="48"/>
      <c r="S48" s="48"/>
      <c r="T48" s="48"/>
      <c r="U48" s="48"/>
    </row>
    <row r="49" spans="1:21" ht="30.75" customHeight="1" x14ac:dyDescent="0.2">
      <c r="A49" s="48"/>
      <c r="B49" s="1196"/>
      <c r="C49" s="1197"/>
      <c r="D49" s="62"/>
      <c r="E49" s="1188" t="s">
        <v>16</v>
      </c>
      <c r="F49" s="1188"/>
      <c r="G49" s="1188"/>
      <c r="H49" s="1188"/>
      <c r="I49" s="1188"/>
      <c r="J49" s="1189"/>
      <c r="K49" s="63">
        <v>146</v>
      </c>
      <c r="L49" s="64">
        <v>163</v>
      </c>
      <c r="M49" s="64">
        <v>153</v>
      </c>
      <c r="N49" s="64">
        <v>169</v>
      </c>
      <c r="O49" s="65">
        <v>158</v>
      </c>
      <c r="P49" s="48"/>
      <c r="Q49" s="48"/>
      <c r="R49" s="48"/>
      <c r="S49" s="48"/>
      <c r="T49" s="48"/>
      <c r="U49" s="48"/>
    </row>
    <row r="50" spans="1:21" ht="30.75" customHeight="1" x14ac:dyDescent="0.2">
      <c r="A50" s="48"/>
      <c r="B50" s="1196"/>
      <c r="C50" s="1197"/>
      <c r="D50" s="62"/>
      <c r="E50" s="1188" t="s">
        <v>17</v>
      </c>
      <c r="F50" s="1188"/>
      <c r="G50" s="1188"/>
      <c r="H50" s="1188"/>
      <c r="I50" s="1188"/>
      <c r="J50" s="1189"/>
      <c r="K50" s="63">
        <v>33</v>
      </c>
      <c r="L50" s="64">
        <v>27</v>
      </c>
      <c r="M50" s="64">
        <v>22</v>
      </c>
      <c r="N50" s="64">
        <v>17</v>
      </c>
      <c r="O50" s="65">
        <v>9</v>
      </c>
      <c r="P50" s="48"/>
      <c r="Q50" s="48"/>
      <c r="R50" s="48"/>
      <c r="S50" s="48"/>
      <c r="T50" s="48"/>
      <c r="U50" s="48"/>
    </row>
    <row r="51" spans="1:21" ht="30.75" customHeight="1" x14ac:dyDescent="0.2">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1210</v>
      </c>
      <c r="L52" s="64">
        <v>1210</v>
      </c>
      <c r="M52" s="64">
        <v>1205</v>
      </c>
      <c r="N52" s="64">
        <v>1166</v>
      </c>
      <c r="O52" s="65">
        <v>1198</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812</v>
      </c>
      <c r="L53" s="69">
        <v>675</v>
      </c>
      <c r="M53" s="69">
        <v>547</v>
      </c>
      <c r="N53" s="69">
        <v>439</v>
      </c>
      <c r="O53" s="70">
        <v>386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524</v>
      </c>
      <c r="J40" s="79" t="s">
        <v>525</v>
      </c>
      <c r="K40" s="79" t="s">
        <v>526</v>
      </c>
      <c r="L40" s="79" t="s">
        <v>527</v>
      </c>
      <c r="M40" s="80" t="s">
        <v>528</v>
      </c>
    </row>
    <row r="41" spans="2:13" ht="27.75" customHeight="1" x14ac:dyDescent="0.2">
      <c r="B41" s="1214" t="s">
        <v>24</v>
      </c>
      <c r="C41" s="1215"/>
      <c r="D41" s="81"/>
      <c r="E41" s="1216" t="s">
        <v>25</v>
      </c>
      <c r="F41" s="1216"/>
      <c r="G41" s="1216"/>
      <c r="H41" s="1217"/>
      <c r="I41" s="82">
        <v>10236</v>
      </c>
      <c r="J41" s="83">
        <v>9893</v>
      </c>
      <c r="K41" s="83">
        <v>10079</v>
      </c>
      <c r="L41" s="83">
        <v>10025</v>
      </c>
      <c r="M41" s="84">
        <v>9727</v>
      </c>
    </row>
    <row r="42" spans="2:13" ht="27.75" customHeight="1" x14ac:dyDescent="0.2">
      <c r="B42" s="1204"/>
      <c r="C42" s="1205"/>
      <c r="D42" s="85"/>
      <c r="E42" s="1208" t="s">
        <v>26</v>
      </c>
      <c r="F42" s="1208"/>
      <c r="G42" s="1208"/>
      <c r="H42" s="1209"/>
      <c r="I42" s="86">
        <v>49</v>
      </c>
      <c r="J42" s="87">
        <v>36</v>
      </c>
      <c r="K42" s="87">
        <v>26</v>
      </c>
      <c r="L42" s="87">
        <v>17</v>
      </c>
      <c r="M42" s="88">
        <v>8</v>
      </c>
    </row>
    <row r="43" spans="2:13" ht="27.75" customHeight="1" x14ac:dyDescent="0.2">
      <c r="B43" s="1204"/>
      <c r="C43" s="1205"/>
      <c r="D43" s="85"/>
      <c r="E43" s="1208" t="s">
        <v>27</v>
      </c>
      <c r="F43" s="1208"/>
      <c r="G43" s="1208"/>
      <c r="H43" s="1209"/>
      <c r="I43" s="86">
        <v>5800</v>
      </c>
      <c r="J43" s="87">
        <v>5751</v>
      </c>
      <c r="K43" s="87">
        <v>6058</v>
      </c>
      <c r="L43" s="87">
        <v>5522</v>
      </c>
      <c r="M43" s="88">
        <v>5043</v>
      </c>
    </row>
    <row r="44" spans="2:13" ht="27.75" customHeight="1" x14ac:dyDescent="0.2">
      <c r="B44" s="1204"/>
      <c r="C44" s="1205"/>
      <c r="D44" s="85"/>
      <c r="E44" s="1208" t="s">
        <v>28</v>
      </c>
      <c r="F44" s="1208"/>
      <c r="G44" s="1208"/>
      <c r="H44" s="1209"/>
      <c r="I44" s="86">
        <v>1001</v>
      </c>
      <c r="J44" s="87">
        <v>906</v>
      </c>
      <c r="K44" s="87">
        <v>829</v>
      </c>
      <c r="L44" s="87">
        <v>716</v>
      </c>
      <c r="M44" s="88">
        <v>545</v>
      </c>
    </row>
    <row r="45" spans="2:13" ht="27.75" customHeight="1" x14ac:dyDescent="0.2">
      <c r="B45" s="1204"/>
      <c r="C45" s="1205"/>
      <c r="D45" s="85"/>
      <c r="E45" s="1208" t="s">
        <v>29</v>
      </c>
      <c r="F45" s="1208"/>
      <c r="G45" s="1208"/>
      <c r="H45" s="1209"/>
      <c r="I45" s="86">
        <v>3368</v>
      </c>
      <c r="J45" s="87">
        <v>3351</v>
      </c>
      <c r="K45" s="87">
        <v>3213</v>
      </c>
      <c r="L45" s="87">
        <v>3089</v>
      </c>
      <c r="M45" s="88">
        <v>3053</v>
      </c>
    </row>
    <row r="46" spans="2:13" ht="27.75" customHeight="1" x14ac:dyDescent="0.2">
      <c r="B46" s="1204"/>
      <c r="C46" s="1205"/>
      <c r="D46" s="89"/>
      <c r="E46" s="1208" t="s">
        <v>30</v>
      </c>
      <c r="F46" s="1208"/>
      <c r="G46" s="1208"/>
      <c r="H46" s="1209"/>
      <c r="I46" s="86" t="s">
        <v>484</v>
      </c>
      <c r="J46" s="87" t="s">
        <v>484</v>
      </c>
      <c r="K46" s="87" t="s">
        <v>484</v>
      </c>
      <c r="L46" s="87" t="s">
        <v>484</v>
      </c>
      <c r="M46" s="88">
        <v>16</v>
      </c>
    </row>
    <row r="47" spans="2:13" ht="27.75" customHeight="1" x14ac:dyDescent="0.2">
      <c r="B47" s="1204"/>
      <c r="C47" s="1205"/>
      <c r="D47" s="90"/>
      <c r="E47" s="1218" t="s">
        <v>31</v>
      </c>
      <c r="F47" s="1219"/>
      <c r="G47" s="1219"/>
      <c r="H47" s="1220"/>
      <c r="I47" s="86" t="s">
        <v>484</v>
      </c>
      <c r="J47" s="87" t="s">
        <v>484</v>
      </c>
      <c r="K47" s="87" t="s">
        <v>484</v>
      </c>
      <c r="L47" s="87" t="s">
        <v>484</v>
      </c>
      <c r="M47" s="88" t="s">
        <v>484</v>
      </c>
    </row>
    <row r="48" spans="2:13" ht="27.75" customHeight="1" x14ac:dyDescent="0.2">
      <c r="B48" s="1204"/>
      <c r="C48" s="1205"/>
      <c r="D48" s="85"/>
      <c r="E48" s="1208" t="s">
        <v>32</v>
      </c>
      <c r="F48" s="1208"/>
      <c r="G48" s="1208"/>
      <c r="H48" s="1209"/>
      <c r="I48" s="86" t="s">
        <v>484</v>
      </c>
      <c r="J48" s="87" t="s">
        <v>484</v>
      </c>
      <c r="K48" s="87" t="s">
        <v>484</v>
      </c>
      <c r="L48" s="87" t="s">
        <v>484</v>
      </c>
      <c r="M48" s="88" t="s">
        <v>484</v>
      </c>
    </row>
    <row r="49" spans="2:13" ht="27.75" customHeight="1" x14ac:dyDescent="0.2">
      <c r="B49" s="1206"/>
      <c r="C49" s="1207"/>
      <c r="D49" s="85"/>
      <c r="E49" s="1208" t="s">
        <v>33</v>
      </c>
      <c r="F49" s="1208"/>
      <c r="G49" s="1208"/>
      <c r="H49" s="1209"/>
      <c r="I49" s="86" t="s">
        <v>484</v>
      </c>
      <c r="J49" s="87" t="s">
        <v>484</v>
      </c>
      <c r="K49" s="87" t="s">
        <v>484</v>
      </c>
      <c r="L49" s="87" t="s">
        <v>484</v>
      </c>
      <c r="M49" s="88" t="s">
        <v>484</v>
      </c>
    </row>
    <row r="50" spans="2:13" ht="27.75" customHeight="1" x14ac:dyDescent="0.2">
      <c r="B50" s="1202" t="s">
        <v>34</v>
      </c>
      <c r="C50" s="1203"/>
      <c r="D50" s="91"/>
      <c r="E50" s="1208" t="s">
        <v>35</v>
      </c>
      <c r="F50" s="1208"/>
      <c r="G50" s="1208"/>
      <c r="H50" s="1209"/>
      <c r="I50" s="86">
        <v>7231</v>
      </c>
      <c r="J50" s="87">
        <v>7374</v>
      </c>
      <c r="K50" s="87">
        <v>7237</v>
      </c>
      <c r="L50" s="87">
        <v>7277</v>
      </c>
      <c r="M50" s="88">
        <v>7352</v>
      </c>
    </row>
    <row r="51" spans="2:13" ht="27.75" customHeight="1" x14ac:dyDescent="0.2">
      <c r="B51" s="1204"/>
      <c r="C51" s="1205"/>
      <c r="D51" s="85"/>
      <c r="E51" s="1208" t="s">
        <v>36</v>
      </c>
      <c r="F51" s="1208"/>
      <c r="G51" s="1208"/>
      <c r="H51" s="1209"/>
      <c r="I51" s="86">
        <v>584</v>
      </c>
      <c r="J51" s="87">
        <v>504</v>
      </c>
      <c r="K51" s="87">
        <v>441</v>
      </c>
      <c r="L51" s="87">
        <v>378</v>
      </c>
      <c r="M51" s="88">
        <v>327</v>
      </c>
    </row>
    <row r="52" spans="2:13" ht="27.75" customHeight="1" x14ac:dyDescent="0.2">
      <c r="B52" s="1206"/>
      <c r="C52" s="1207"/>
      <c r="D52" s="85"/>
      <c r="E52" s="1208" t="s">
        <v>37</v>
      </c>
      <c r="F52" s="1208"/>
      <c r="G52" s="1208"/>
      <c r="H52" s="1209"/>
      <c r="I52" s="86">
        <v>11691</v>
      </c>
      <c r="J52" s="87">
        <v>11458</v>
      </c>
      <c r="K52" s="87">
        <v>11615</v>
      </c>
      <c r="L52" s="87">
        <v>11502</v>
      </c>
      <c r="M52" s="88">
        <v>10945</v>
      </c>
    </row>
    <row r="53" spans="2:13" ht="27.75" customHeight="1" thickBot="1" x14ac:dyDescent="0.25">
      <c r="B53" s="1210" t="s">
        <v>21</v>
      </c>
      <c r="C53" s="1211"/>
      <c r="D53" s="92"/>
      <c r="E53" s="1212" t="s">
        <v>38</v>
      </c>
      <c r="F53" s="1212"/>
      <c r="G53" s="1212"/>
      <c r="H53" s="1213"/>
      <c r="I53" s="93">
        <v>948</v>
      </c>
      <c r="J53" s="94">
        <v>601</v>
      </c>
      <c r="K53" s="94">
        <v>910</v>
      </c>
      <c r="L53" s="94">
        <v>212</v>
      </c>
      <c r="M53" s="95">
        <v>-231</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zoomScale="80" zoomScaleNormal="80" zoomScaleSheetLayoutView="55" workbookViewId="0"/>
  </sheetViews>
  <sheetFormatPr defaultColWidth="0" defaultRowHeight="0"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44"/>
      <c r="B1" s="345"/>
      <c r="P1" s="246"/>
      <c r="Q1" s="246"/>
    </row>
    <row r="2" spans="1:51" ht="25.8" x14ac:dyDescent="0.3">
      <c r="A2" s="344"/>
      <c r="C2" s="346"/>
      <c r="P2" s="246"/>
      <c r="Q2" s="246"/>
    </row>
    <row r="3" spans="1:51" ht="25.8" x14ac:dyDescent="0.3">
      <c r="A3" s="344"/>
      <c r="C3" s="346"/>
      <c r="P3" s="246"/>
      <c r="Q3" s="246"/>
    </row>
    <row r="4" spans="1:51" s="347" customFormat="1" ht="13.2"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ht="13.2"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ht="13.2"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x14ac:dyDescent="0.2">
      <c r="P19" s="246"/>
      <c r="Q19" s="246"/>
    </row>
    <row r="20" spans="1:259" ht="13.2" x14ac:dyDescent="0.2">
      <c r="P20" s="246"/>
      <c r="Q20" s="246"/>
    </row>
    <row r="21" spans="1:259" ht="16.2" x14ac:dyDescent="0.2">
      <c r="B21" s="348"/>
      <c r="C21" s="248"/>
      <c r="D21" s="248"/>
      <c r="E21" s="248"/>
      <c r="F21" s="248"/>
      <c r="G21" s="248"/>
      <c r="H21" s="248"/>
      <c r="I21" s="248"/>
      <c r="J21" s="248"/>
      <c r="K21" s="248"/>
      <c r="L21" s="248"/>
      <c r="M21" s="248"/>
      <c r="N21" s="349"/>
      <c r="O21" s="248"/>
      <c r="P21" s="249"/>
      <c r="Q21" s="246"/>
      <c r="IY21" s="350"/>
    </row>
    <row r="22" spans="1:259" ht="16.2" x14ac:dyDescent="0.2">
      <c r="B22" s="250"/>
      <c r="IY22" s="351"/>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2"/>
      <c r="C40" s="246"/>
      <c r="D40" s="246"/>
      <c r="E40" s="246"/>
      <c r="F40" s="246"/>
      <c r="G40" s="246"/>
      <c r="H40" s="246"/>
      <c r="I40" s="246"/>
      <c r="J40" s="246"/>
      <c r="K40" s="246"/>
      <c r="L40" s="246"/>
      <c r="M40" s="246"/>
      <c r="N40" s="246"/>
      <c r="O40" s="246"/>
      <c r="P40" s="352"/>
      <c r="Q40" s="246"/>
    </row>
    <row r="41" spans="2:17" ht="16.2" x14ac:dyDescent="0.2">
      <c r="B41" s="247" t="s">
        <v>558</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3" t="s">
        <v>559</v>
      </c>
      <c r="I42" s="354"/>
      <c r="J42" s="354"/>
      <c r="K42" s="354"/>
      <c r="L42" s="246"/>
      <c r="M42" s="246"/>
      <c r="N42" s="246"/>
      <c r="O42" s="246"/>
    </row>
    <row r="43" spans="2:17" ht="13.2" x14ac:dyDescent="0.2">
      <c r="B43" s="250"/>
      <c r="C43" s="246"/>
      <c r="D43" s="246"/>
      <c r="E43" s="246"/>
      <c r="F43" s="246"/>
      <c r="G43" s="1235" t="s">
        <v>569</v>
      </c>
      <c r="H43" s="1236"/>
      <c r="I43" s="1236"/>
      <c r="J43" s="1236"/>
      <c r="K43" s="1236"/>
      <c r="L43" s="1236"/>
      <c r="M43" s="1236"/>
      <c r="N43" s="1236"/>
      <c r="O43" s="1237"/>
    </row>
    <row r="44" spans="2:17" ht="13.2" x14ac:dyDescent="0.2">
      <c r="B44" s="250"/>
      <c r="C44" s="246"/>
      <c r="D44" s="246"/>
      <c r="E44" s="246"/>
      <c r="F44" s="246"/>
      <c r="G44" s="1238"/>
      <c r="H44" s="1239"/>
      <c r="I44" s="1239"/>
      <c r="J44" s="1239"/>
      <c r="K44" s="1239"/>
      <c r="L44" s="1239"/>
      <c r="M44" s="1239"/>
      <c r="N44" s="1239"/>
      <c r="O44" s="1240"/>
    </row>
    <row r="45" spans="2:17" ht="13.2" x14ac:dyDescent="0.2">
      <c r="B45" s="250"/>
      <c r="C45" s="246"/>
      <c r="D45" s="246"/>
      <c r="E45" s="246"/>
      <c r="F45" s="246"/>
      <c r="G45" s="1238"/>
      <c r="H45" s="1239"/>
      <c r="I45" s="1239"/>
      <c r="J45" s="1239"/>
      <c r="K45" s="1239"/>
      <c r="L45" s="1239"/>
      <c r="M45" s="1239"/>
      <c r="N45" s="1239"/>
      <c r="O45" s="1240"/>
    </row>
    <row r="46" spans="2:17" ht="13.2" x14ac:dyDescent="0.2">
      <c r="B46" s="250"/>
      <c r="C46" s="246"/>
      <c r="D46" s="246"/>
      <c r="E46" s="246"/>
      <c r="F46" s="246"/>
      <c r="G46" s="1238"/>
      <c r="H46" s="1239"/>
      <c r="I46" s="1239"/>
      <c r="J46" s="1239"/>
      <c r="K46" s="1239"/>
      <c r="L46" s="1239"/>
      <c r="M46" s="1239"/>
      <c r="N46" s="1239"/>
      <c r="O46" s="1240"/>
    </row>
    <row r="47" spans="2:17" ht="13.2" x14ac:dyDescent="0.2">
      <c r="B47" s="250"/>
      <c r="C47" s="246"/>
      <c r="D47" s="246"/>
      <c r="E47" s="246"/>
      <c r="F47" s="246"/>
      <c r="G47" s="1241"/>
      <c r="H47" s="1242"/>
      <c r="I47" s="1242"/>
      <c r="J47" s="1242"/>
      <c r="K47" s="1242"/>
      <c r="L47" s="1242"/>
      <c r="M47" s="1242"/>
      <c r="N47" s="1242"/>
      <c r="O47" s="1243"/>
    </row>
    <row r="48" spans="2:17" ht="13.2" x14ac:dyDescent="0.2">
      <c r="B48" s="250"/>
      <c r="C48" s="246"/>
      <c r="D48" s="246"/>
      <c r="E48" s="246"/>
      <c r="F48" s="246"/>
      <c r="G48" s="246"/>
      <c r="H48" s="355"/>
      <c r="I48" s="355"/>
      <c r="J48" s="355"/>
    </row>
    <row r="49" spans="1:17" ht="13.2" x14ac:dyDescent="0.2">
      <c r="B49" s="250"/>
      <c r="C49" s="246"/>
      <c r="D49" s="246"/>
      <c r="E49" s="246"/>
      <c r="F49" s="246"/>
      <c r="G49" s="245" t="s">
        <v>560</v>
      </c>
    </row>
    <row r="50" spans="1:17" ht="13.2" x14ac:dyDescent="0.2">
      <c r="B50" s="250"/>
      <c r="C50" s="246"/>
      <c r="D50" s="246"/>
      <c r="E50" s="246"/>
      <c r="F50" s="246"/>
      <c r="G50" s="1244"/>
      <c r="H50" s="1245"/>
      <c r="I50" s="1245"/>
      <c r="J50" s="1246"/>
      <c r="K50" s="356" t="s">
        <v>524</v>
      </c>
      <c r="L50" s="356" t="s">
        <v>525</v>
      </c>
      <c r="M50" s="356" t="s">
        <v>526</v>
      </c>
      <c r="N50" s="356" t="s">
        <v>527</v>
      </c>
      <c r="O50" s="356" t="s">
        <v>528</v>
      </c>
    </row>
    <row r="51" spans="1:17" ht="13.2" x14ac:dyDescent="0.2">
      <c r="B51" s="250"/>
      <c r="C51" s="246"/>
      <c r="D51" s="246"/>
      <c r="E51" s="246"/>
      <c r="F51" s="246"/>
      <c r="G51" s="1247" t="s">
        <v>561</v>
      </c>
      <c r="H51" s="1248"/>
      <c r="I51" s="1253" t="s">
        <v>562</v>
      </c>
      <c r="J51" s="1253"/>
      <c r="K51" s="1256"/>
      <c r="L51" s="1256"/>
      <c r="M51" s="1256"/>
      <c r="N51" s="1223">
        <v>2.7</v>
      </c>
      <c r="O51" s="1256"/>
    </row>
    <row r="52" spans="1:17" ht="13.2" x14ac:dyDescent="0.2">
      <c r="B52" s="250"/>
      <c r="C52" s="246"/>
      <c r="D52" s="246"/>
      <c r="E52" s="246"/>
      <c r="F52" s="246"/>
      <c r="G52" s="1249"/>
      <c r="H52" s="1250"/>
      <c r="I52" s="1254"/>
      <c r="J52" s="1254"/>
      <c r="K52" s="1223"/>
      <c r="L52" s="1223"/>
      <c r="M52" s="1223"/>
      <c r="N52" s="1223"/>
      <c r="O52" s="1223"/>
    </row>
    <row r="53" spans="1:17" ht="13.2" x14ac:dyDescent="0.2">
      <c r="A53" s="357"/>
      <c r="B53" s="250"/>
      <c r="C53" s="246"/>
      <c r="D53" s="246"/>
      <c r="E53" s="246"/>
      <c r="F53" s="246"/>
      <c r="G53" s="1249"/>
      <c r="H53" s="1250"/>
      <c r="I53" s="1233" t="s">
        <v>568</v>
      </c>
      <c r="J53" s="1233"/>
      <c r="K53" s="1255"/>
      <c r="L53" s="1255"/>
      <c r="M53" s="1255"/>
      <c r="N53" s="1221">
        <v>57.3</v>
      </c>
      <c r="O53" s="1255"/>
    </row>
    <row r="54" spans="1:17" ht="13.2" x14ac:dyDescent="0.2">
      <c r="A54" s="357"/>
      <c r="B54" s="250"/>
      <c r="C54" s="246"/>
      <c r="D54" s="246"/>
      <c r="E54" s="246"/>
      <c r="F54" s="246"/>
      <c r="G54" s="1251"/>
      <c r="H54" s="1252"/>
      <c r="I54" s="1233"/>
      <c r="J54" s="1233"/>
      <c r="K54" s="1222"/>
      <c r="L54" s="1222"/>
      <c r="M54" s="1222"/>
      <c r="N54" s="1222"/>
      <c r="O54" s="1222"/>
    </row>
    <row r="55" spans="1:17" ht="13.2" x14ac:dyDescent="0.2">
      <c r="A55" s="357"/>
      <c r="B55" s="250"/>
      <c r="C55" s="246"/>
      <c r="D55" s="246"/>
      <c r="E55" s="246"/>
      <c r="F55" s="246"/>
      <c r="G55" s="1227" t="s">
        <v>563</v>
      </c>
      <c r="H55" s="1228"/>
      <c r="I55" s="1233" t="s">
        <v>562</v>
      </c>
      <c r="J55" s="1233"/>
      <c r="K55" s="1256"/>
      <c r="L55" s="1256"/>
      <c r="M55" s="1256"/>
      <c r="N55" s="1223">
        <v>32.799999999999997</v>
      </c>
      <c r="O55" s="1256"/>
    </row>
    <row r="56" spans="1:17" ht="13.2" x14ac:dyDescent="0.2">
      <c r="A56" s="357"/>
      <c r="B56" s="250"/>
      <c r="C56" s="246"/>
      <c r="D56" s="246"/>
      <c r="E56" s="246"/>
      <c r="F56" s="246"/>
      <c r="G56" s="1229"/>
      <c r="H56" s="1230"/>
      <c r="I56" s="1233"/>
      <c r="J56" s="1233"/>
      <c r="K56" s="1223"/>
      <c r="L56" s="1223"/>
      <c r="M56" s="1223"/>
      <c r="N56" s="1223"/>
      <c r="O56" s="1223"/>
    </row>
    <row r="57" spans="1:17" s="357" customFormat="1" ht="13.2" x14ac:dyDescent="0.2">
      <c r="B57" s="358"/>
      <c r="C57" s="354"/>
      <c r="D57" s="354"/>
      <c r="E57" s="354"/>
      <c r="F57" s="354"/>
      <c r="G57" s="1229"/>
      <c r="H57" s="1230"/>
      <c r="I57" s="1225" t="s">
        <v>568</v>
      </c>
      <c r="J57" s="1225"/>
      <c r="K57" s="1255"/>
      <c r="L57" s="1255"/>
      <c r="M57" s="1255"/>
      <c r="N57" s="1221">
        <v>58.6</v>
      </c>
      <c r="O57" s="1255"/>
      <c r="P57" s="359"/>
      <c r="Q57" s="358"/>
    </row>
    <row r="58" spans="1:17" s="357" customFormat="1" ht="13.2" x14ac:dyDescent="0.2">
      <c r="A58" s="245"/>
      <c r="B58" s="358"/>
      <c r="C58" s="354"/>
      <c r="D58" s="354"/>
      <c r="E58" s="354"/>
      <c r="F58" s="354"/>
      <c r="G58" s="1231"/>
      <c r="H58" s="1232"/>
      <c r="I58" s="1225"/>
      <c r="J58" s="1225"/>
      <c r="K58" s="1222"/>
      <c r="L58" s="1222"/>
      <c r="M58" s="1222"/>
      <c r="N58" s="1222"/>
      <c r="O58" s="1222"/>
      <c r="P58" s="359"/>
      <c r="Q58" s="358"/>
    </row>
    <row r="59" spans="1:17" s="357" customFormat="1" ht="13.2" x14ac:dyDescent="0.2">
      <c r="A59" s="245"/>
      <c r="B59" s="358"/>
      <c r="C59" s="354"/>
      <c r="D59" s="354"/>
      <c r="E59" s="354"/>
      <c r="F59" s="354"/>
      <c r="G59" s="354"/>
      <c r="H59" s="354"/>
      <c r="I59" s="354"/>
      <c r="J59" s="354"/>
      <c r="K59" s="360"/>
      <c r="L59" s="360"/>
      <c r="M59" s="360"/>
      <c r="N59" s="360"/>
      <c r="O59" s="360"/>
      <c r="P59" s="359"/>
      <c r="Q59" s="358"/>
    </row>
    <row r="60" spans="1:17" s="357" customFormat="1" ht="13.2" x14ac:dyDescent="0.2">
      <c r="A60" s="245"/>
      <c r="B60" s="358"/>
      <c r="C60" s="354"/>
      <c r="D60" s="354"/>
      <c r="E60" s="354"/>
      <c r="F60" s="354"/>
      <c r="G60" s="354"/>
      <c r="H60" s="354"/>
      <c r="I60" s="354"/>
      <c r="J60" s="354"/>
      <c r="K60" s="360"/>
      <c r="L60" s="360"/>
      <c r="M60" s="360"/>
      <c r="N60" s="360"/>
      <c r="O60" s="360"/>
      <c r="P60" s="359"/>
      <c r="Q60" s="358"/>
    </row>
    <row r="61" spans="1:17" s="357" customFormat="1" ht="13.2" x14ac:dyDescent="0.2">
      <c r="A61" s="245"/>
      <c r="B61" s="361"/>
      <c r="C61" s="362"/>
      <c r="D61" s="362"/>
      <c r="E61" s="362"/>
      <c r="F61" s="362"/>
      <c r="G61" s="362"/>
      <c r="H61" s="362"/>
      <c r="I61" s="362"/>
      <c r="J61" s="362"/>
      <c r="K61" s="362"/>
      <c r="L61" s="362"/>
      <c r="M61" s="363"/>
      <c r="N61" s="363"/>
      <c r="O61" s="363"/>
      <c r="P61" s="364"/>
      <c r="Q61" s="358"/>
    </row>
    <row r="62" spans="1:17" ht="13.2" x14ac:dyDescent="0.2">
      <c r="B62" s="352"/>
      <c r="C62" s="352"/>
      <c r="D62" s="352"/>
      <c r="E62" s="352"/>
      <c r="F62" s="352"/>
      <c r="G62" s="352"/>
      <c r="H62" s="352"/>
      <c r="I62" s="352"/>
      <c r="J62" s="352"/>
      <c r="K62" s="352"/>
      <c r="L62" s="352"/>
      <c r="M62" s="352"/>
      <c r="N62" s="352"/>
      <c r="O62" s="352"/>
      <c r="P62" s="352"/>
      <c r="Q62" s="246"/>
    </row>
    <row r="63" spans="1:17" ht="16.2" x14ac:dyDescent="0.2">
      <c r="B63" s="309" t="s">
        <v>564</v>
      </c>
      <c r="C63" s="246"/>
      <c r="D63" s="246"/>
      <c r="E63" s="246"/>
      <c r="F63" s="246"/>
      <c r="G63" s="246"/>
      <c r="H63" s="246"/>
      <c r="I63" s="246"/>
      <c r="J63" s="246"/>
      <c r="K63" s="246"/>
      <c r="L63" s="246"/>
      <c r="M63" s="246"/>
      <c r="N63" s="246"/>
      <c r="O63" s="246"/>
    </row>
    <row r="64" spans="1:17" ht="13.2" x14ac:dyDescent="0.2">
      <c r="B64" s="250"/>
      <c r="C64" s="246"/>
      <c r="D64" s="246"/>
      <c r="E64" s="246"/>
      <c r="F64" s="246"/>
      <c r="G64" s="353" t="s">
        <v>559</v>
      </c>
      <c r="I64" s="354"/>
      <c r="J64" s="354"/>
      <c r="K64" s="354"/>
      <c r="L64" s="246"/>
      <c r="M64" s="246"/>
      <c r="N64" s="246"/>
      <c r="O64" s="246"/>
    </row>
    <row r="65" spans="2:30" ht="13.2" x14ac:dyDescent="0.2">
      <c r="B65" s="250"/>
      <c r="C65" s="246"/>
      <c r="D65" s="246"/>
      <c r="E65" s="246"/>
      <c r="F65" s="246"/>
      <c r="G65" s="1235" t="s">
        <v>567</v>
      </c>
      <c r="H65" s="1236"/>
      <c r="I65" s="1236"/>
      <c r="J65" s="1236"/>
      <c r="K65" s="1236"/>
      <c r="L65" s="1236"/>
      <c r="M65" s="1236"/>
      <c r="N65" s="1236"/>
      <c r="O65" s="1237"/>
    </row>
    <row r="66" spans="2:30" ht="13.2" x14ac:dyDescent="0.2">
      <c r="B66" s="250"/>
      <c r="C66" s="246"/>
      <c r="D66" s="246"/>
      <c r="E66" s="246"/>
      <c r="F66" s="246"/>
      <c r="G66" s="1238"/>
      <c r="H66" s="1239"/>
      <c r="I66" s="1239"/>
      <c r="J66" s="1239"/>
      <c r="K66" s="1239"/>
      <c r="L66" s="1239"/>
      <c r="M66" s="1239"/>
      <c r="N66" s="1239"/>
      <c r="O66" s="1240"/>
    </row>
    <row r="67" spans="2:30" ht="13.2" x14ac:dyDescent="0.2">
      <c r="B67" s="250"/>
      <c r="C67" s="246"/>
      <c r="D67" s="246"/>
      <c r="E67" s="246"/>
      <c r="F67" s="246"/>
      <c r="G67" s="1238"/>
      <c r="H67" s="1239"/>
      <c r="I67" s="1239"/>
      <c r="J67" s="1239"/>
      <c r="K67" s="1239"/>
      <c r="L67" s="1239"/>
      <c r="M67" s="1239"/>
      <c r="N67" s="1239"/>
      <c r="O67" s="1240"/>
    </row>
    <row r="68" spans="2:30" ht="13.2" x14ac:dyDescent="0.2">
      <c r="B68" s="250"/>
      <c r="C68" s="246"/>
      <c r="D68" s="246"/>
      <c r="E68" s="246"/>
      <c r="F68" s="246"/>
      <c r="G68" s="1238"/>
      <c r="H68" s="1239"/>
      <c r="I68" s="1239"/>
      <c r="J68" s="1239"/>
      <c r="K68" s="1239"/>
      <c r="L68" s="1239"/>
      <c r="M68" s="1239"/>
      <c r="N68" s="1239"/>
      <c r="O68" s="1240"/>
    </row>
    <row r="69" spans="2:30" ht="13.2" x14ac:dyDescent="0.2">
      <c r="B69" s="250"/>
      <c r="C69" s="246"/>
      <c r="D69" s="246"/>
      <c r="E69" s="246"/>
      <c r="F69" s="246"/>
      <c r="G69" s="1241"/>
      <c r="H69" s="1242"/>
      <c r="I69" s="1242"/>
      <c r="J69" s="1242"/>
      <c r="K69" s="1242"/>
      <c r="L69" s="1242"/>
      <c r="M69" s="1242"/>
      <c r="N69" s="1242"/>
      <c r="O69" s="1243"/>
    </row>
    <row r="70" spans="2:30" ht="13.2" x14ac:dyDescent="0.2">
      <c r="B70" s="250"/>
      <c r="C70" s="246"/>
      <c r="D70" s="246"/>
      <c r="E70" s="246"/>
      <c r="F70" s="246"/>
      <c r="G70" s="246"/>
      <c r="H70" s="365"/>
      <c r="I70" s="365"/>
      <c r="J70" s="366"/>
      <c r="K70" s="366"/>
      <c r="L70" s="367"/>
      <c r="M70" s="366"/>
      <c r="N70" s="367"/>
      <c r="O70" s="368"/>
    </row>
    <row r="71" spans="2:30" ht="13.2" x14ac:dyDescent="0.2">
      <c r="B71" s="250"/>
      <c r="C71" s="246"/>
      <c r="D71" s="246"/>
      <c r="E71" s="246"/>
      <c r="F71" s="246"/>
      <c r="G71" s="369" t="s">
        <v>565</v>
      </c>
      <c r="I71" s="370"/>
      <c r="J71" s="366"/>
      <c r="K71" s="366"/>
      <c r="L71" s="367"/>
      <c r="M71" s="366"/>
      <c r="N71" s="367"/>
      <c r="O71" s="368"/>
    </row>
    <row r="72" spans="2:30" ht="13.2" x14ac:dyDescent="0.2">
      <c r="B72" s="250"/>
      <c r="C72" s="246"/>
      <c r="D72" s="246"/>
      <c r="E72" s="246"/>
      <c r="F72" s="246"/>
      <c r="G72" s="1244"/>
      <c r="H72" s="1245"/>
      <c r="I72" s="1245"/>
      <c r="J72" s="1246"/>
      <c r="K72" s="356" t="s">
        <v>524</v>
      </c>
      <c r="L72" s="356" t="s">
        <v>525</v>
      </c>
      <c r="M72" s="356" t="s">
        <v>526</v>
      </c>
      <c r="N72" s="356" t="s">
        <v>527</v>
      </c>
      <c r="O72" s="356" t="s">
        <v>528</v>
      </c>
    </row>
    <row r="73" spans="2:30" ht="13.2" x14ac:dyDescent="0.2">
      <c r="B73" s="250"/>
      <c r="C73" s="246"/>
      <c r="D73" s="246"/>
      <c r="E73" s="246"/>
      <c r="F73" s="246"/>
      <c r="G73" s="1247" t="s">
        <v>561</v>
      </c>
      <c r="H73" s="1248"/>
      <c r="I73" s="1253" t="s">
        <v>562</v>
      </c>
      <c r="J73" s="1253"/>
      <c r="K73" s="1234">
        <v>12.4</v>
      </c>
      <c r="L73" s="1234">
        <v>7.9</v>
      </c>
      <c r="M73" s="1223">
        <v>12.2</v>
      </c>
      <c r="N73" s="1223">
        <v>2.7</v>
      </c>
      <c r="O73" s="1223"/>
      <c r="S73" s="245">
        <v>9.9</v>
      </c>
    </row>
    <row r="74" spans="2:30" ht="13.2" x14ac:dyDescent="0.2">
      <c r="B74" s="250"/>
      <c r="C74" s="246"/>
      <c r="D74" s="246"/>
      <c r="E74" s="246"/>
      <c r="F74" s="246"/>
      <c r="G74" s="1249"/>
      <c r="H74" s="1250"/>
      <c r="I74" s="1254"/>
      <c r="J74" s="1254"/>
      <c r="K74" s="1234"/>
      <c r="L74" s="1234"/>
      <c r="M74" s="1223"/>
      <c r="N74" s="1223"/>
      <c r="O74" s="1223"/>
    </row>
    <row r="75" spans="2:30" ht="13.2" x14ac:dyDescent="0.2">
      <c r="B75" s="250"/>
      <c r="C75" s="246"/>
      <c r="D75" s="246"/>
      <c r="E75" s="246"/>
      <c r="F75" s="246"/>
      <c r="G75" s="1249"/>
      <c r="H75" s="1250"/>
      <c r="I75" s="1233" t="s">
        <v>566</v>
      </c>
      <c r="J75" s="1233"/>
      <c r="K75" s="1221">
        <v>10.8</v>
      </c>
      <c r="L75" s="1221">
        <v>10.199999999999999</v>
      </c>
      <c r="M75" s="1221">
        <v>8.9</v>
      </c>
      <c r="N75" s="1221">
        <v>7.3</v>
      </c>
      <c r="O75" s="1221">
        <v>6</v>
      </c>
      <c r="U75" s="245">
        <v>81.2</v>
      </c>
      <c r="W75" s="245">
        <v>87.2</v>
      </c>
      <c r="Y75" s="245">
        <v>99.8</v>
      </c>
      <c r="AA75" s="245">
        <v>109.5</v>
      </c>
      <c r="AC75" s="245">
        <v>115.2</v>
      </c>
    </row>
    <row r="76" spans="2:30" ht="13.2" x14ac:dyDescent="0.2">
      <c r="B76" s="250"/>
      <c r="C76" s="246"/>
      <c r="D76" s="246"/>
      <c r="E76" s="246"/>
      <c r="F76" s="246"/>
      <c r="G76" s="1251"/>
      <c r="H76" s="1252"/>
      <c r="I76" s="1233"/>
      <c r="J76" s="1233"/>
      <c r="K76" s="1222"/>
      <c r="L76" s="1222"/>
      <c r="M76" s="1222"/>
      <c r="N76" s="1222"/>
      <c r="O76" s="1222"/>
    </row>
    <row r="77" spans="2:30" ht="13.2" x14ac:dyDescent="0.2">
      <c r="B77" s="250"/>
      <c r="C77" s="246"/>
      <c r="D77" s="246"/>
      <c r="E77" s="246"/>
      <c r="F77" s="246"/>
      <c r="G77" s="1227" t="s">
        <v>563</v>
      </c>
      <c r="H77" s="1228"/>
      <c r="I77" s="1233" t="s">
        <v>562</v>
      </c>
      <c r="J77" s="1233"/>
      <c r="K77" s="1234">
        <v>64.599999999999994</v>
      </c>
      <c r="L77" s="1234">
        <v>52.8</v>
      </c>
      <c r="M77" s="1223">
        <v>48.6</v>
      </c>
      <c r="N77" s="1223">
        <v>32.799999999999997</v>
      </c>
      <c r="O77" s="1223">
        <v>20.2</v>
      </c>
      <c r="R77" s="245">
        <v>12.3</v>
      </c>
      <c r="T77" s="245">
        <v>11.1</v>
      </c>
    </row>
    <row r="78" spans="2:30" ht="13.2" x14ac:dyDescent="0.2">
      <c r="B78" s="250"/>
      <c r="C78" s="246"/>
      <c r="D78" s="246"/>
      <c r="E78" s="246"/>
      <c r="F78" s="246"/>
      <c r="G78" s="1229"/>
      <c r="H78" s="1230"/>
      <c r="I78" s="1233"/>
      <c r="J78" s="1233"/>
      <c r="K78" s="1234"/>
      <c r="L78" s="1234"/>
      <c r="M78" s="1223"/>
      <c r="N78" s="1223"/>
      <c r="O78" s="1223"/>
    </row>
    <row r="79" spans="2:30" ht="13.2" x14ac:dyDescent="0.2">
      <c r="B79" s="250"/>
      <c r="C79" s="246"/>
      <c r="D79" s="246"/>
      <c r="E79" s="246"/>
      <c r="F79" s="246"/>
      <c r="G79" s="1229"/>
      <c r="H79" s="1230"/>
      <c r="I79" s="1224" t="s">
        <v>566</v>
      </c>
      <c r="J79" s="1225"/>
      <c r="K79" s="1226">
        <v>12.4</v>
      </c>
      <c r="L79" s="1226">
        <v>11.5</v>
      </c>
      <c r="M79" s="1226">
        <v>10.4</v>
      </c>
      <c r="N79" s="1226">
        <v>9.5</v>
      </c>
      <c r="O79" s="1226">
        <v>8.6</v>
      </c>
      <c r="V79" s="245">
        <v>53.5</v>
      </c>
      <c r="X79" s="245">
        <v>48.2</v>
      </c>
      <c r="Z79" s="245">
        <v>34.200000000000003</v>
      </c>
      <c r="AB79" s="245">
        <v>30.3</v>
      </c>
      <c r="AD79" s="245">
        <v>28.9</v>
      </c>
    </row>
    <row r="80" spans="2:30" ht="13.2" x14ac:dyDescent="0.2">
      <c r="B80" s="250"/>
      <c r="C80" s="246"/>
      <c r="D80" s="246"/>
      <c r="E80" s="246"/>
      <c r="F80" s="246"/>
      <c r="G80" s="1231"/>
      <c r="H80" s="1232"/>
      <c r="I80" s="1225"/>
      <c r="J80" s="1225"/>
      <c r="K80" s="1226"/>
      <c r="L80" s="1226"/>
      <c r="M80" s="1226"/>
      <c r="N80" s="1226"/>
      <c r="O80" s="1226"/>
    </row>
    <row r="81" spans="2:17" ht="13.2" x14ac:dyDescent="0.2">
      <c r="B81" s="250"/>
      <c r="C81" s="246"/>
      <c r="D81" s="246"/>
      <c r="E81" s="246"/>
      <c r="F81" s="246"/>
      <c r="G81" s="246"/>
      <c r="H81" s="246"/>
      <c r="I81" s="246"/>
      <c r="J81" s="246"/>
      <c r="K81" s="371"/>
      <c r="L81" s="246"/>
      <c r="M81" s="246"/>
      <c r="N81" s="246"/>
      <c r="O81" s="246"/>
    </row>
    <row r="82" spans="2:17" ht="16.2" x14ac:dyDescent="0.2">
      <c r="B82" s="250"/>
      <c r="C82" s="246"/>
      <c r="D82" s="246"/>
      <c r="E82" s="246"/>
      <c r="F82" s="246"/>
      <c r="G82" s="246"/>
      <c r="H82" s="246"/>
      <c r="I82" s="246"/>
      <c r="J82" s="246"/>
      <c r="K82" s="372"/>
      <c r="L82" s="372"/>
      <c r="M82" s="372"/>
      <c r="N82" s="372"/>
      <c r="O82" s="372"/>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73"/>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6" orientation="landscape" horizontalDpi="4294967295"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zoomScale="80" zoomScaleNormal="80" zoomScaleSheetLayoutView="7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4294967295"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4294967295"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40</v>
      </c>
      <c r="E2" s="111"/>
      <c r="F2" s="112" t="s">
        <v>523</v>
      </c>
      <c r="G2" s="113"/>
      <c r="H2" s="114"/>
    </row>
    <row r="3" spans="1:8" x14ac:dyDescent="0.2">
      <c r="A3" s="110" t="s">
        <v>516</v>
      </c>
      <c r="B3" s="115"/>
      <c r="C3" s="116"/>
      <c r="D3" s="117">
        <v>44259</v>
      </c>
      <c r="E3" s="118"/>
      <c r="F3" s="119">
        <v>70489</v>
      </c>
      <c r="G3" s="120"/>
      <c r="H3" s="121"/>
    </row>
    <row r="4" spans="1:8" x14ac:dyDescent="0.2">
      <c r="A4" s="122"/>
      <c r="B4" s="123"/>
      <c r="C4" s="124"/>
      <c r="D4" s="125">
        <v>23621</v>
      </c>
      <c r="E4" s="126"/>
      <c r="F4" s="127">
        <v>37817</v>
      </c>
      <c r="G4" s="128"/>
      <c r="H4" s="129"/>
    </row>
    <row r="5" spans="1:8" x14ac:dyDescent="0.2">
      <c r="A5" s="110" t="s">
        <v>518</v>
      </c>
      <c r="B5" s="115"/>
      <c r="C5" s="116"/>
      <c r="D5" s="117">
        <v>72830</v>
      </c>
      <c r="E5" s="118"/>
      <c r="F5" s="119">
        <v>84389</v>
      </c>
      <c r="G5" s="120"/>
      <c r="H5" s="121"/>
    </row>
    <row r="6" spans="1:8" x14ac:dyDescent="0.2">
      <c r="A6" s="122"/>
      <c r="B6" s="123"/>
      <c r="C6" s="124"/>
      <c r="D6" s="125">
        <v>30371</v>
      </c>
      <c r="E6" s="126"/>
      <c r="F6" s="127">
        <v>44339</v>
      </c>
      <c r="G6" s="128"/>
      <c r="H6" s="129"/>
    </row>
    <row r="7" spans="1:8" x14ac:dyDescent="0.2">
      <c r="A7" s="110" t="s">
        <v>519</v>
      </c>
      <c r="B7" s="115"/>
      <c r="C7" s="116"/>
      <c r="D7" s="117">
        <v>104458</v>
      </c>
      <c r="E7" s="118"/>
      <c r="F7" s="119">
        <v>83623</v>
      </c>
      <c r="G7" s="120"/>
      <c r="H7" s="121"/>
    </row>
    <row r="8" spans="1:8" x14ac:dyDescent="0.2">
      <c r="A8" s="122"/>
      <c r="B8" s="123"/>
      <c r="C8" s="124"/>
      <c r="D8" s="125">
        <v>60119</v>
      </c>
      <c r="E8" s="126"/>
      <c r="F8" s="127">
        <v>48787</v>
      </c>
      <c r="G8" s="128"/>
      <c r="H8" s="129"/>
    </row>
    <row r="9" spans="1:8" x14ac:dyDescent="0.2">
      <c r="A9" s="110" t="s">
        <v>520</v>
      </c>
      <c r="B9" s="115"/>
      <c r="C9" s="116"/>
      <c r="D9" s="117">
        <v>68354</v>
      </c>
      <c r="E9" s="118"/>
      <c r="F9" s="119">
        <v>87974</v>
      </c>
      <c r="G9" s="120"/>
      <c r="H9" s="121"/>
    </row>
    <row r="10" spans="1:8" x14ac:dyDescent="0.2">
      <c r="A10" s="122"/>
      <c r="B10" s="123"/>
      <c r="C10" s="124"/>
      <c r="D10" s="125">
        <v>38725</v>
      </c>
      <c r="E10" s="126"/>
      <c r="F10" s="127">
        <v>48183</v>
      </c>
      <c r="G10" s="128"/>
      <c r="H10" s="129"/>
    </row>
    <row r="11" spans="1:8" x14ac:dyDescent="0.2">
      <c r="A11" s="110" t="s">
        <v>521</v>
      </c>
      <c r="B11" s="115"/>
      <c r="C11" s="116"/>
      <c r="D11" s="117">
        <v>63008</v>
      </c>
      <c r="E11" s="118"/>
      <c r="F11" s="119">
        <v>78864</v>
      </c>
      <c r="G11" s="120"/>
      <c r="H11" s="121"/>
    </row>
    <row r="12" spans="1:8" x14ac:dyDescent="0.2">
      <c r="A12" s="122"/>
      <c r="B12" s="123"/>
      <c r="C12" s="130"/>
      <c r="D12" s="125">
        <v>24591</v>
      </c>
      <c r="E12" s="126"/>
      <c r="F12" s="127">
        <v>46136</v>
      </c>
      <c r="G12" s="128"/>
      <c r="H12" s="129"/>
    </row>
    <row r="13" spans="1:8" x14ac:dyDescent="0.2">
      <c r="A13" s="110"/>
      <c r="B13" s="115"/>
      <c r="C13" s="131"/>
      <c r="D13" s="132">
        <v>70582</v>
      </c>
      <c r="E13" s="133"/>
      <c r="F13" s="134">
        <v>81068</v>
      </c>
      <c r="G13" s="135"/>
      <c r="H13" s="121"/>
    </row>
    <row r="14" spans="1:8" x14ac:dyDescent="0.2">
      <c r="A14" s="122"/>
      <c r="B14" s="123"/>
      <c r="C14" s="124"/>
      <c r="D14" s="125">
        <v>35485</v>
      </c>
      <c r="E14" s="126"/>
      <c r="F14" s="127">
        <v>45052</v>
      </c>
      <c r="G14" s="128"/>
      <c r="H14" s="129"/>
    </row>
    <row r="17" spans="1:11" x14ac:dyDescent="0.2">
      <c r="A17" s="106" t="s">
        <v>41</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42</v>
      </c>
      <c r="B19" s="136">
        <f>ROUND(VALUE(SUBSTITUTE(実質収支比率等に係る経年分析!F$48,"▲","-")),2)</f>
        <v>4.6399999999999997</v>
      </c>
      <c r="C19" s="136">
        <f>ROUND(VALUE(SUBSTITUTE(実質収支比率等に係る経年分析!G$48,"▲","-")),2)</f>
        <v>4.24</v>
      </c>
      <c r="D19" s="136">
        <f>ROUND(VALUE(SUBSTITUTE(実質収支比率等に係る経年分析!H$48,"▲","-")),2)</f>
        <v>4.6500000000000004</v>
      </c>
      <c r="E19" s="136">
        <f>ROUND(VALUE(SUBSTITUTE(実質収支比率等に係る経年分析!I$48,"▲","-")),2)</f>
        <v>6.33</v>
      </c>
      <c r="F19" s="136">
        <f>ROUND(VALUE(SUBSTITUTE(実質収支比率等に係る経年分析!J$48,"▲","-")),2)</f>
        <v>5.69</v>
      </c>
    </row>
    <row r="20" spans="1:11" x14ac:dyDescent="0.2">
      <c r="A20" s="136" t="s">
        <v>43</v>
      </c>
      <c r="B20" s="136">
        <f>ROUND(VALUE(SUBSTITUTE(実質収支比率等に係る経年分析!F$47,"▲","-")),2)</f>
        <v>9.44</v>
      </c>
      <c r="C20" s="136">
        <f>ROUND(VALUE(SUBSTITUTE(実質収支比率等に係る経年分析!G$47,"▲","-")),2)</f>
        <v>9.43</v>
      </c>
      <c r="D20" s="136">
        <f>ROUND(VALUE(SUBSTITUTE(実質収支比率等に係る経年分析!H$47,"▲","-")),2)</f>
        <v>9.58</v>
      </c>
      <c r="E20" s="136">
        <f>ROUND(VALUE(SUBSTITUTE(実質収支比率等に係る経年分析!I$47,"▲","-")),2)</f>
        <v>11.78</v>
      </c>
      <c r="F20" s="136">
        <f>ROUND(VALUE(SUBSTITUTE(実質収支比率等に係る経年分析!J$47,"▲","-")),2)</f>
        <v>9.41</v>
      </c>
    </row>
    <row r="21" spans="1:11" x14ac:dyDescent="0.2">
      <c r="A21" s="136" t="s">
        <v>44</v>
      </c>
      <c r="B21" s="136">
        <f>IF(ISNUMBER(VALUE(SUBSTITUTE(実質収支比率等に係る経年分析!F$49,"▲","-"))),ROUND(VALUE(SUBSTITUTE(実質収支比率等に係る経年分析!F$49,"▲","-")),2),NA())</f>
        <v>-0.18</v>
      </c>
      <c r="C21" s="136">
        <f>IF(ISNUMBER(VALUE(SUBSTITUTE(実質収支比率等に係る経年分析!G$49,"▲","-"))),ROUND(VALUE(SUBSTITUTE(実質収支比率等に係る経年分析!G$49,"▲","-")),2),NA())</f>
        <v>-0.39</v>
      </c>
      <c r="D21" s="136">
        <f>IF(ISNUMBER(VALUE(SUBSTITUTE(実質収支比率等に係る経年分析!H$49,"▲","-"))),ROUND(VALUE(SUBSTITUTE(実質収支比率等に係る経年分析!H$49,"▲","-")),2),NA())</f>
        <v>0.36</v>
      </c>
      <c r="E21" s="136">
        <f>IF(ISNUMBER(VALUE(SUBSTITUTE(実質収支比率等に係る経年分析!I$49,"▲","-"))),ROUND(VALUE(SUBSTITUTE(実質収支比率等に係る経年分析!I$49,"▲","-")),2),NA())</f>
        <v>4.18</v>
      </c>
      <c r="F21" s="136">
        <f>IF(ISNUMBER(VALUE(SUBSTITUTE(実質収支比率等に係る経年分析!J$49,"▲","-"))),ROUND(VALUE(SUBSTITUTE(実質収支比率等に係る経年分析!J$49,"▲","-")),2),NA())</f>
        <v>-3.04</v>
      </c>
    </row>
    <row r="24" spans="1:11" x14ac:dyDescent="0.2">
      <c r="A24" s="106" t="s">
        <v>45</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46</v>
      </c>
      <c r="C26" s="137" t="s">
        <v>47</v>
      </c>
      <c r="D26" s="137" t="s">
        <v>46</v>
      </c>
      <c r="E26" s="137" t="s">
        <v>47</v>
      </c>
      <c r="F26" s="137" t="s">
        <v>46</v>
      </c>
      <c r="G26" s="137" t="s">
        <v>47</v>
      </c>
      <c r="H26" s="137" t="s">
        <v>46</v>
      </c>
      <c r="I26" s="137" t="s">
        <v>47</v>
      </c>
      <c r="J26" s="137" t="s">
        <v>46</v>
      </c>
      <c r="K26" s="137" t="s">
        <v>47</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7.0000000000000007E-2</v>
      </c>
    </row>
    <row r="30" spans="1:11" x14ac:dyDescent="0.2">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0.64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0.11</v>
      </c>
    </row>
    <row r="31" spans="1:11" x14ac:dyDescent="0.2">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0.14000000000000001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0.22</v>
      </c>
    </row>
    <row r="32" spans="1:11" x14ac:dyDescent="0.2">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1.21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1.18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1.1200000000000001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1.24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1.18</v>
      </c>
    </row>
    <row r="33" spans="1:16" x14ac:dyDescent="0.2">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3.55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1.94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1.57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2.39</v>
      </c>
    </row>
    <row r="34" spans="1:16" x14ac:dyDescent="0.2">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6.41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5.22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4.26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5.21</v>
      </c>
    </row>
    <row r="35" spans="1:16" x14ac:dyDescent="0.2">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4.5199999999999996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4.17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4.5999999999999996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6.28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5.71</v>
      </c>
    </row>
    <row r="36" spans="1:16" x14ac:dyDescent="0.2">
      <c r="A36" s="137" t="str">
        <f>IF(連結実質赤字比率に係る赤字・黒字の構成分析!C$34="",NA(),連結実質赤字比率に係る赤字・黒字の構成分析!C$34)</f>
        <v>市営住宅事業特別会計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0.05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0.03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0.03</v>
      </c>
      <c r="J36" s="137">
        <f>IF(ROUND(VALUE(SUBSTITUTE(連結実質赤字比率に係る赤字・黒字の構成分析!J$34,"▲", "-")), 2) &lt; 0, ABS(ROUND(VALUE(SUBSTITUTE(連結実質赤字比率に係る赤字・黒字の構成分析!J$34,"▲", "-")), 2)), NA())</f>
        <v>0.02</v>
      </c>
      <c r="K36" s="137" t="e">
        <f>IF(ROUND(VALUE(SUBSTITUTE(連結実質赤字比率に係る赤字・黒字の構成分析!J$34,"▲", "-")), 2) &gt;= 0, ABS(ROUND(VALUE(SUBSTITUTE(連結実質赤字比率に係る赤字・黒字の構成分析!J$34,"▲", "-")), 2)), NA())</f>
        <v>#N/A</v>
      </c>
    </row>
    <row r="39" spans="1:16" x14ac:dyDescent="0.2">
      <c r="A39" s="106" t="s">
        <v>48</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2">
      <c r="A42" s="138" t="s">
        <v>51</v>
      </c>
      <c r="B42" s="138"/>
      <c r="C42" s="138"/>
      <c r="D42" s="138">
        <f>'実質公債費比率（分子）の構造'!K$52</f>
        <v>1210</v>
      </c>
      <c r="E42" s="138"/>
      <c r="F42" s="138"/>
      <c r="G42" s="138">
        <f>'実質公債費比率（分子）の構造'!L$52</f>
        <v>1210</v>
      </c>
      <c r="H42" s="138"/>
      <c r="I42" s="138"/>
      <c r="J42" s="138">
        <f>'実質公債費比率（分子）の構造'!M$52</f>
        <v>1205</v>
      </c>
      <c r="K42" s="138"/>
      <c r="L42" s="138"/>
      <c r="M42" s="138">
        <f>'実質公債費比率（分子）の構造'!N$52</f>
        <v>1166</v>
      </c>
      <c r="N42" s="138"/>
      <c r="O42" s="138"/>
      <c r="P42" s="138">
        <f>'実質公債費比率（分子）の構造'!O$52</f>
        <v>1198</v>
      </c>
    </row>
    <row r="43" spans="1:16" x14ac:dyDescent="0.2">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
      <c r="A44" s="138" t="s">
        <v>53</v>
      </c>
      <c r="B44" s="138">
        <f>'実質公債費比率（分子）の構造'!K$50</f>
        <v>33</v>
      </c>
      <c r="C44" s="138"/>
      <c r="D44" s="138"/>
      <c r="E44" s="138">
        <f>'実質公債費比率（分子）の構造'!L$50</f>
        <v>27</v>
      </c>
      <c r="F44" s="138"/>
      <c r="G44" s="138"/>
      <c r="H44" s="138">
        <f>'実質公債費比率（分子）の構造'!M$50</f>
        <v>22</v>
      </c>
      <c r="I44" s="138"/>
      <c r="J44" s="138"/>
      <c r="K44" s="138">
        <f>'実質公債費比率（分子）の構造'!N$50</f>
        <v>17</v>
      </c>
      <c r="L44" s="138"/>
      <c r="M44" s="138"/>
      <c r="N44" s="138">
        <f>'実質公債費比率（分子）の構造'!O$50</f>
        <v>9</v>
      </c>
      <c r="O44" s="138"/>
      <c r="P44" s="138"/>
    </row>
    <row r="45" spans="1:16" x14ac:dyDescent="0.2">
      <c r="A45" s="138" t="s">
        <v>54</v>
      </c>
      <c r="B45" s="138">
        <f>'実質公債費比率（分子）の構造'!K$49</f>
        <v>146</v>
      </c>
      <c r="C45" s="138"/>
      <c r="D45" s="138"/>
      <c r="E45" s="138">
        <f>'実質公債費比率（分子）の構造'!L$49</f>
        <v>163</v>
      </c>
      <c r="F45" s="138"/>
      <c r="G45" s="138"/>
      <c r="H45" s="138">
        <f>'実質公債費比率（分子）の構造'!M$49</f>
        <v>153</v>
      </c>
      <c r="I45" s="138"/>
      <c r="J45" s="138"/>
      <c r="K45" s="138">
        <f>'実質公債費比率（分子）の構造'!N$49</f>
        <v>169</v>
      </c>
      <c r="L45" s="138"/>
      <c r="M45" s="138"/>
      <c r="N45" s="138">
        <f>'実質公債費比率（分子）の構造'!O$49</f>
        <v>158</v>
      </c>
      <c r="O45" s="138"/>
      <c r="P45" s="138"/>
    </row>
    <row r="46" spans="1:16" x14ac:dyDescent="0.2">
      <c r="A46" s="138" t="s">
        <v>55</v>
      </c>
      <c r="B46" s="138">
        <f>'実質公債費比率（分子）の構造'!K$48</f>
        <v>422</v>
      </c>
      <c r="C46" s="138"/>
      <c r="D46" s="138"/>
      <c r="E46" s="138">
        <f>'実質公債費比率（分子）の構造'!L$48</f>
        <v>422</v>
      </c>
      <c r="F46" s="138"/>
      <c r="G46" s="138"/>
      <c r="H46" s="138">
        <f>'実質公債費比率（分子）の構造'!M$48</f>
        <v>429</v>
      </c>
      <c r="I46" s="138"/>
      <c r="J46" s="138"/>
      <c r="K46" s="138">
        <f>'実質公債費比率（分子）の構造'!N$48</f>
        <v>406</v>
      </c>
      <c r="L46" s="138"/>
      <c r="M46" s="138"/>
      <c r="N46" s="138">
        <f>'実質公債費比率（分子）の構造'!O$48</f>
        <v>446</v>
      </c>
      <c r="O46" s="138"/>
      <c r="P46" s="138"/>
    </row>
    <row r="47" spans="1:16" x14ac:dyDescent="0.2">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58</v>
      </c>
      <c r="B49" s="138">
        <f>'実質公債費比率（分子）の構造'!K$45</f>
        <v>1421</v>
      </c>
      <c r="C49" s="138"/>
      <c r="D49" s="138"/>
      <c r="E49" s="138">
        <f>'実質公債費比率（分子）の構造'!L$45</f>
        <v>1273</v>
      </c>
      <c r="F49" s="138"/>
      <c r="G49" s="138"/>
      <c r="H49" s="138">
        <f>'実質公債費比率（分子）の構造'!M$45</f>
        <v>1148</v>
      </c>
      <c r="I49" s="138"/>
      <c r="J49" s="138"/>
      <c r="K49" s="138">
        <f>'実質公債費比率（分子）の構造'!N$45</f>
        <v>1013</v>
      </c>
      <c r="L49" s="138"/>
      <c r="M49" s="138"/>
      <c r="N49" s="138">
        <f>'実質公債費比率（分子）の構造'!O$45</f>
        <v>971</v>
      </c>
      <c r="O49" s="138"/>
      <c r="P49" s="138"/>
    </row>
    <row r="50" spans="1:16" x14ac:dyDescent="0.2">
      <c r="A50" s="138" t="s">
        <v>59</v>
      </c>
      <c r="B50" s="138" t="e">
        <f>NA()</f>
        <v>#N/A</v>
      </c>
      <c r="C50" s="138">
        <f>IF(ISNUMBER('実質公債費比率（分子）の構造'!K$53),'実質公債費比率（分子）の構造'!K$53,NA())</f>
        <v>812</v>
      </c>
      <c r="D50" s="138" t="e">
        <f>NA()</f>
        <v>#N/A</v>
      </c>
      <c r="E50" s="138" t="e">
        <f>NA()</f>
        <v>#N/A</v>
      </c>
      <c r="F50" s="138">
        <f>IF(ISNUMBER('実質公債費比率（分子）の構造'!L$53),'実質公債費比率（分子）の構造'!L$53,NA())</f>
        <v>675</v>
      </c>
      <c r="G50" s="138" t="e">
        <f>NA()</f>
        <v>#N/A</v>
      </c>
      <c r="H50" s="138" t="e">
        <f>NA()</f>
        <v>#N/A</v>
      </c>
      <c r="I50" s="138">
        <f>IF(ISNUMBER('実質公債費比率（分子）の構造'!M$53),'実質公債費比率（分子）の構造'!M$53,NA())</f>
        <v>547</v>
      </c>
      <c r="J50" s="138" t="e">
        <f>NA()</f>
        <v>#N/A</v>
      </c>
      <c r="K50" s="138" t="e">
        <f>NA()</f>
        <v>#N/A</v>
      </c>
      <c r="L50" s="138">
        <f>IF(ISNUMBER('実質公債費比率（分子）の構造'!N$53),'実質公債費比率（分子）の構造'!N$53,NA())</f>
        <v>439</v>
      </c>
      <c r="M50" s="138" t="e">
        <f>NA()</f>
        <v>#N/A</v>
      </c>
      <c r="N50" s="138" t="e">
        <f>NA()</f>
        <v>#N/A</v>
      </c>
      <c r="O50" s="138">
        <f>IF(ISNUMBER('実質公債費比率（分子）の構造'!O$53),'実質公債費比率（分子）の構造'!O$53,NA())</f>
        <v>386</v>
      </c>
      <c r="P50" s="138" t="e">
        <f>NA()</f>
        <v>#N/A</v>
      </c>
    </row>
    <row r="53" spans="1:16" x14ac:dyDescent="0.2">
      <c r="A53" s="106" t="s">
        <v>60</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2">
      <c r="A56" s="137" t="s">
        <v>37</v>
      </c>
      <c r="B56" s="137"/>
      <c r="C56" s="137"/>
      <c r="D56" s="137">
        <f>'将来負担比率（分子）の構造'!I$52</f>
        <v>11691</v>
      </c>
      <c r="E56" s="137"/>
      <c r="F56" s="137"/>
      <c r="G56" s="137">
        <f>'将来負担比率（分子）の構造'!J$52</f>
        <v>11458</v>
      </c>
      <c r="H56" s="137"/>
      <c r="I56" s="137"/>
      <c r="J56" s="137">
        <f>'将来負担比率（分子）の構造'!K$52</f>
        <v>11615</v>
      </c>
      <c r="K56" s="137"/>
      <c r="L56" s="137"/>
      <c r="M56" s="137">
        <f>'将来負担比率（分子）の構造'!L$52</f>
        <v>11502</v>
      </c>
      <c r="N56" s="137"/>
      <c r="O56" s="137"/>
      <c r="P56" s="137">
        <f>'将来負担比率（分子）の構造'!M$52</f>
        <v>10945</v>
      </c>
    </row>
    <row r="57" spans="1:16" x14ac:dyDescent="0.2">
      <c r="A57" s="137" t="s">
        <v>36</v>
      </c>
      <c r="B57" s="137"/>
      <c r="C57" s="137"/>
      <c r="D57" s="137">
        <f>'将来負担比率（分子）の構造'!I$51</f>
        <v>584</v>
      </c>
      <c r="E57" s="137"/>
      <c r="F57" s="137"/>
      <c r="G57" s="137">
        <f>'将来負担比率（分子）の構造'!J$51</f>
        <v>504</v>
      </c>
      <c r="H57" s="137"/>
      <c r="I57" s="137"/>
      <c r="J57" s="137">
        <f>'将来負担比率（分子）の構造'!K$51</f>
        <v>441</v>
      </c>
      <c r="K57" s="137"/>
      <c r="L57" s="137"/>
      <c r="M57" s="137">
        <f>'将来負担比率（分子）の構造'!L$51</f>
        <v>378</v>
      </c>
      <c r="N57" s="137"/>
      <c r="O57" s="137"/>
      <c r="P57" s="137">
        <f>'将来負担比率（分子）の構造'!M$51</f>
        <v>327</v>
      </c>
    </row>
    <row r="58" spans="1:16" x14ac:dyDescent="0.2">
      <c r="A58" s="137" t="s">
        <v>35</v>
      </c>
      <c r="B58" s="137"/>
      <c r="C58" s="137"/>
      <c r="D58" s="137">
        <f>'将来負担比率（分子）の構造'!I$50</f>
        <v>7231</v>
      </c>
      <c r="E58" s="137"/>
      <c r="F58" s="137"/>
      <c r="G58" s="137">
        <f>'将来負担比率（分子）の構造'!J$50</f>
        <v>7374</v>
      </c>
      <c r="H58" s="137"/>
      <c r="I58" s="137"/>
      <c r="J58" s="137">
        <f>'将来負担比率（分子）の構造'!K$50</f>
        <v>7237</v>
      </c>
      <c r="K58" s="137"/>
      <c r="L58" s="137"/>
      <c r="M58" s="137">
        <f>'将来負担比率（分子）の構造'!L$50</f>
        <v>7277</v>
      </c>
      <c r="N58" s="137"/>
      <c r="O58" s="137"/>
      <c r="P58" s="137">
        <f>'将来負担比率（分子）の構造'!M$50</f>
        <v>7352</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16</v>
      </c>
      <c r="O61" s="137"/>
      <c r="P61" s="137"/>
    </row>
    <row r="62" spans="1:16" x14ac:dyDescent="0.2">
      <c r="A62" s="137" t="s">
        <v>29</v>
      </c>
      <c r="B62" s="137">
        <f>'将来負担比率（分子）の構造'!I$45</f>
        <v>3368</v>
      </c>
      <c r="C62" s="137"/>
      <c r="D62" s="137"/>
      <c r="E62" s="137">
        <f>'将来負担比率（分子）の構造'!J$45</f>
        <v>3351</v>
      </c>
      <c r="F62" s="137"/>
      <c r="G62" s="137"/>
      <c r="H62" s="137">
        <f>'将来負担比率（分子）の構造'!K$45</f>
        <v>3213</v>
      </c>
      <c r="I62" s="137"/>
      <c r="J62" s="137"/>
      <c r="K62" s="137">
        <f>'将来負担比率（分子）の構造'!L$45</f>
        <v>3089</v>
      </c>
      <c r="L62" s="137"/>
      <c r="M62" s="137"/>
      <c r="N62" s="137">
        <f>'将来負担比率（分子）の構造'!M$45</f>
        <v>3053</v>
      </c>
      <c r="O62" s="137"/>
      <c r="P62" s="137"/>
    </row>
    <row r="63" spans="1:16" x14ac:dyDescent="0.2">
      <c r="A63" s="137" t="s">
        <v>28</v>
      </c>
      <c r="B63" s="137">
        <f>'将来負担比率（分子）の構造'!I$44</f>
        <v>1001</v>
      </c>
      <c r="C63" s="137"/>
      <c r="D63" s="137"/>
      <c r="E63" s="137">
        <f>'将来負担比率（分子）の構造'!J$44</f>
        <v>906</v>
      </c>
      <c r="F63" s="137"/>
      <c r="G63" s="137"/>
      <c r="H63" s="137">
        <f>'将来負担比率（分子）の構造'!K$44</f>
        <v>829</v>
      </c>
      <c r="I63" s="137"/>
      <c r="J63" s="137"/>
      <c r="K63" s="137">
        <f>'将来負担比率（分子）の構造'!L$44</f>
        <v>716</v>
      </c>
      <c r="L63" s="137"/>
      <c r="M63" s="137"/>
      <c r="N63" s="137">
        <f>'将来負担比率（分子）の構造'!M$44</f>
        <v>545</v>
      </c>
      <c r="O63" s="137"/>
      <c r="P63" s="137"/>
    </row>
    <row r="64" spans="1:16" x14ac:dyDescent="0.2">
      <c r="A64" s="137" t="s">
        <v>27</v>
      </c>
      <c r="B64" s="137">
        <f>'将来負担比率（分子）の構造'!I$43</f>
        <v>5800</v>
      </c>
      <c r="C64" s="137"/>
      <c r="D64" s="137"/>
      <c r="E64" s="137">
        <f>'将来負担比率（分子）の構造'!J$43</f>
        <v>5751</v>
      </c>
      <c r="F64" s="137"/>
      <c r="G64" s="137"/>
      <c r="H64" s="137">
        <f>'将来負担比率（分子）の構造'!K$43</f>
        <v>6058</v>
      </c>
      <c r="I64" s="137"/>
      <c r="J64" s="137"/>
      <c r="K64" s="137">
        <f>'将来負担比率（分子）の構造'!L$43</f>
        <v>5522</v>
      </c>
      <c r="L64" s="137"/>
      <c r="M64" s="137"/>
      <c r="N64" s="137">
        <f>'将来負担比率（分子）の構造'!M$43</f>
        <v>5043</v>
      </c>
      <c r="O64" s="137"/>
      <c r="P64" s="137"/>
    </row>
    <row r="65" spans="1:16" x14ac:dyDescent="0.2">
      <c r="A65" s="137" t="s">
        <v>26</v>
      </c>
      <c r="B65" s="137">
        <f>'将来負担比率（分子）の構造'!I$42</f>
        <v>49</v>
      </c>
      <c r="C65" s="137"/>
      <c r="D65" s="137"/>
      <c r="E65" s="137">
        <f>'将来負担比率（分子）の構造'!J$42</f>
        <v>36</v>
      </c>
      <c r="F65" s="137"/>
      <c r="G65" s="137"/>
      <c r="H65" s="137">
        <f>'将来負担比率（分子）の構造'!K$42</f>
        <v>26</v>
      </c>
      <c r="I65" s="137"/>
      <c r="J65" s="137"/>
      <c r="K65" s="137">
        <f>'将来負担比率（分子）の構造'!L$42</f>
        <v>17</v>
      </c>
      <c r="L65" s="137"/>
      <c r="M65" s="137"/>
      <c r="N65" s="137">
        <f>'将来負担比率（分子）の構造'!M$42</f>
        <v>8</v>
      </c>
      <c r="O65" s="137"/>
      <c r="P65" s="137"/>
    </row>
    <row r="66" spans="1:16" x14ac:dyDescent="0.2">
      <c r="A66" s="137" t="s">
        <v>25</v>
      </c>
      <c r="B66" s="137">
        <f>'将来負担比率（分子）の構造'!I$41</f>
        <v>10236</v>
      </c>
      <c r="C66" s="137"/>
      <c r="D66" s="137"/>
      <c r="E66" s="137">
        <f>'将来負担比率（分子）の構造'!J$41</f>
        <v>9893</v>
      </c>
      <c r="F66" s="137"/>
      <c r="G66" s="137"/>
      <c r="H66" s="137">
        <f>'将来負担比率（分子）の構造'!K$41</f>
        <v>10079</v>
      </c>
      <c r="I66" s="137"/>
      <c r="J66" s="137"/>
      <c r="K66" s="137">
        <f>'将来負担比率（分子）の構造'!L$41</f>
        <v>10025</v>
      </c>
      <c r="L66" s="137"/>
      <c r="M66" s="137"/>
      <c r="N66" s="137">
        <f>'将来負担比率（分子）の構造'!M$41</f>
        <v>9727</v>
      </c>
      <c r="O66" s="137"/>
      <c r="P66" s="137"/>
    </row>
    <row r="67" spans="1:16" x14ac:dyDescent="0.2">
      <c r="A67" s="137" t="s">
        <v>63</v>
      </c>
      <c r="B67" s="137" t="e">
        <f>NA()</f>
        <v>#N/A</v>
      </c>
      <c r="C67" s="137">
        <f>IF(ISNUMBER('将来負担比率（分子）の構造'!I$53), IF('将来負担比率（分子）の構造'!I$53 &lt; 0, 0, '将来負担比率（分子）の構造'!I$53), NA())</f>
        <v>948</v>
      </c>
      <c r="D67" s="137" t="e">
        <f>NA()</f>
        <v>#N/A</v>
      </c>
      <c r="E67" s="137" t="e">
        <f>NA()</f>
        <v>#N/A</v>
      </c>
      <c r="F67" s="137">
        <f>IF(ISNUMBER('将来負担比率（分子）の構造'!J$53), IF('将来負担比率（分子）の構造'!J$53 &lt; 0, 0, '将来負担比率（分子）の構造'!J$53), NA())</f>
        <v>601</v>
      </c>
      <c r="G67" s="137" t="e">
        <f>NA()</f>
        <v>#N/A</v>
      </c>
      <c r="H67" s="137" t="e">
        <f>NA()</f>
        <v>#N/A</v>
      </c>
      <c r="I67" s="137">
        <f>IF(ISNUMBER('将来負担比率（分子）の構造'!K$53), IF('将来負担比率（分子）の構造'!K$53 &lt; 0, 0, '将来負担比率（分子）の構造'!K$53), NA())</f>
        <v>910</v>
      </c>
      <c r="J67" s="137" t="e">
        <f>NA()</f>
        <v>#N/A</v>
      </c>
      <c r="K67" s="137" t="e">
        <f>NA()</f>
        <v>#N/A</v>
      </c>
      <c r="L67" s="137">
        <f>IF(ISNUMBER('将来負担比率（分子）の構造'!L$53), IF('将来負担比率（分子）の構造'!L$53 &lt; 0, 0, '将来負担比率（分子）の構造'!L$53), NA())</f>
        <v>212</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zoomScale="80" zoomScaleNormal="8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2">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2">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2">
      <c r="B5" s="707" t="s">
        <v>208</v>
      </c>
      <c r="C5" s="708"/>
      <c r="D5" s="708"/>
      <c r="E5" s="708"/>
      <c r="F5" s="708"/>
      <c r="G5" s="708"/>
      <c r="H5" s="708"/>
      <c r="I5" s="708"/>
      <c r="J5" s="708"/>
      <c r="K5" s="708"/>
      <c r="L5" s="708"/>
      <c r="M5" s="708"/>
      <c r="N5" s="708"/>
      <c r="O5" s="708"/>
      <c r="P5" s="708"/>
      <c r="Q5" s="709"/>
      <c r="R5" s="670">
        <v>3082914</v>
      </c>
      <c r="S5" s="671"/>
      <c r="T5" s="671"/>
      <c r="U5" s="671"/>
      <c r="V5" s="671"/>
      <c r="W5" s="671"/>
      <c r="X5" s="671"/>
      <c r="Y5" s="718"/>
      <c r="Z5" s="731">
        <v>16.100000000000001</v>
      </c>
      <c r="AA5" s="731"/>
      <c r="AB5" s="731"/>
      <c r="AC5" s="731"/>
      <c r="AD5" s="732">
        <v>3082914</v>
      </c>
      <c r="AE5" s="732"/>
      <c r="AF5" s="732"/>
      <c r="AG5" s="732"/>
      <c r="AH5" s="732"/>
      <c r="AI5" s="732"/>
      <c r="AJ5" s="732"/>
      <c r="AK5" s="732"/>
      <c r="AL5" s="719">
        <v>35.700000000000003</v>
      </c>
      <c r="AM5" s="688"/>
      <c r="AN5" s="688"/>
      <c r="AO5" s="720"/>
      <c r="AP5" s="707" t="s">
        <v>209</v>
      </c>
      <c r="AQ5" s="708"/>
      <c r="AR5" s="708"/>
      <c r="AS5" s="708"/>
      <c r="AT5" s="708"/>
      <c r="AU5" s="708"/>
      <c r="AV5" s="708"/>
      <c r="AW5" s="708"/>
      <c r="AX5" s="708"/>
      <c r="AY5" s="708"/>
      <c r="AZ5" s="708"/>
      <c r="BA5" s="708"/>
      <c r="BB5" s="708"/>
      <c r="BC5" s="708"/>
      <c r="BD5" s="708"/>
      <c r="BE5" s="708"/>
      <c r="BF5" s="709"/>
      <c r="BG5" s="620">
        <v>3082199</v>
      </c>
      <c r="BH5" s="621"/>
      <c r="BI5" s="621"/>
      <c r="BJ5" s="621"/>
      <c r="BK5" s="621"/>
      <c r="BL5" s="621"/>
      <c r="BM5" s="621"/>
      <c r="BN5" s="622"/>
      <c r="BO5" s="673">
        <v>100</v>
      </c>
      <c r="BP5" s="673"/>
      <c r="BQ5" s="673"/>
      <c r="BR5" s="673"/>
      <c r="BS5" s="674">
        <v>211863</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2">
      <c r="B6" s="617" t="s">
        <v>213</v>
      </c>
      <c r="C6" s="618"/>
      <c r="D6" s="618"/>
      <c r="E6" s="618"/>
      <c r="F6" s="618"/>
      <c r="G6" s="618"/>
      <c r="H6" s="618"/>
      <c r="I6" s="618"/>
      <c r="J6" s="618"/>
      <c r="K6" s="618"/>
      <c r="L6" s="618"/>
      <c r="M6" s="618"/>
      <c r="N6" s="618"/>
      <c r="O6" s="618"/>
      <c r="P6" s="618"/>
      <c r="Q6" s="619"/>
      <c r="R6" s="620">
        <v>169880</v>
      </c>
      <c r="S6" s="621"/>
      <c r="T6" s="621"/>
      <c r="U6" s="621"/>
      <c r="V6" s="621"/>
      <c r="W6" s="621"/>
      <c r="X6" s="621"/>
      <c r="Y6" s="622"/>
      <c r="Z6" s="673">
        <v>0.9</v>
      </c>
      <c r="AA6" s="673"/>
      <c r="AB6" s="673"/>
      <c r="AC6" s="673"/>
      <c r="AD6" s="674">
        <v>169880</v>
      </c>
      <c r="AE6" s="674"/>
      <c r="AF6" s="674"/>
      <c r="AG6" s="674"/>
      <c r="AH6" s="674"/>
      <c r="AI6" s="674"/>
      <c r="AJ6" s="674"/>
      <c r="AK6" s="674"/>
      <c r="AL6" s="643">
        <v>2</v>
      </c>
      <c r="AM6" s="675"/>
      <c r="AN6" s="675"/>
      <c r="AO6" s="676"/>
      <c r="AP6" s="617" t="s">
        <v>214</v>
      </c>
      <c r="AQ6" s="618"/>
      <c r="AR6" s="618"/>
      <c r="AS6" s="618"/>
      <c r="AT6" s="618"/>
      <c r="AU6" s="618"/>
      <c r="AV6" s="618"/>
      <c r="AW6" s="618"/>
      <c r="AX6" s="618"/>
      <c r="AY6" s="618"/>
      <c r="AZ6" s="618"/>
      <c r="BA6" s="618"/>
      <c r="BB6" s="618"/>
      <c r="BC6" s="618"/>
      <c r="BD6" s="618"/>
      <c r="BE6" s="618"/>
      <c r="BF6" s="619"/>
      <c r="BG6" s="620">
        <v>3082199</v>
      </c>
      <c r="BH6" s="621"/>
      <c r="BI6" s="621"/>
      <c r="BJ6" s="621"/>
      <c r="BK6" s="621"/>
      <c r="BL6" s="621"/>
      <c r="BM6" s="621"/>
      <c r="BN6" s="622"/>
      <c r="BO6" s="673">
        <v>100</v>
      </c>
      <c r="BP6" s="673"/>
      <c r="BQ6" s="673"/>
      <c r="BR6" s="673"/>
      <c r="BS6" s="674">
        <v>211863</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181195</v>
      </c>
      <c r="CS6" s="621"/>
      <c r="CT6" s="621"/>
      <c r="CU6" s="621"/>
      <c r="CV6" s="621"/>
      <c r="CW6" s="621"/>
      <c r="CX6" s="621"/>
      <c r="CY6" s="622"/>
      <c r="CZ6" s="673">
        <v>1</v>
      </c>
      <c r="DA6" s="673"/>
      <c r="DB6" s="673"/>
      <c r="DC6" s="673"/>
      <c r="DD6" s="626">
        <v>3466</v>
      </c>
      <c r="DE6" s="621"/>
      <c r="DF6" s="621"/>
      <c r="DG6" s="621"/>
      <c r="DH6" s="621"/>
      <c r="DI6" s="621"/>
      <c r="DJ6" s="621"/>
      <c r="DK6" s="621"/>
      <c r="DL6" s="621"/>
      <c r="DM6" s="621"/>
      <c r="DN6" s="621"/>
      <c r="DO6" s="621"/>
      <c r="DP6" s="622"/>
      <c r="DQ6" s="626">
        <v>181195</v>
      </c>
      <c r="DR6" s="621"/>
      <c r="DS6" s="621"/>
      <c r="DT6" s="621"/>
      <c r="DU6" s="621"/>
      <c r="DV6" s="621"/>
      <c r="DW6" s="621"/>
      <c r="DX6" s="621"/>
      <c r="DY6" s="621"/>
      <c r="DZ6" s="621"/>
      <c r="EA6" s="621"/>
      <c r="EB6" s="621"/>
      <c r="EC6" s="656"/>
    </row>
    <row r="7" spans="2:143" ht="11.25" customHeight="1" x14ac:dyDescent="0.2">
      <c r="B7" s="617" t="s">
        <v>216</v>
      </c>
      <c r="C7" s="618"/>
      <c r="D7" s="618"/>
      <c r="E7" s="618"/>
      <c r="F7" s="618"/>
      <c r="G7" s="618"/>
      <c r="H7" s="618"/>
      <c r="I7" s="618"/>
      <c r="J7" s="618"/>
      <c r="K7" s="618"/>
      <c r="L7" s="618"/>
      <c r="M7" s="618"/>
      <c r="N7" s="618"/>
      <c r="O7" s="618"/>
      <c r="P7" s="618"/>
      <c r="Q7" s="619"/>
      <c r="R7" s="620">
        <v>1942</v>
      </c>
      <c r="S7" s="621"/>
      <c r="T7" s="621"/>
      <c r="U7" s="621"/>
      <c r="V7" s="621"/>
      <c r="W7" s="621"/>
      <c r="X7" s="621"/>
      <c r="Y7" s="622"/>
      <c r="Z7" s="673">
        <v>0</v>
      </c>
      <c r="AA7" s="673"/>
      <c r="AB7" s="673"/>
      <c r="AC7" s="673"/>
      <c r="AD7" s="674">
        <v>1942</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1079990</v>
      </c>
      <c r="BH7" s="621"/>
      <c r="BI7" s="621"/>
      <c r="BJ7" s="621"/>
      <c r="BK7" s="621"/>
      <c r="BL7" s="621"/>
      <c r="BM7" s="621"/>
      <c r="BN7" s="622"/>
      <c r="BO7" s="673">
        <v>35</v>
      </c>
      <c r="BP7" s="673"/>
      <c r="BQ7" s="673"/>
      <c r="BR7" s="673"/>
      <c r="BS7" s="674">
        <v>16359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3079414</v>
      </c>
      <c r="CS7" s="621"/>
      <c r="CT7" s="621"/>
      <c r="CU7" s="621"/>
      <c r="CV7" s="621"/>
      <c r="CW7" s="621"/>
      <c r="CX7" s="621"/>
      <c r="CY7" s="622"/>
      <c r="CZ7" s="673">
        <v>16.7</v>
      </c>
      <c r="DA7" s="673"/>
      <c r="DB7" s="673"/>
      <c r="DC7" s="673"/>
      <c r="DD7" s="626">
        <v>70214</v>
      </c>
      <c r="DE7" s="621"/>
      <c r="DF7" s="621"/>
      <c r="DG7" s="621"/>
      <c r="DH7" s="621"/>
      <c r="DI7" s="621"/>
      <c r="DJ7" s="621"/>
      <c r="DK7" s="621"/>
      <c r="DL7" s="621"/>
      <c r="DM7" s="621"/>
      <c r="DN7" s="621"/>
      <c r="DO7" s="621"/>
      <c r="DP7" s="622"/>
      <c r="DQ7" s="626">
        <v>2090021</v>
      </c>
      <c r="DR7" s="621"/>
      <c r="DS7" s="621"/>
      <c r="DT7" s="621"/>
      <c r="DU7" s="621"/>
      <c r="DV7" s="621"/>
      <c r="DW7" s="621"/>
      <c r="DX7" s="621"/>
      <c r="DY7" s="621"/>
      <c r="DZ7" s="621"/>
      <c r="EA7" s="621"/>
      <c r="EB7" s="621"/>
      <c r="EC7" s="656"/>
    </row>
    <row r="8" spans="2:143" ht="11.25" customHeight="1" x14ac:dyDescent="0.2">
      <c r="B8" s="617" t="s">
        <v>219</v>
      </c>
      <c r="C8" s="618"/>
      <c r="D8" s="618"/>
      <c r="E8" s="618"/>
      <c r="F8" s="618"/>
      <c r="G8" s="618"/>
      <c r="H8" s="618"/>
      <c r="I8" s="618"/>
      <c r="J8" s="618"/>
      <c r="K8" s="618"/>
      <c r="L8" s="618"/>
      <c r="M8" s="618"/>
      <c r="N8" s="618"/>
      <c r="O8" s="618"/>
      <c r="P8" s="618"/>
      <c r="Q8" s="619"/>
      <c r="R8" s="620">
        <v>4157</v>
      </c>
      <c r="S8" s="621"/>
      <c r="T8" s="621"/>
      <c r="U8" s="621"/>
      <c r="V8" s="621"/>
      <c r="W8" s="621"/>
      <c r="X8" s="621"/>
      <c r="Y8" s="622"/>
      <c r="Z8" s="673">
        <v>0</v>
      </c>
      <c r="AA8" s="673"/>
      <c r="AB8" s="673"/>
      <c r="AC8" s="673"/>
      <c r="AD8" s="674">
        <v>4157</v>
      </c>
      <c r="AE8" s="674"/>
      <c r="AF8" s="674"/>
      <c r="AG8" s="674"/>
      <c r="AH8" s="674"/>
      <c r="AI8" s="674"/>
      <c r="AJ8" s="674"/>
      <c r="AK8" s="674"/>
      <c r="AL8" s="643">
        <v>0</v>
      </c>
      <c r="AM8" s="675"/>
      <c r="AN8" s="675"/>
      <c r="AO8" s="676"/>
      <c r="AP8" s="617" t="s">
        <v>220</v>
      </c>
      <c r="AQ8" s="618"/>
      <c r="AR8" s="618"/>
      <c r="AS8" s="618"/>
      <c r="AT8" s="618"/>
      <c r="AU8" s="618"/>
      <c r="AV8" s="618"/>
      <c r="AW8" s="618"/>
      <c r="AX8" s="618"/>
      <c r="AY8" s="618"/>
      <c r="AZ8" s="618"/>
      <c r="BA8" s="618"/>
      <c r="BB8" s="618"/>
      <c r="BC8" s="618"/>
      <c r="BD8" s="618"/>
      <c r="BE8" s="618"/>
      <c r="BF8" s="619"/>
      <c r="BG8" s="620">
        <v>48176</v>
      </c>
      <c r="BH8" s="621"/>
      <c r="BI8" s="621"/>
      <c r="BJ8" s="621"/>
      <c r="BK8" s="621"/>
      <c r="BL8" s="621"/>
      <c r="BM8" s="621"/>
      <c r="BN8" s="622"/>
      <c r="BO8" s="673">
        <v>1.6</v>
      </c>
      <c r="BP8" s="673"/>
      <c r="BQ8" s="673"/>
      <c r="BR8" s="673"/>
      <c r="BS8" s="626" t="s">
        <v>113</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6236285</v>
      </c>
      <c r="CS8" s="621"/>
      <c r="CT8" s="621"/>
      <c r="CU8" s="621"/>
      <c r="CV8" s="621"/>
      <c r="CW8" s="621"/>
      <c r="CX8" s="621"/>
      <c r="CY8" s="622"/>
      <c r="CZ8" s="673">
        <v>33.799999999999997</v>
      </c>
      <c r="DA8" s="673"/>
      <c r="DB8" s="673"/>
      <c r="DC8" s="673"/>
      <c r="DD8" s="626">
        <v>168082</v>
      </c>
      <c r="DE8" s="621"/>
      <c r="DF8" s="621"/>
      <c r="DG8" s="621"/>
      <c r="DH8" s="621"/>
      <c r="DI8" s="621"/>
      <c r="DJ8" s="621"/>
      <c r="DK8" s="621"/>
      <c r="DL8" s="621"/>
      <c r="DM8" s="621"/>
      <c r="DN8" s="621"/>
      <c r="DO8" s="621"/>
      <c r="DP8" s="622"/>
      <c r="DQ8" s="626">
        <v>3086355</v>
      </c>
      <c r="DR8" s="621"/>
      <c r="DS8" s="621"/>
      <c r="DT8" s="621"/>
      <c r="DU8" s="621"/>
      <c r="DV8" s="621"/>
      <c r="DW8" s="621"/>
      <c r="DX8" s="621"/>
      <c r="DY8" s="621"/>
      <c r="DZ8" s="621"/>
      <c r="EA8" s="621"/>
      <c r="EB8" s="621"/>
      <c r="EC8" s="656"/>
    </row>
    <row r="9" spans="2:143" ht="11.25" customHeight="1" x14ac:dyDescent="0.2">
      <c r="B9" s="617" t="s">
        <v>222</v>
      </c>
      <c r="C9" s="618"/>
      <c r="D9" s="618"/>
      <c r="E9" s="618"/>
      <c r="F9" s="618"/>
      <c r="G9" s="618"/>
      <c r="H9" s="618"/>
      <c r="I9" s="618"/>
      <c r="J9" s="618"/>
      <c r="K9" s="618"/>
      <c r="L9" s="618"/>
      <c r="M9" s="618"/>
      <c r="N9" s="618"/>
      <c r="O9" s="618"/>
      <c r="P9" s="618"/>
      <c r="Q9" s="619"/>
      <c r="R9" s="620">
        <v>3871</v>
      </c>
      <c r="S9" s="621"/>
      <c r="T9" s="621"/>
      <c r="U9" s="621"/>
      <c r="V9" s="621"/>
      <c r="W9" s="621"/>
      <c r="X9" s="621"/>
      <c r="Y9" s="622"/>
      <c r="Z9" s="673">
        <v>0</v>
      </c>
      <c r="AA9" s="673"/>
      <c r="AB9" s="673"/>
      <c r="AC9" s="673"/>
      <c r="AD9" s="674">
        <v>3871</v>
      </c>
      <c r="AE9" s="674"/>
      <c r="AF9" s="674"/>
      <c r="AG9" s="674"/>
      <c r="AH9" s="674"/>
      <c r="AI9" s="674"/>
      <c r="AJ9" s="674"/>
      <c r="AK9" s="674"/>
      <c r="AL9" s="643">
        <v>0</v>
      </c>
      <c r="AM9" s="675"/>
      <c r="AN9" s="675"/>
      <c r="AO9" s="676"/>
      <c r="AP9" s="617" t="s">
        <v>223</v>
      </c>
      <c r="AQ9" s="618"/>
      <c r="AR9" s="618"/>
      <c r="AS9" s="618"/>
      <c r="AT9" s="618"/>
      <c r="AU9" s="618"/>
      <c r="AV9" s="618"/>
      <c r="AW9" s="618"/>
      <c r="AX9" s="618"/>
      <c r="AY9" s="618"/>
      <c r="AZ9" s="618"/>
      <c r="BA9" s="618"/>
      <c r="BB9" s="618"/>
      <c r="BC9" s="618"/>
      <c r="BD9" s="618"/>
      <c r="BE9" s="618"/>
      <c r="BF9" s="619"/>
      <c r="BG9" s="620">
        <v>893305</v>
      </c>
      <c r="BH9" s="621"/>
      <c r="BI9" s="621"/>
      <c r="BJ9" s="621"/>
      <c r="BK9" s="621"/>
      <c r="BL9" s="621"/>
      <c r="BM9" s="621"/>
      <c r="BN9" s="622"/>
      <c r="BO9" s="673">
        <v>29</v>
      </c>
      <c r="BP9" s="673"/>
      <c r="BQ9" s="673"/>
      <c r="BR9" s="673"/>
      <c r="BS9" s="626" t="s">
        <v>113</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2171022</v>
      </c>
      <c r="CS9" s="621"/>
      <c r="CT9" s="621"/>
      <c r="CU9" s="621"/>
      <c r="CV9" s="621"/>
      <c r="CW9" s="621"/>
      <c r="CX9" s="621"/>
      <c r="CY9" s="622"/>
      <c r="CZ9" s="673">
        <v>11.8</v>
      </c>
      <c r="DA9" s="673"/>
      <c r="DB9" s="673"/>
      <c r="DC9" s="673"/>
      <c r="DD9" s="626">
        <v>20554</v>
      </c>
      <c r="DE9" s="621"/>
      <c r="DF9" s="621"/>
      <c r="DG9" s="621"/>
      <c r="DH9" s="621"/>
      <c r="DI9" s="621"/>
      <c r="DJ9" s="621"/>
      <c r="DK9" s="621"/>
      <c r="DL9" s="621"/>
      <c r="DM9" s="621"/>
      <c r="DN9" s="621"/>
      <c r="DO9" s="621"/>
      <c r="DP9" s="622"/>
      <c r="DQ9" s="626">
        <v>1662128</v>
      </c>
      <c r="DR9" s="621"/>
      <c r="DS9" s="621"/>
      <c r="DT9" s="621"/>
      <c r="DU9" s="621"/>
      <c r="DV9" s="621"/>
      <c r="DW9" s="621"/>
      <c r="DX9" s="621"/>
      <c r="DY9" s="621"/>
      <c r="DZ9" s="621"/>
      <c r="EA9" s="621"/>
      <c r="EB9" s="621"/>
      <c r="EC9" s="656"/>
    </row>
    <row r="10" spans="2:143" ht="11.25" customHeight="1" x14ac:dyDescent="0.2">
      <c r="B10" s="617" t="s">
        <v>225</v>
      </c>
      <c r="C10" s="618"/>
      <c r="D10" s="618"/>
      <c r="E10" s="618"/>
      <c r="F10" s="618"/>
      <c r="G10" s="618"/>
      <c r="H10" s="618"/>
      <c r="I10" s="618"/>
      <c r="J10" s="618"/>
      <c r="K10" s="618"/>
      <c r="L10" s="618"/>
      <c r="M10" s="618"/>
      <c r="N10" s="618"/>
      <c r="O10" s="618"/>
      <c r="P10" s="618"/>
      <c r="Q10" s="619"/>
      <c r="R10" s="620">
        <v>527266</v>
      </c>
      <c r="S10" s="621"/>
      <c r="T10" s="621"/>
      <c r="U10" s="621"/>
      <c r="V10" s="621"/>
      <c r="W10" s="621"/>
      <c r="X10" s="621"/>
      <c r="Y10" s="622"/>
      <c r="Z10" s="673">
        <v>2.8</v>
      </c>
      <c r="AA10" s="673"/>
      <c r="AB10" s="673"/>
      <c r="AC10" s="673"/>
      <c r="AD10" s="674">
        <v>527266</v>
      </c>
      <c r="AE10" s="674"/>
      <c r="AF10" s="674"/>
      <c r="AG10" s="674"/>
      <c r="AH10" s="674"/>
      <c r="AI10" s="674"/>
      <c r="AJ10" s="674"/>
      <c r="AK10" s="674"/>
      <c r="AL10" s="643">
        <v>6.1</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58366</v>
      </c>
      <c r="BH10" s="621"/>
      <c r="BI10" s="621"/>
      <c r="BJ10" s="621"/>
      <c r="BK10" s="621"/>
      <c r="BL10" s="621"/>
      <c r="BM10" s="621"/>
      <c r="BN10" s="622"/>
      <c r="BO10" s="673">
        <v>1.9</v>
      </c>
      <c r="BP10" s="673"/>
      <c r="BQ10" s="673"/>
      <c r="BR10" s="673"/>
      <c r="BS10" s="626" t="s">
        <v>113</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21780</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v>21780</v>
      </c>
      <c r="DR10" s="621"/>
      <c r="DS10" s="621"/>
      <c r="DT10" s="621"/>
      <c r="DU10" s="621"/>
      <c r="DV10" s="621"/>
      <c r="DW10" s="621"/>
      <c r="DX10" s="621"/>
      <c r="DY10" s="621"/>
      <c r="DZ10" s="621"/>
      <c r="EA10" s="621"/>
      <c r="EB10" s="621"/>
      <c r="EC10" s="656"/>
    </row>
    <row r="11" spans="2:143" ht="11.25" customHeight="1" x14ac:dyDescent="0.2">
      <c r="B11" s="617" t="s">
        <v>228</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80143</v>
      </c>
      <c r="BH11" s="621"/>
      <c r="BI11" s="621"/>
      <c r="BJ11" s="621"/>
      <c r="BK11" s="621"/>
      <c r="BL11" s="621"/>
      <c r="BM11" s="621"/>
      <c r="BN11" s="622"/>
      <c r="BO11" s="673">
        <v>2.6</v>
      </c>
      <c r="BP11" s="673"/>
      <c r="BQ11" s="673"/>
      <c r="BR11" s="673"/>
      <c r="BS11" s="626">
        <v>16359</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1446988</v>
      </c>
      <c r="CS11" s="621"/>
      <c r="CT11" s="621"/>
      <c r="CU11" s="621"/>
      <c r="CV11" s="621"/>
      <c r="CW11" s="621"/>
      <c r="CX11" s="621"/>
      <c r="CY11" s="622"/>
      <c r="CZ11" s="673">
        <v>7.8</v>
      </c>
      <c r="DA11" s="673"/>
      <c r="DB11" s="673"/>
      <c r="DC11" s="673"/>
      <c r="DD11" s="626">
        <v>569546</v>
      </c>
      <c r="DE11" s="621"/>
      <c r="DF11" s="621"/>
      <c r="DG11" s="621"/>
      <c r="DH11" s="621"/>
      <c r="DI11" s="621"/>
      <c r="DJ11" s="621"/>
      <c r="DK11" s="621"/>
      <c r="DL11" s="621"/>
      <c r="DM11" s="621"/>
      <c r="DN11" s="621"/>
      <c r="DO11" s="621"/>
      <c r="DP11" s="622"/>
      <c r="DQ11" s="626">
        <v>627084</v>
      </c>
      <c r="DR11" s="621"/>
      <c r="DS11" s="621"/>
      <c r="DT11" s="621"/>
      <c r="DU11" s="621"/>
      <c r="DV11" s="621"/>
      <c r="DW11" s="621"/>
      <c r="DX11" s="621"/>
      <c r="DY11" s="621"/>
      <c r="DZ11" s="621"/>
      <c r="EA11" s="621"/>
      <c r="EB11" s="621"/>
      <c r="EC11" s="656"/>
    </row>
    <row r="12" spans="2:143" ht="11.25" customHeight="1" x14ac:dyDescent="0.2">
      <c r="B12" s="617" t="s">
        <v>231</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1634325</v>
      </c>
      <c r="BH12" s="621"/>
      <c r="BI12" s="621"/>
      <c r="BJ12" s="621"/>
      <c r="BK12" s="621"/>
      <c r="BL12" s="621"/>
      <c r="BM12" s="621"/>
      <c r="BN12" s="622"/>
      <c r="BO12" s="673">
        <v>53</v>
      </c>
      <c r="BP12" s="673"/>
      <c r="BQ12" s="673"/>
      <c r="BR12" s="673"/>
      <c r="BS12" s="626">
        <v>195504</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527693</v>
      </c>
      <c r="CS12" s="621"/>
      <c r="CT12" s="621"/>
      <c r="CU12" s="621"/>
      <c r="CV12" s="621"/>
      <c r="CW12" s="621"/>
      <c r="CX12" s="621"/>
      <c r="CY12" s="622"/>
      <c r="CZ12" s="673">
        <v>2.9</v>
      </c>
      <c r="DA12" s="673"/>
      <c r="DB12" s="673"/>
      <c r="DC12" s="673"/>
      <c r="DD12" s="626">
        <v>8822</v>
      </c>
      <c r="DE12" s="621"/>
      <c r="DF12" s="621"/>
      <c r="DG12" s="621"/>
      <c r="DH12" s="621"/>
      <c r="DI12" s="621"/>
      <c r="DJ12" s="621"/>
      <c r="DK12" s="621"/>
      <c r="DL12" s="621"/>
      <c r="DM12" s="621"/>
      <c r="DN12" s="621"/>
      <c r="DO12" s="621"/>
      <c r="DP12" s="622"/>
      <c r="DQ12" s="626">
        <v>266488</v>
      </c>
      <c r="DR12" s="621"/>
      <c r="DS12" s="621"/>
      <c r="DT12" s="621"/>
      <c r="DU12" s="621"/>
      <c r="DV12" s="621"/>
      <c r="DW12" s="621"/>
      <c r="DX12" s="621"/>
      <c r="DY12" s="621"/>
      <c r="DZ12" s="621"/>
      <c r="EA12" s="621"/>
      <c r="EB12" s="621"/>
      <c r="EC12" s="656"/>
    </row>
    <row r="13" spans="2:143" ht="11.25" customHeight="1" x14ac:dyDescent="0.2">
      <c r="B13" s="617" t="s">
        <v>234</v>
      </c>
      <c r="C13" s="618"/>
      <c r="D13" s="618"/>
      <c r="E13" s="618"/>
      <c r="F13" s="618"/>
      <c r="G13" s="618"/>
      <c r="H13" s="618"/>
      <c r="I13" s="618"/>
      <c r="J13" s="618"/>
      <c r="K13" s="618"/>
      <c r="L13" s="618"/>
      <c r="M13" s="618"/>
      <c r="N13" s="618"/>
      <c r="O13" s="618"/>
      <c r="P13" s="618"/>
      <c r="Q13" s="619"/>
      <c r="R13" s="620">
        <v>19217</v>
      </c>
      <c r="S13" s="621"/>
      <c r="T13" s="621"/>
      <c r="U13" s="621"/>
      <c r="V13" s="621"/>
      <c r="W13" s="621"/>
      <c r="X13" s="621"/>
      <c r="Y13" s="622"/>
      <c r="Z13" s="673">
        <v>0.1</v>
      </c>
      <c r="AA13" s="673"/>
      <c r="AB13" s="673"/>
      <c r="AC13" s="673"/>
      <c r="AD13" s="674">
        <v>19217</v>
      </c>
      <c r="AE13" s="674"/>
      <c r="AF13" s="674"/>
      <c r="AG13" s="674"/>
      <c r="AH13" s="674"/>
      <c r="AI13" s="674"/>
      <c r="AJ13" s="674"/>
      <c r="AK13" s="674"/>
      <c r="AL13" s="643">
        <v>0.2</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1576557</v>
      </c>
      <c r="BH13" s="621"/>
      <c r="BI13" s="621"/>
      <c r="BJ13" s="621"/>
      <c r="BK13" s="621"/>
      <c r="BL13" s="621"/>
      <c r="BM13" s="621"/>
      <c r="BN13" s="622"/>
      <c r="BO13" s="673">
        <v>51.1</v>
      </c>
      <c r="BP13" s="673"/>
      <c r="BQ13" s="673"/>
      <c r="BR13" s="673"/>
      <c r="BS13" s="626">
        <v>195504</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1626413</v>
      </c>
      <c r="CS13" s="621"/>
      <c r="CT13" s="621"/>
      <c r="CU13" s="621"/>
      <c r="CV13" s="621"/>
      <c r="CW13" s="621"/>
      <c r="CX13" s="621"/>
      <c r="CY13" s="622"/>
      <c r="CZ13" s="673">
        <v>8.8000000000000007</v>
      </c>
      <c r="DA13" s="673"/>
      <c r="DB13" s="673"/>
      <c r="DC13" s="673"/>
      <c r="DD13" s="626">
        <v>828563</v>
      </c>
      <c r="DE13" s="621"/>
      <c r="DF13" s="621"/>
      <c r="DG13" s="621"/>
      <c r="DH13" s="621"/>
      <c r="DI13" s="621"/>
      <c r="DJ13" s="621"/>
      <c r="DK13" s="621"/>
      <c r="DL13" s="621"/>
      <c r="DM13" s="621"/>
      <c r="DN13" s="621"/>
      <c r="DO13" s="621"/>
      <c r="DP13" s="622"/>
      <c r="DQ13" s="626">
        <v>1117081</v>
      </c>
      <c r="DR13" s="621"/>
      <c r="DS13" s="621"/>
      <c r="DT13" s="621"/>
      <c r="DU13" s="621"/>
      <c r="DV13" s="621"/>
      <c r="DW13" s="621"/>
      <c r="DX13" s="621"/>
      <c r="DY13" s="621"/>
      <c r="DZ13" s="621"/>
      <c r="EA13" s="621"/>
      <c r="EB13" s="621"/>
      <c r="EC13" s="656"/>
    </row>
    <row r="14" spans="2:143" ht="11.25" customHeight="1" x14ac:dyDescent="0.2">
      <c r="B14" s="617" t="s">
        <v>237</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118273</v>
      </c>
      <c r="BH14" s="621"/>
      <c r="BI14" s="621"/>
      <c r="BJ14" s="621"/>
      <c r="BK14" s="621"/>
      <c r="BL14" s="621"/>
      <c r="BM14" s="621"/>
      <c r="BN14" s="622"/>
      <c r="BO14" s="673">
        <v>3.8</v>
      </c>
      <c r="BP14" s="673"/>
      <c r="BQ14" s="673"/>
      <c r="BR14" s="673"/>
      <c r="BS14" s="626" t="s">
        <v>113</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498689</v>
      </c>
      <c r="CS14" s="621"/>
      <c r="CT14" s="621"/>
      <c r="CU14" s="621"/>
      <c r="CV14" s="621"/>
      <c r="CW14" s="621"/>
      <c r="CX14" s="621"/>
      <c r="CY14" s="622"/>
      <c r="CZ14" s="673">
        <v>2.7</v>
      </c>
      <c r="DA14" s="673"/>
      <c r="DB14" s="673"/>
      <c r="DC14" s="673"/>
      <c r="DD14" s="626">
        <v>18910</v>
      </c>
      <c r="DE14" s="621"/>
      <c r="DF14" s="621"/>
      <c r="DG14" s="621"/>
      <c r="DH14" s="621"/>
      <c r="DI14" s="621"/>
      <c r="DJ14" s="621"/>
      <c r="DK14" s="621"/>
      <c r="DL14" s="621"/>
      <c r="DM14" s="621"/>
      <c r="DN14" s="621"/>
      <c r="DO14" s="621"/>
      <c r="DP14" s="622"/>
      <c r="DQ14" s="626">
        <v>460169</v>
      </c>
      <c r="DR14" s="621"/>
      <c r="DS14" s="621"/>
      <c r="DT14" s="621"/>
      <c r="DU14" s="621"/>
      <c r="DV14" s="621"/>
      <c r="DW14" s="621"/>
      <c r="DX14" s="621"/>
      <c r="DY14" s="621"/>
      <c r="DZ14" s="621"/>
      <c r="EA14" s="621"/>
      <c r="EB14" s="621"/>
      <c r="EC14" s="656"/>
    </row>
    <row r="15" spans="2:143" ht="11.25" customHeight="1" x14ac:dyDescent="0.2">
      <c r="B15" s="617" t="s">
        <v>240</v>
      </c>
      <c r="C15" s="618"/>
      <c r="D15" s="618"/>
      <c r="E15" s="618"/>
      <c r="F15" s="618"/>
      <c r="G15" s="618"/>
      <c r="H15" s="618"/>
      <c r="I15" s="618"/>
      <c r="J15" s="618"/>
      <c r="K15" s="618"/>
      <c r="L15" s="618"/>
      <c r="M15" s="618"/>
      <c r="N15" s="618"/>
      <c r="O15" s="618"/>
      <c r="P15" s="618"/>
      <c r="Q15" s="619"/>
      <c r="R15" s="620">
        <v>9496</v>
      </c>
      <c r="S15" s="621"/>
      <c r="T15" s="621"/>
      <c r="U15" s="621"/>
      <c r="V15" s="621"/>
      <c r="W15" s="621"/>
      <c r="X15" s="621"/>
      <c r="Y15" s="622"/>
      <c r="Z15" s="673">
        <v>0</v>
      </c>
      <c r="AA15" s="673"/>
      <c r="AB15" s="673"/>
      <c r="AC15" s="673"/>
      <c r="AD15" s="674">
        <v>9496</v>
      </c>
      <c r="AE15" s="674"/>
      <c r="AF15" s="674"/>
      <c r="AG15" s="674"/>
      <c r="AH15" s="674"/>
      <c r="AI15" s="674"/>
      <c r="AJ15" s="674"/>
      <c r="AK15" s="674"/>
      <c r="AL15" s="643">
        <v>0.1</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249611</v>
      </c>
      <c r="BH15" s="621"/>
      <c r="BI15" s="621"/>
      <c r="BJ15" s="621"/>
      <c r="BK15" s="621"/>
      <c r="BL15" s="621"/>
      <c r="BM15" s="621"/>
      <c r="BN15" s="622"/>
      <c r="BO15" s="673">
        <v>8.1</v>
      </c>
      <c r="BP15" s="673"/>
      <c r="BQ15" s="673"/>
      <c r="BR15" s="673"/>
      <c r="BS15" s="626" t="s">
        <v>113</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1448313</v>
      </c>
      <c r="CS15" s="621"/>
      <c r="CT15" s="621"/>
      <c r="CU15" s="621"/>
      <c r="CV15" s="621"/>
      <c r="CW15" s="621"/>
      <c r="CX15" s="621"/>
      <c r="CY15" s="622"/>
      <c r="CZ15" s="673">
        <v>7.8</v>
      </c>
      <c r="DA15" s="673"/>
      <c r="DB15" s="673"/>
      <c r="DC15" s="673"/>
      <c r="DD15" s="626">
        <v>281474</v>
      </c>
      <c r="DE15" s="621"/>
      <c r="DF15" s="621"/>
      <c r="DG15" s="621"/>
      <c r="DH15" s="621"/>
      <c r="DI15" s="621"/>
      <c r="DJ15" s="621"/>
      <c r="DK15" s="621"/>
      <c r="DL15" s="621"/>
      <c r="DM15" s="621"/>
      <c r="DN15" s="621"/>
      <c r="DO15" s="621"/>
      <c r="DP15" s="622"/>
      <c r="DQ15" s="626">
        <v>1064946</v>
      </c>
      <c r="DR15" s="621"/>
      <c r="DS15" s="621"/>
      <c r="DT15" s="621"/>
      <c r="DU15" s="621"/>
      <c r="DV15" s="621"/>
      <c r="DW15" s="621"/>
      <c r="DX15" s="621"/>
      <c r="DY15" s="621"/>
      <c r="DZ15" s="621"/>
      <c r="EA15" s="621"/>
      <c r="EB15" s="621"/>
      <c r="EC15" s="656"/>
    </row>
    <row r="16" spans="2:143" ht="11.25" customHeight="1" x14ac:dyDescent="0.2">
      <c r="B16" s="617" t="s">
        <v>243</v>
      </c>
      <c r="C16" s="618"/>
      <c r="D16" s="618"/>
      <c r="E16" s="618"/>
      <c r="F16" s="618"/>
      <c r="G16" s="618"/>
      <c r="H16" s="618"/>
      <c r="I16" s="618"/>
      <c r="J16" s="618"/>
      <c r="K16" s="618"/>
      <c r="L16" s="618"/>
      <c r="M16" s="618"/>
      <c r="N16" s="618"/>
      <c r="O16" s="618"/>
      <c r="P16" s="618"/>
      <c r="Q16" s="619"/>
      <c r="R16" s="620">
        <v>5554583</v>
      </c>
      <c r="S16" s="621"/>
      <c r="T16" s="621"/>
      <c r="U16" s="621"/>
      <c r="V16" s="621"/>
      <c r="W16" s="621"/>
      <c r="X16" s="621"/>
      <c r="Y16" s="622"/>
      <c r="Z16" s="673">
        <v>29.1</v>
      </c>
      <c r="AA16" s="673"/>
      <c r="AB16" s="673"/>
      <c r="AC16" s="673"/>
      <c r="AD16" s="674">
        <v>4731833</v>
      </c>
      <c r="AE16" s="674"/>
      <c r="AF16" s="674"/>
      <c r="AG16" s="674"/>
      <c r="AH16" s="674"/>
      <c r="AI16" s="674"/>
      <c r="AJ16" s="674"/>
      <c r="AK16" s="674"/>
      <c r="AL16" s="643">
        <v>54.7</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260425</v>
      </c>
      <c r="CS16" s="621"/>
      <c r="CT16" s="621"/>
      <c r="CU16" s="621"/>
      <c r="CV16" s="621"/>
      <c r="CW16" s="621"/>
      <c r="CX16" s="621"/>
      <c r="CY16" s="622"/>
      <c r="CZ16" s="673">
        <v>1.4</v>
      </c>
      <c r="DA16" s="673"/>
      <c r="DB16" s="673"/>
      <c r="DC16" s="673"/>
      <c r="DD16" s="626" t="s">
        <v>113</v>
      </c>
      <c r="DE16" s="621"/>
      <c r="DF16" s="621"/>
      <c r="DG16" s="621"/>
      <c r="DH16" s="621"/>
      <c r="DI16" s="621"/>
      <c r="DJ16" s="621"/>
      <c r="DK16" s="621"/>
      <c r="DL16" s="621"/>
      <c r="DM16" s="621"/>
      <c r="DN16" s="621"/>
      <c r="DO16" s="621"/>
      <c r="DP16" s="622"/>
      <c r="DQ16" s="626">
        <v>29764</v>
      </c>
      <c r="DR16" s="621"/>
      <c r="DS16" s="621"/>
      <c r="DT16" s="621"/>
      <c r="DU16" s="621"/>
      <c r="DV16" s="621"/>
      <c r="DW16" s="621"/>
      <c r="DX16" s="621"/>
      <c r="DY16" s="621"/>
      <c r="DZ16" s="621"/>
      <c r="EA16" s="621"/>
      <c r="EB16" s="621"/>
      <c r="EC16" s="656"/>
    </row>
    <row r="17" spans="2:133" ht="11.25" customHeight="1" x14ac:dyDescent="0.2">
      <c r="B17" s="617" t="s">
        <v>246</v>
      </c>
      <c r="C17" s="618"/>
      <c r="D17" s="618"/>
      <c r="E17" s="618"/>
      <c r="F17" s="618"/>
      <c r="G17" s="618"/>
      <c r="H17" s="618"/>
      <c r="I17" s="618"/>
      <c r="J17" s="618"/>
      <c r="K17" s="618"/>
      <c r="L17" s="618"/>
      <c r="M17" s="618"/>
      <c r="N17" s="618"/>
      <c r="O17" s="618"/>
      <c r="P17" s="618"/>
      <c r="Q17" s="619"/>
      <c r="R17" s="620">
        <v>4731833</v>
      </c>
      <c r="S17" s="621"/>
      <c r="T17" s="621"/>
      <c r="U17" s="621"/>
      <c r="V17" s="621"/>
      <c r="W17" s="621"/>
      <c r="X17" s="621"/>
      <c r="Y17" s="622"/>
      <c r="Z17" s="673">
        <v>24.8</v>
      </c>
      <c r="AA17" s="673"/>
      <c r="AB17" s="673"/>
      <c r="AC17" s="673"/>
      <c r="AD17" s="674">
        <v>4731833</v>
      </c>
      <c r="AE17" s="674"/>
      <c r="AF17" s="674"/>
      <c r="AG17" s="674"/>
      <c r="AH17" s="674"/>
      <c r="AI17" s="674"/>
      <c r="AJ17" s="674"/>
      <c r="AK17" s="674"/>
      <c r="AL17" s="643">
        <v>54.7</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970978</v>
      </c>
      <c r="CS17" s="621"/>
      <c r="CT17" s="621"/>
      <c r="CU17" s="621"/>
      <c r="CV17" s="621"/>
      <c r="CW17" s="621"/>
      <c r="CX17" s="621"/>
      <c r="CY17" s="622"/>
      <c r="CZ17" s="673">
        <v>5.3</v>
      </c>
      <c r="DA17" s="673"/>
      <c r="DB17" s="673"/>
      <c r="DC17" s="673"/>
      <c r="DD17" s="626" t="s">
        <v>113</v>
      </c>
      <c r="DE17" s="621"/>
      <c r="DF17" s="621"/>
      <c r="DG17" s="621"/>
      <c r="DH17" s="621"/>
      <c r="DI17" s="621"/>
      <c r="DJ17" s="621"/>
      <c r="DK17" s="621"/>
      <c r="DL17" s="621"/>
      <c r="DM17" s="621"/>
      <c r="DN17" s="621"/>
      <c r="DO17" s="621"/>
      <c r="DP17" s="622"/>
      <c r="DQ17" s="626">
        <v>910527</v>
      </c>
      <c r="DR17" s="621"/>
      <c r="DS17" s="621"/>
      <c r="DT17" s="621"/>
      <c r="DU17" s="621"/>
      <c r="DV17" s="621"/>
      <c r="DW17" s="621"/>
      <c r="DX17" s="621"/>
      <c r="DY17" s="621"/>
      <c r="DZ17" s="621"/>
      <c r="EA17" s="621"/>
      <c r="EB17" s="621"/>
      <c r="EC17" s="656"/>
    </row>
    <row r="18" spans="2:133" ht="11.25" customHeight="1" x14ac:dyDescent="0.2">
      <c r="B18" s="617" t="s">
        <v>249</v>
      </c>
      <c r="C18" s="618"/>
      <c r="D18" s="618"/>
      <c r="E18" s="618"/>
      <c r="F18" s="618"/>
      <c r="G18" s="618"/>
      <c r="H18" s="618"/>
      <c r="I18" s="618"/>
      <c r="J18" s="618"/>
      <c r="K18" s="618"/>
      <c r="L18" s="618"/>
      <c r="M18" s="618"/>
      <c r="N18" s="618"/>
      <c r="O18" s="618"/>
      <c r="P18" s="618"/>
      <c r="Q18" s="619"/>
      <c r="R18" s="620">
        <v>822750</v>
      </c>
      <c r="S18" s="621"/>
      <c r="T18" s="621"/>
      <c r="U18" s="621"/>
      <c r="V18" s="621"/>
      <c r="W18" s="621"/>
      <c r="X18" s="621"/>
      <c r="Y18" s="622"/>
      <c r="Z18" s="673">
        <v>4.3</v>
      </c>
      <c r="AA18" s="673"/>
      <c r="AB18" s="673"/>
      <c r="AC18" s="673"/>
      <c r="AD18" s="674" t="s">
        <v>113</v>
      </c>
      <c r="AE18" s="674"/>
      <c r="AF18" s="674"/>
      <c r="AG18" s="674"/>
      <c r="AH18" s="674"/>
      <c r="AI18" s="674"/>
      <c r="AJ18" s="674"/>
      <c r="AK18" s="674"/>
      <c r="AL18" s="643" t="s">
        <v>113</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2">
      <c r="B19" s="617" t="s">
        <v>252</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715</v>
      </c>
      <c r="BH19" s="621"/>
      <c r="BI19" s="621"/>
      <c r="BJ19" s="621"/>
      <c r="BK19" s="621"/>
      <c r="BL19" s="621"/>
      <c r="BM19" s="621"/>
      <c r="BN19" s="622"/>
      <c r="BO19" s="673">
        <v>0</v>
      </c>
      <c r="BP19" s="673"/>
      <c r="BQ19" s="673"/>
      <c r="BR19" s="673"/>
      <c r="BS19" s="626" t="s">
        <v>113</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2">
      <c r="B20" s="617" t="s">
        <v>255</v>
      </c>
      <c r="C20" s="618"/>
      <c r="D20" s="618"/>
      <c r="E20" s="618"/>
      <c r="F20" s="618"/>
      <c r="G20" s="618"/>
      <c r="H20" s="618"/>
      <c r="I20" s="618"/>
      <c r="J20" s="618"/>
      <c r="K20" s="618"/>
      <c r="L20" s="618"/>
      <c r="M20" s="618"/>
      <c r="N20" s="618"/>
      <c r="O20" s="618"/>
      <c r="P20" s="618"/>
      <c r="Q20" s="619"/>
      <c r="R20" s="620">
        <v>9373326</v>
      </c>
      <c r="S20" s="621"/>
      <c r="T20" s="621"/>
      <c r="U20" s="621"/>
      <c r="V20" s="621"/>
      <c r="W20" s="621"/>
      <c r="X20" s="621"/>
      <c r="Y20" s="622"/>
      <c r="Z20" s="673">
        <v>49.1</v>
      </c>
      <c r="AA20" s="673"/>
      <c r="AB20" s="673"/>
      <c r="AC20" s="673"/>
      <c r="AD20" s="674">
        <v>8550576</v>
      </c>
      <c r="AE20" s="674"/>
      <c r="AF20" s="674"/>
      <c r="AG20" s="674"/>
      <c r="AH20" s="674"/>
      <c r="AI20" s="674"/>
      <c r="AJ20" s="674"/>
      <c r="AK20" s="674"/>
      <c r="AL20" s="643">
        <v>98.9</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715</v>
      </c>
      <c r="BH20" s="621"/>
      <c r="BI20" s="621"/>
      <c r="BJ20" s="621"/>
      <c r="BK20" s="621"/>
      <c r="BL20" s="621"/>
      <c r="BM20" s="621"/>
      <c r="BN20" s="622"/>
      <c r="BO20" s="673">
        <v>0</v>
      </c>
      <c r="BP20" s="673"/>
      <c r="BQ20" s="673"/>
      <c r="BR20" s="673"/>
      <c r="BS20" s="626" t="s">
        <v>113</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18469195</v>
      </c>
      <c r="CS20" s="621"/>
      <c r="CT20" s="621"/>
      <c r="CU20" s="621"/>
      <c r="CV20" s="621"/>
      <c r="CW20" s="621"/>
      <c r="CX20" s="621"/>
      <c r="CY20" s="622"/>
      <c r="CZ20" s="673">
        <v>100</v>
      </c>
      <c r="DA20" s="673"/>
      <c r="DB20" s="673"/>
      <c r="DC20" s="673"/>
      <c r="DD20" s="626">
        <v>1969631</v>
      </c>
      <c r="DE20" s="621"/>
      <c r="DF20" s="621"/>
      <c r="DG20" s="621"/>
      <c r="DH20" s="621"/>
      <c r="DI20" s="621"/>
      <c r="DJ20" s="621"/>
      <c r="DK20" s="621"/>
      <c r="DL20" s="621"/>
      <c r="DM20" s="621"/>
      <c r="DN20" s="621"/>
      <c r="DO20" s="621"/>
      <c r="DP20" s="622"/>
      <c r="DQ20" s="626">
        <v>11517538</v>
      </c>
      <c r="DR20" s="621"/>
      <c r="DS20" s="621"/>
      <c r="DT20" s="621"/>
      <c r="DU20" s="621"/>
      <c r="DV20" s="621"/>
      <c r="DW20" s="621"/>
      <c r="DX20" s="621"/>
      <c r="DY20" s="621"/>
      <c r="DZ20" s="621"/>
      <c r="EA20" s="621"/>
      <c r="EB20" s="621"/>
      <c r="EC20" s="656"/>
    </row>
    <row r="21" spans="2:133" ht="11.25" customHeight="1" x14ac:dyDescent="0.2">
      <c r="B21" s="617" t="s">
        <v>258</v>
      </c>
      <c r="C21" s="618"/>
      <c r="D21" s="618"/>
      <c r="E21" s="618"/>
      <c r="F21" s="618"/>
      <c r="G21" s="618"/>
      <c r="H21" s="618"/>
      <c r="I21" s="618"/>
      <c r="J21" s="618"/>
      <c r="K21" s="618"/>
      <c r="L21" s="618"/>
      <c r="M21" s="618"/>
      <c r="N21" s="618"/>
      <c r="O21" s="618"/>
      <c r="P21" s="618"/>
      <c r="Q21" s="619"/>
      <c r="R21" s="620">
        <v>5243</v>
      </c>
      <c r="S21" s="621"/>
      <c r="T21" s="621"/>
      <c r="U21" s="621"/>
      <c r="V21" s="621"/>
      <c r="W21" s="621"/>
      <c r="X21" s="621"/>
      <c r="Y21" s="622"/>
      <c r="Z21" s="673">
        <v>0</v>
      </c>
      <c r="AA21" s="673"/>
      <c r="AB21" s="673"/>
      <c r="AC21" s="673"/>
      <c r="AD21" s="674">
        <v>5243</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715</v>
      </c>
      <c r="BH21" s="621"/>
      <c r="BI21" s="621"/>
      <c r="BJ21" s="621"/>
      <c r="BK21" s="621"/>
      <c r="BL21" s="621"/>
      <c r="BM21" s="621"/>
      <c r="BN21" s="622"/>
      <c r="BO21" s="673">
        <v>0</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2">
      <c r="B22" s="617" t="s">
        <v>260</v>
      </c>
      <c r="C22" s="618"/>
      <c r="D22" s="618"/>
      <c r="E22" s="618"/>
      <c r="F22" s="618"/>
      <c r="G22" s="618"/>
      <c r="H22" s="618"/>
      <c r="I22" s="618"/>
      <c r="J22" s="618"/>
      <c r="K22" s="618"/>
      <c r="L22" s="618"/>
      <c r="M22" s="618"/>
      <c r="N22" s="618"/>
      <c r="O22" s="618"/>
      <c r="P22" s="618"/>
      <c r="Q22" s="619"/>
      <c r="R22" s="620">
        <v>148959</v>
      </c>
      <c r="S22" s="621"/>
      <c r="T22" s="621"/>
      <c r="U22" s="621"/>
      <c r="V22" s="621"/>
      <c r="W22" s="621"/>
      <c r="X22" s="621"/>
      <c r="Y22" s="622"/>
      <c r="Z22" s="673">
        <v>0.8</v>
      </c>
      <c r="AA22" s="673"/>
      <c r="AB22" s="673"/>
      <c r="AC22" s="673"/>
      <c r="AD22" s="674" t="s">
        <v>113</v>
      </c>
      <c r="AE22" s="674"/>
      <c r="AF22" s="674"/>
      <c r="AG22" s="674"/>
      <c r="AH22" s="674"/>
      <c r="AI22" s="674"/>
      <c r="AJ22" s="674"/>
      <c r="AK22" s="674"/>
      <c r="AL22" s="643" t="s">
        <v>113</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2">
      <c r="B23" s="617" t="s">
        <v>263</v>
      </c>
      <c r="C23" s="618"/>
      <c r="D23" s="618"/>
      <c r="E23" s="618"/>
      <c r="F23" s="618"/>
      <c r="G23" s="618"/>
      <c r="H23" s="618"/>
      <c r="I23" s="618"/>
      <c r="J23" s="618"/>
      <c r="K23" s="618"/>
      <c r="L23" s="618"/>
      <c r="M23" s="618"/>
      <c r="N23" s="618"/>
      <c r="O23" s="618"/>
      <c r="P23" s="618"/>
      <c r="Q23" s="619"/>
      <c r="R23" s="620">
        <v>229492</v>
      </c>
      <c r="S23" s="621"/>
      <c r="T23" s="621"/>
      <c r="U23" s="621"/>
      <c r="V23" s="621"/>
      <c r="W23" s="621"/>
      <c r="X23" s="621"/>
      <c r="Y23" s="622"/>
      <c r="Z23" s="673">
        <v>1.2</v>
      </c>
      <c r="AA23" s="673"/>
      <c r="AB23" s="673"/>
      <c r="AC23" s="673"/>
      <c r="AD23" s="674">
        <v>7218</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2">
      <c r="B24" s="617" t="s">
        <v>270</v>
      </c>
      <c r="C24" s="618"/>
      <c r="D24" s="618"/>
      <c r="E24" s="618"/>
      <c r="F24" s="618"/>
      <c r="G24" s="618"/>
      <c r="H24" s="618"/>
      <c r="I24" s="618"/>
      <c r="J24" s="618"/>
      <c r="K24" s="618"/>
      <c r="L24" s="618"/>
      <c r="M24" s="618"/>
      <c r="N24" s="618"/>
      <c r="O24" s="618"/>
      <c r="P24" s="618"/>
      <c r="Q24" s="619"/>
      <c r="R24" s="620">
        <v>100175</v>
      </c>
      <c r="S24" s="621"/>
      <c r="T24" s="621"/>
      <c r="U24" s="621"/>
      <c r="V24" s="621"/>
      <c r="W24" s="621"/>
      <c r="X24" s="621"/>
      <c r="Y24" s="622"/>
      <c r="Z24" s="673">
        <v>0.5</v>
      </c>
      <c r="AA24" s="673"/>
      <c r="AB24" s="673"/>
      <c r="AC24" s="673"/>
      <c r="AD24" s="674" t="s">
        <v>113</v>
      </c>
      <c r="AE24" s="674"/>
      <c r="AF24" s="674"/>
      <c r="AG24" s="674"/>
      <c r="AH24" s="674"/>
      <c r="AI24" s="674"/>
      <c r="AJ24" s="674"/>
      <c r="AK24" s="674"/>
      <c r="AL24" s="643" t="s">
        <v>113</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7626314</v>
      </c>
      <c r="CS24" s="671"/>
      <c r="CT24" s="671"/>
      <c r="CU24" s="671"/>
      <c r="CV24" s="671"/>
      <c r="CW24" s="671"/>
      <c r="CX24" s="671"/>
      <c r="CY24" s="718"/>
      <c r="CZ24" s="722">
        <v>41.3</v>
      </c>
      <c r="DA24" s="723"/>
      <c r="DB24" s="723"/>
      <c r="DC24" s="724"/>
      <c r="DD24" s="717">
        <v>4810873</v>
      </c>
      <c r="DE24" s="671"/>
      <c r="DF24" s="671"/>
      <c r="DG24" s="671"/>
      <c r="DH24" s="671"/>
      <c r="DI24" s="671"/>
      <c r="DJ24" s="671"/>
      <c r="DK24" s="718"/>
      <c r="DL24" s="717">
        <v>4694186</v>
      </c>
      <c r="DM24" s="671"/>
      <c r="DN24" s="671"/>
      <c r="DO24" s="671"/>
      <c r="DP24" s="671"/>
      <c r="DQ24" s="671"/>
      <c r="DR24" s="671"/>
      <c r="DS24" s="671"/>
      <c r="DT24" s="671"/>
      <c r="DU24" s="671"/>
      <c r="DV24" s="718"/>
      <c r="DW24" s="719">
        <v>51.9</v>
      </c>
      <c r="DX24" s="688"/>
      <c r="DY24" s="688"/>
      <c r="DZ24" s="688"/>
      <c r="EA24" s="688"/>
      <c r="EB24" s="688"/>
      <c r="EC24" s="720"/>
    </row>
    <row r="25" spans="2:133" ht="11.25" customHeight="1" x14ac:dyDescent="0.2">
      <c r="B25" s="617" t="s">
        <v>273</v>
      </c>
      <c r="C25" s="618"/>
      <c r="D25" s="618"/>
      <c r="E25" s="618"/>
      <c r="F25" s="618"/>
      <c r="G25" s="618"/>
      <c r="H25" s="618"/>
      <c r="I25" s="618"/>
      <c r="J25" s="618"/>
      <c r="K25" s="618"/>
      <c r="L25" s="618"/>
      <c r="M25" s="618"/>
      <c r="N25" s="618"/>
      <c r="O25" s="618"/>
      <c r="P25" s="618"/>
      <c r="Q25" s="619"/>
      <c r="R25" s="620">
        <v>2827422</v>
      </c>
      <c r="S25" s="621"/>
      <c r="T25" s="621"/>
      <c r="U25" s="621"/>
      <c r="V25" s="621"/>
      <c r="W25" s="621"/>
      <c r="X25" s="621"/>
      <c r="Y25" s="622"/>
      <c r="Z25" s="673">
        <v>14.8</v>
      </c>
      <c r="AA25" s="673"/>
      <c r="AB25" s="673"/>
      <c r="AC25" s="673"/>
      <c r="AD25" s="674" t="s">
        <v>113</v>
      </c>
      <c r="AE25" s="674"/>
      <c r="AF25" s="674"/>
      <c r="AG25" s="674"/>
      <c r="AH25" s="674"/>
      <c r="AI25" s="674"/>
      <c r="AJ25" s="674"/>
      <c r="AK25" s="674"/>
      <c r="AL25" s="643" t="s">
        <v>113</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2939831</v>
      </c>
      <c r="CS25" s="639"/>
      <c r="CT25" s="639"/>
      <c r="CU25" s="639"/>
      <c r="CV25" s="639"/>
      <c r="CW25" s="639"/>
      <c r="CX25" s="639"/>
      <c r="CY25" s="640"/>
      <c r="CZ25" s="623">
        <v>15.9</v>
      </c>
      <c r="DA25" s="641"/>
      <c r="DB25" s="641"/>
      <c r="DC25" s="642"/>
      <c r="DD25" s="626">
        <v>2781241</v>
      </c>
      <c r="DE25" s="639"/>
      <c r="DF25" s="639"/>
      <c r="DG25" s="639"/>
      <c r="DH25" s="639"/>
      <c r="DI25" s="639"/>
      <c r="DJ25" s="639"/>
      <c r="DK25" s="640"/>
      <c r="DL25" s="626">
        <v>2664778</v>
      </c>
      <c r="DM25" s="639"/>
      <c r="DN25" s="639"/>
      <c r="DO25" s="639"/>
      <c r="DP25" s="639"/>
      <c r="DQ25" s="639"/>
      <c r="DR25" s="639"/>
      <c r="DS25" s="639"/>
      <c r="DT25" s="639"/>
      <c r="DU25" s="639"/>
      <c r="DV25" s="640"/>
      <c r="DW25" s="643">
        <v>29.4</v>
      </c>
      <c r="DX25" s="644"/>
      <c r="DY25" s="644"/>
      <c r="DZ25" s="644"/>
      <c r="EA25" s="644"/>
      <c r="EB25" s="644"/>
      <c r="EC25" s="645"/>
    </row>
    <row r="26" spans="2:133" ht="11.25" customHeight="1" x14ac:dyDescent="0.2">
      <c r="B26" s="714" t="s">
        <v>276</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1903564</v>
      </c>
      <c r="CS26" s="621"/>
      <c r="CT26" s="621"/>
      <c r="CU26" s="621"/>
      <c r="CV26" s="621"/>
      <c r="CW26" s="621"/>
      <c r="CX26" s="621"/>
      <c r="CY26" s="622"/>
      <c r="CZ26" s="623">
        <v>10.3</v>
      </c>
      <c r="DA26" s="641"/>
      <c r="DB26" s="641"/>
      <c r="DC26" s="642"/>
      <c r="DD26" s="626">
        <v>1773222</v>
      </c>
      <c r="DE26" s="621"/>
      <c r="DF26" s="621"/>
      <c r="DG26" s="621"/>
      <c r="DH26" s="621"/>
      <c r="DI26" s="621"/>
      <c r="DJ26" s="621"/>
      <c r="DK26" s="622"/>
      <c r="DL26" s="626" t="s">
        <v>279</v>
      </c>
      <c r="DM26" s="621"/>
      <c r="DN26" s="621"/>
      <c r="DO26" s="621"/>
      <c r="DP26" s="621"/>
      <c r="DQ26" s="621"/>
      <c r="DR26" s="621"/>
      <c r="DS26" s="621"/>
      <c r="DT26" s="621"/>
      <c r="DU26" s="621"/>
      <c r="DV26" s="622"/>
      <c r="DW26" s="643" t="s">
        <v>279</v>
      </c>
      <c r="DX26" s="644"/>
      <c r="DY26" s="644"/>
      <c r="DZ26" s="644"/>
      <c r="EA26" s="644"/>
      <c r="EB26" s="644"/>
      <c r="EC26" s="645"/>
    </row>
    <row r="27" spans="2:133" ht="11.25" customHeight="1" x14ac:dyDescent="0.2">
      <c r="B27" s="617" t="s">
        <v>280</v>
      </c>
      <c r="C27" s="618"/>
      <c r="D27" s="618"/>
      <c r="E27" s="618"/>
      <c r="F27" s="618"/>
      <c r="G27" s="618"/>
      <c r="H27" s="618"/>
      <c r="I27" s="618"/>
      <c r="J27" s="618"/>
      <c r="K27" s="618"/>
      <c r="L27" s="618"/>
      <c r="M27" s="618"/>
      <c r="N27" s="618"/>
      <c r="O27" s="618"/>
      <c r="P27" s="618"/>
      <c r="Q27" s="619"/>
      <c r="R27" s="620">
        <v>2007014</v>
      </c>
      <c r="S27" s="621"/>
      <c r="T27" s="621"/>
      <c r="U27" s="621"/>
      <c r="V27" s="621"/>
      <c r="W27" s="621"/>
      <c r="X27" s="621"/>
      <c r="Y27" s="622"/>
      <c r="Z27" s="673">
        <v>10.5</v>
      </c>
      <c r="AA27" s="673"/>
      <c r="AB27" s="673"/>
      <c r="AC27" s="673"/>
      <c r="AD27" s="674" t="s">
        <v>113</v>
      </c>
      <c r="AE27" s="674"/>
      <c r="AF27" s="674"/>
      <c r="AG27" s="674"/>
      <c r="AH27" s="674"/>
      <c r="AI27" s="674"/>
      <c r="AJ27" s="674"/>
      <c r="AK27" s="674"/>
      <c r="AL27" s="643" t="s">
        <v>113</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3082914</v>
      </c>
      <c r="BH27" s="621"/>
      <c r="BI27" s="621"/>
      <c r="BJ27" s="621"/>
      <c r="BK27" s="621"/>
      <c r="BL27" s="621"/>
      <c r="BM27" s="621"/>
      <c r="BN27" s="622"/>
      <c r="BO27" s="673">
        <v>100</v>
      </c>
      <c r="BP27" s="673"/>
      <c r="BQ27" s="673"/>
      <c r="BR27" s="673"/>
      <c r="BS27" s="626">
        <v>211863</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3715505</v>
      </c>
      <c r="CS27" s="639"/>
      <c r="CT27" s="639"/>
      <c r="CU27" s="639"/>
      <c r="CV27" s="639"/>
      <c r="CW27" s="639"/>
      <c r="CX27" s="639"/>
      <c r="CY27" s="640"/>
      <c r="CZ27" s="623">
        <v>20.100000000000001</v>
      </c>
      <c r="DA27" s="641"/>
      <c r="DB27" s="641"/>
      <c r="DC27" s="642"/>
      <c r="DD27" s="626">
        <v>1119105</v>
      </c>
      <c r="DE27" s="639"/>
      <c r="DF27" s="639"/>
      <c r="DG27" s="639"/>
      <c r="DH27" s="639"/>
      <c r="DI27" s="639"/>
      <c r="DJ27" s="639"/>
      <c r="DK27" s="640"/>
      <c r="DL27" s="626">
        <v>1118881</v>
      </c>
      <c r="DM27" s="639"/>
      <c r="DN27" s="639"/>
      <c r="DO27" s="639"/>
      <c r="DP27" s="639"/>
      <c r="DQ27" s="639"/>
      <c r="DR27" s="639"/>
      <c r="DS27" s="639"/>
      <c r="DT27" s="639"/>
      <c r="DU27" s="639"/>
      <c r="DV27" s="640"/>
      <c r="DW27" s="643">
        <v>12.4</v>
      </c>
      <c r="DX27" s="644"/>
      <c r="DY27" s="644"/>
      <c r="DZ27" s="644"/>
      <c r="EA27" s="644"/>
      <c r="EB27" s="644"/>
      <c r="EC27" s="645"/>
    </row>
    <row r="28" spans="2:133" ht="11.25" customHeight="1" x14ac:dyDescent="0.2">
      <c r="B28" s="617" t="s">
        <v>283</v>
      </c>
      <c r="C28" s="618"/>
      <c r="D28" s="618"/>
      <c r="E28" s="618"/>
      <c r="F28" s="618"/>
      <c r="G28" s="618"/>
      <c r="H28" s="618"/>
      <c r="I28" s="618"/>
      <c r="J28" s="618"/>
      <c r="K28" s="618"/>
      <c r="L28" s="618"/>
      <c r="M28" s="618"/>
      <c r="N28" s="618"/>
      <c r="O28" s="618"/>
      <c r="P28" s="618"/>
      <c r="Q28" s="619"/>
      <c r="R28" s="620">
        <v>134825</v>
      </c>
      <c r="S28" s="621"/>
      <c r="T28" s="621"/>
      <c r="U28" s="621"/>
      <c r="V28" s="621"/>
      <c r="W28" s="621"/>
      <c r="X28" s="621"/>
      <c r="Y28" s="622"/>
      <c r="Z28" s="673">
        <v>0.7</v>
      </c>
      <c r="AA28" s="673"/>
      <c r="AB28" s="673"/>
      <c r="AC28" s="673"/>
      <c r="AD28" s="674">
        <v>79927</v>
      </c>
      <c r="AE28" s="674"/>
      <c r="AF28" s="674"/>
      <c r="AG28" s="674"/>
      <c r="AH28" s="674"/>
      <c r="AI28" s="674"/>
      <c r="AJ28" s="674"/>
      <c r="AK28" s="674"/>
      <c r="AL28" s="643">
        <v>0.9</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970978</v>
      </c>
      <c r="CS28" s="621"/>
      <c r="CT28" s="621"/>
      <c r="CU28" s="621"/>
      <c r="CV28" s="621"/>
      <c r="CW28" s="621"/>
      <c r="CX28" s="621"/>
      <c r="CY28" s="622"/>
      <c r="CZ28" s="623">
        <v>5.3</v>
      </c>
      <c r="DA28" s="641"/>
      <c r="DB28" s="641"/>
      <c r="DC28" s="642"/>
      <c r="DD28" s="626">
        <v>910527</v>
      </c>
      <c r="DE28" s="621"/>
      <c r="DF28" s="621"/>
      <c r="DG28" s="621"/>
      <c r="DH28" s="621"/>
      <c r="DI28" s="621"/>
      <c r="DJ28" s="621"/>
      <c r="DK28" s="622"/>
      <c r="DL28" s="626">
        <v>910527</v>
      </c>
      <c r="DM28" s="621"/>
      <c r="DN28" s="621"/>
      <c r="DO28" s="621"/>
      <c r="DP28" s="621"/>
      <c r="DQ28" s="621"/>
      <c r="DR28" s="621"/>
      <c r="DS28" s="621"/>
      <c r="DT28" s="621"/>
      <c r="DU28" s="621"/>
      <c r="DV28" s="622"/>
      <c r="DW28" s="643">
        <v>10.1</v>
      </c>
      <c r="DX28" s="644"/>
      <c r="DY28" s="644"/>
      <c r="DZ28" s="644"/>
      <c r="EA28" s="644"/>
      <c r="EB28" s="644"/>
      <c r="EC28" s="645"/>
    </row>
    <row r="29" spans="2:133" ht="11.25" customHeight="1" x14ac:dyDescent="0.2">
      <c r="B29" s="617" t="s">
        <v>285</v>
      </c>
      <c r="C29" s="618"/>
      <c r="D29" s="618"/>
      <c r="E29" s="618"/>
      <c r="F29" s="618"/>
      <c r="G29" s="618"/>
      <c r="H29" s="618"/>
      <c r="I29" s="618"/>
      <c r="J29" s="618"/>
      <c r="K29" s="618"/>
      <c r="L29" s="618"/>
      <c r="M29" s="618"/>
      <c r="N29" s="618"/>
      <c r="O29" s="618"/>
      <c r="P29" s="618"/>
      <c r="Q29" s="619"/>
      <c r="R29" s="620">
        <v>769355</v>
      </c>
      <c r="S29" s="621"/>
      <c r="T29" s="621"/>
      <c r="U29" s="621"/>
      <c r="V29" s="621"/>
      <c r="W29" s="621"/>
      <c r="X29" s="621"/>
      <c r="Y29" s="622"/>
      <c r="Z29" s="673">
        <v>4</v>
      </c>
      <c r="AA29" s="673"/>
      <c r="AB29" s="673"/>
      <c r="AC29" s="673"/>
      <c r="AD29" s="674" t="s">
        <v>113</v>
      </c>
      <c r="AE29" s="674"/>
      <c r="AF29" s="674"/>
      <c r="AG29" s="674"/>
      <c r="AH29" s="674"/>
      <c r="AI29" s="674"/>
      <c r="AJ29" s="674"/>
      <c r="AK29" s="674"/>
      <c r="AL29" s="643" t="s">
        <v>113</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970978</v>
      </c>
      <c r="CS29" s="639"/>
      <c r="CT29" s="639"/>
      <c r="CU29" s="639"/>
      <c r="CV29" s="639"/>
      <c r="CW29" s="639"/>
      <c r="CX29" s="639"/>
      <c r="CY29" s="640"/>
      <c r="CZ29" s="623">
        <v>5.3</v>
      </c>
      <c r="DA29" s="641"/>
      <c r="DB29" s="641"/>
      <c r="DC29" s="642"/>
      <c r="DD29" s="626">
        <v>910527</v>
      </c>
      <c r="DE29" s="639"/>
      <c r="DF29" s="639"/>
      <c r="DG29" s="639"/>
      <c r="DH29" s="639"/>
      <c r="DI29" s="639"/>
      <c r="DJ29" s="639"/>
      <c r="DK29" s="640"/>
      <c r="DL29" s="626">
        <v>910527</v>
      </c>
      <c r="DM29" s="639"/>
      <c r="DN29" s="639"/>
      <c r="DO29" s="639"/>
      <c r="DP29" s="639"/>
      <c r="DQ29" s="639"/>
      <c r="DR29" s="639"/>
      <c r="DS29" s="639"/>
      <c r="DT29" s="639"/>
      <c r="DU29" s="639"/>
      <c r="DV29" s="640"/>
      <c r="DW29" s="643">
        <v>10.1</v>
      </c>
      <c r="DX29" s="644"/>
      <c r="DY29" s="644"/>
      <c r="DZ29" s="644"/>
      <c r="EA29" s="644"/>
      <c r="EB29" s="644"/>
      <c r="EC29" s="645"/>
    </row>
    <row r="30" spans="2:133" ht="11.25" customHeight="1" x14ac:dyDescent="0.2">
      <c r="B30" s="617" t="s">
        <v>289</v>
      </c>
      <c r="C30" s="618"/>
      <c r="D30" s="618"/>
      <c r="E30" s="618"/>
      <c r="F30" s="618"/>
      <c r="G30" s="618"/>
      <c r="H30" s="618"/>
      <c r="I30" s="618"/>
      <c r="J30" s="618"/>
      <c r="K30" s="618"/>
      <c r="L30" s="618"/>
      <c r="M30" s="618"/>
      <c r="N30" s="618"/>
      <c r="O30" s="618"/>
      <c r="P30" s="618"/>
      <c r="Q30" s="619"/>
      <c r="R30" s="620">
        <v>1549312</v>
      </c>
      <c r="S30" s="621"/>
      <c r="T30" s="621"/>
      <c r="U30" s="621"/>
      <c r="V30" s="621"/>
      <c r="W30" s="621"/>
      <c r="X30" s="621"/>
      <c r="Y30" s="622"/>
      <c r="Z30" s="673">
        <v>8.1</v>
      </c>
      <c r="AA30" s="673"/>
      <c r="AB30" s="673"/>
      <c r="AC30" s="673"/>
      <c r="AD30" s="674" t="s">
        <v>113</v>
      </c>
      <c r="AE30" s="674"/>
      <c r="AF30" s="674"/>
      <c r="AG30" s="674"/>
      <c r="AH30" s="674"/>
      <c r="AI30" s="674"/>
      <c r="AJ30" s="674"/>
      <c r="AK30" s="674"/>
      <c r="AL30" s="643" t="s">
        <v>113</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99.2</v>
      </c>
      <c r="BH30" s="687"/>
      <c r="BI30" s="687"/>
      <c r="BJ30" s="687"/>
      <c r="BK30" s="687"/>
      <c r="BL30" s="687"/>
      <c r="BM30" s="688">
        <v>97.9</v>
      </c>
      <c r="BN30" s="687"/>
      <c r="BO30" s="687"/>
      <c r="BP30" s="687"/>
      <c r="BQ30" s="689"/>
      <c r="BR30" s="686">
        <v>99.2</v>
      </c>
      <c r="BS30" s="687"/>
      <c r="BT30" s="687"/>
      <c r="BU30" s="687"/>
      <c r="BV30" s="687"/>
      <c r="BW30" s="687"/>
      <c r="BX30" s="688">
        <v>97.5</v>
      </c>
      <c r="BY30" s="687"/>
      <c r="BZ30" s="687"/>
      <c r="CA30" s="687"/>
      <c r="CB30" s="689"/>
      <c r="CD30" s="692"/>
      <c r="CE30" s="693"/>
      <c r="CF30" s="657" t="s">
        <v>292</v>
      </c>
      <c r="CG30" s="654"/>
      <c r="CH30" s="654"/>
      <c r="CI30" s="654"/>
      <c r="CJ30" s="654"/>
      <c r="CK30" s="654"/>
      <c r="CL30" s="654"/>
      <c r="CM30" s="654"/>
      <c r="CN30" s="654"/>
      <c r="CO30" s="654"/>
      <c r="CP30" s="654"/>
      <c r="CQ30" s="655"/>
      <c r="CR30" s="620">
        <v>875377</v>
      </c>
      <c r="CS30" s="621"/>
      <c r="CT30" s="621"/>
      <c r="CU30" s="621"/>
      <c r="CV30" s="621"/>
      <c r="CW30" s="621"/>
      <c r="CX30" s="621"/>
      <c r="CY30" s="622"/>
      <c r="CZ30" s="623">
        <v>4.7</v>
      </c>
      <c r="DA30" s="641"/>
      <c r="DB30" s="641"/>
      <c r="DC30" s="642"/>
      <c r="DD30" s="626">
        <v>822094</v>
      </c>
      <c r="DE30" s="621"/>
      <c r="DF30" s="621"/>
      <c r="DG30" s="621"/>
      <c r="DH30" s="621"/>
      <c r="DI30" s="621"/>
      <c r="DJ30" s="621"/>
      <c r="DK30" s="622"/>
      <c r="DL30" s="626">
        <v>822094</v>
      </c>
      <c r="DM30" s="621"/>
      <c r="DN30" s="621"/>
      <c r="DO30" s="621"/>
      <c r="DP30" s="621"/>
      <c r="DQ30" s="621"/>
      <c r="DR30" s="621"/>
      <c r="DS30" s="621"/>
      <c r="DT30" s="621"/>
      <c r="DU30" s="621"/>
      <c r="DV30" s="622"/>
      <c r="DW30" s="643">
        <v>9.1</v>
      </c>
      <c r="DX30" s="644"/>
      <c r="DY30" s="644"/>
      <c r="DZ30" s="644"/>
      <c r="EA30" s="644"/>
      <c r="EB30" s="644"/>
      <c r="EC30" s="645"/>
    </row>
    <row r="31" spans="2:133" ht="11.25" customHeight="1" x14ac:dyDescent="0.2">
      <c r="B31" s="617" t="s">
        <v>293</v>
      </c>
      <c r="C31" s="618"/>
      <c r="D31" s="618"/>
      <c r="E31" s="618"/>
      <c r="F31" s="618"/>
      <c r="G31" s="618"/>
      <c r="H31" s="618"/>
      <c r="I31" s="618"/>
      <c r="J31" s="618"/>
      <c r="K31" s="618"/>
      <c r="L31" s="618"/>
      <c r="M31" s="618"/>
      <c r="N31" s="618"/>
      <c r="O31" s="618"/>
      <c r="P31" s="618"/>
      <c r="Q31" s="619"/>
      <c r="R31" s="620">
        <v>675876</v>
      </c>
      <c r="S31" s="621"/>
      <c r="T31" s="621"/>
      <c r="U31" s="621"/>
      <c r="V31" s="621"/>
      <c r="W31" s="621"/>
      <c r="X31" s="621"/>
      <c r="Y31" s="622"/>
      <c r="Z31" s="673">
        <v>3.5</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99.3</v>
      </c>
      <c r="BH31" s="639"/>
      <c r="BI31" s="639"/>
      <c r="BJ31" s="639"/>
      <c r="BK31" s="639"/>
      <c r="BL31" s="639"/>
      <c r="BM31" s="675">
        <v>98.3</v>
      </c>
      <c r="BN31" s="685"/>
      <c r="BO31" s="685"/>
      <c r="BP31" s="685"/>
      <c r="BQ31" s="649"/>
      <c r="BR31" s="684">
        <v>99.4</v>
      </c>
      <c r="BS31" s="639"/>
      <c r="BT31" s="639"/>
      <c r="BU31" s="639"/>
      <c r="BV31" s="639"/>
      <c r="BW31" s="639"/>
      <c r="BX31" s="675">
        <v>97.8</v>
      </c>
      <c r="BY31" s="685"/>
      <c r="BZ31" s="685"/>
      <c r="CA31" s="685"/>
      <c r="CB31" s="649"/>
      <c r="CD31" s="692"/>
      <c r="CE31" s="693"/>
      <c r="CF31" s="657" t="s">
        <v>296</v>
      </c>
      <c r="CG31" s="654"/>
      <c r="CH31" s="654"/>
      <c r="CI31" s="654"/>
      <c r="CJ31" s="654"/>
      <c r="CK31" s="654"/>
      <c r="CL31" s="654"/>
      <c r="CM31" s="654"/>
      <c r="CN31" s="654"/>
      <c r="CO31" s="654"/>
      <c r="CP31" s="654"/>
      <c r="CQ31" s="655"/>
      <c r="CR31" s="620">
        <v>95601</v>
      </c>
      <c r="CS31" s="639"/>
      <c r="CT31" s="639"/>
      <c r="CU31" s="639"/>
      <c r="CV31" s="639"/>
      <c r="CW31" s="639"/>
      <c r="CX31" s="639"/>
      <c r="CY31" s="640"/>
      <c r="CZ31" s="623">
        <v>0.5</v>
      </c>
      <c r="DA31" s="641"/>
      <c r="DB31" s="641"/>
      <c r="DC31" s="642"/>
      <c r="DD31" s="626">
        <v>88433</v>
      </c>
      <c r="DE31" s="639"/>
      <c r="DF31" s="639"/>
      <c r="DG31" s="639"/>
      <c r="DH31" s="639"/>
      <c r="DI31" s="639"/>
      <c r="DJ31" s="639"/>
      <c r="DK31" s="640"/>
      <c r="DL31" s="626">
        <v>88433</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2">
      <c r="B32" s="617" t="s">
        <v>297</v>
      </c>
      <c r="C32" s="618"/>
      <c r="D32" s="618"/>
      <c r="E32" s="618"/>
      <c r="F32" s="618"/>
      <c r="G32" s="618"/>
      <c r="H32" s="618"/>
      <c r="I32" s="618"/>
      <c r="J32" s="618"/>
      <c r="K32" s="618"/>
      <c r="L32" s="618"/>
      <c r="M32" s="618"/>
      <c r="N32" s="618"/>
      <c r="O32" s="618"/>
      <c r="P32" s="618"/>
      <c r="Q32" s="619"/>
      <c r="R32" s="620">
        <v>698543</v>
      </c>
      <c r="S32" s="621"/>
      <c r="T32" s="621"/>
      <c r="U32" s="621"/>
      <c r="V32" s="621"/>
      <c r="W32" s="621"/>
      <c r="X32" s="621"/>
      <c r="Y32" s="622"/>
      <c r="Z32" s="673">
        <v>3.7</v>
      </c>
      <c r="AA32" s="673"/>
      <c r="AB32" s="673"/>
      <c r="AC32" s="673"/>
      <c r="AD32" s="674">
        <v>10</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v>
      </c>
      <c r="BH32" s="605"/>
      <c r="BI32" s="605"/>
      <c r="BJ32" s="605"/>
      <c r="BK32" s="605"/>
      <c r="BL32" s="605"/>
      <c r="BM32" s="668">
        <v>97.2</v>
      </c>
      <c r="BN32" s="605"/>
      <c r="BO32" s="605"/>
      <c r="BP32" s="605"/>
      <c r="BQ32" s="662"/>
      <c r="BR32" s="683">
        <v>98.9</v>
      </c>
      <c r="BS32" s="605"/>
      <c r="BT32" s="605"/>
      <c r="BU32" s="605"/>
      <c r="BV32" s="605"/>
      <c r="BW32" s="605"/>
      <c r="BX32" s="668">
        <v>96.8</v>
      </c>
      <c r="BY32" s="605"/>
      <c r="BZ32" s="605"/>
      <c r="CA32" s="605"/>
      <c r="CB32" s="662"/>
      <c r="CD32" s="694"/>
      <c r="CE32" s="695"/>
      <c r="CF32" s="657" t="s">
        <v>299</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2">
      <c r="B33" s="617" t="s">
        <v>300</v>
      </c>
      <c r="C33" s="618"/>
      <c r="D33" s="618"/>
      <c r="E33" s="618"/>
      <c r="F33" s="618"/>
      <c r="G33" s="618"/>
      <c r="H33" s="618"/>
      <c r="I33" s="618"/>
      <c r="J33" s="618"/>
      <c r="K33" s="618"/>
      <c r="L33" s="618"/>
      <c r="M33" s="618"/>
      <c r="N33" s="618"/>
      <c r="O33" s="618"/>
      <c r="P33" s="618"/>
      <c r="Q33" s="619"/>
      <c r="R33" s="620">
        <v>576855</v>
      </c>
      <c r="S33" s="621"/>
      <c r="T33" s="621"/>
      <c r="U33" s="621"/>
      <c r="V33" s="621"/>
      <c r="W33" s="621"/>
      <c r="X33" s="621"/>
      <c r="Y33" s="622"/>
      <c r="Z33" s="673">
        <v>3</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8612825</v>
      </c>
      <c r="CS33" s="639"/>
      <c r="CT33" s="639"/>
      <c r="CU33" s="639"/>
      <c r="CV33" s="639"/>
      <c r="CW33" s="639"/>
      <c r="CX33" s="639"/>
      <c r="CY33" s="640"/>
      <c r="CZ33" s="623">
        <v>46.6</v>
      </c>
      <c r="DA33" s="641"/>
      <c r="DB33" s="641"/>
      <c r="DC33" s="642"/>
      <c r="DD33" s="626">
        <v>5852541</v>
      </c>
      <c r="DE33" s="639"/>
      <c r="DF33" s="639"/>
      <c r="DG33" s="639"/>
      <c r="DH33" s="639"/>
      <c r="DI33" s="639"/>
      <c r="DJ33" s="639"/>
      <c r="DK33" s="640"/>
      <c r="DL33" s="626">
        <v>3666868</v>
      </c>
      <c r="DM33" s="639"/>
      <c r="DN33" s="639"/>
      <c r="DO33" s="639"/>
      <c r="DP33" s="639"/>
      <c r="DQ33" s="639"/>
      <c r="DR33" s="639"/>
      <c r="DS33" s="639"/>
      <c r="DT33" s="639"/>
      <c r="DU33" s="639"/>
      <c r="DV33" s="640"/>
      <c r="DW33" s="643">
        <v>40.5</v>
      </c>
      <c r="DX33" s="644"/>
      <c r="DY33" s="644"/>
      <c r="DZ33" s="644"/>
      <c r="EA33" s="644"/>
      <c r="EB33" s="644"/>
      <c r="EC33" s="645"/>
    </row>
    <row r="34" spans="2:133" ht="11.25" customHeight="1" x14ac:dyDescent="0.2">
      <c r="B34" s="617" t="s">
        <v>302</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2094427</v>
      </c>
      <c r="CS34" s="621"/>
      <c r="CT34" s="621"/>
      <c r="CU34" s="621"/>
      <c r="CV34" s="621"/>
      <c r="CW34" s="621"/>
      <c r="CX34" s="621"/>
      <c r="CY34" s="622"/>
      <c r="CZ34" s="623">
        <v>11.3</v>
      </c>
      <c r="DA34" s="641"/>
      <c r="DB34" s="641"/>
      <c r="DC34" s="642"/>
      <c r="DD34" s="626">
        <v>1603513</v>
      </c>
      <c r="DE34" s="621"/>
      <c r="DF34" s="621"/>
      <c r="DG34" s="621"/>
      <c r="DH34" s="621"/>
      <c r="DI34" s="621"/>
      <c r="DJ34" s="621"/>
      <c r="DK34" s="622"/>
      <c r="DL34" s="626">
        <v>1211928</v>
      </c>
      <c r="DM34" s="621"/>
      <c r="DN34" s="621"/>
      <c r="DO34" s="621"/>
      <c r="DP34" s="621"/>
      <c r="DQ34" s="621"/>
      <c r="DR34" s="621"/>
      <c r="DS34" s="621"/>
      <c r="DT34" s="621"/>
      <c r="DU34" s="621"/>
      <c r="DV34" s="622"/>
      <c r="DW34" s="643">
        <v>13.4</v>
      </c>
      <c r="DX34" s="644"/>
      <c r="DY34" s="644"/>
      <c r="DZ34" s="644"/>
      <c r="EA34" s="644"/>
      <c r="EB34" s="644"/>
      <c r="EC34" s="645"/>
    </row>
    <row r="35" spans="2:133" ht="11.25" customHeight="1" x14ac:dyDescent="0.2">
      <c r="B35" s="617" t="s">
        <v>306</v>
      </c>
      <c r="C35" s="618"/>
      <c r="D35" s="618"/>
      <c r="E35" s="618"/>
      <c r="F35" s="618"/>
      <c r="G35" s="618"/>
      <c r="H35" s="618"/>
      <c r="I35" s="618"/>
      <c r="J35" s="618"/>
      <c r="K35" s="618"/>
      <c r="L35" s="618"/>
      <c r="M35" s="618"/>
      <c r="N35" s="618"/>
      <c r="O35" s="618"/>
      <c r="P35" s="618"/>
      <c r="Q35" s="619"/>
      <c r="R35" s="620">
        <v>408655</v>
      </c>
      <c r="S35" s="621"/>
      <c r="T35" s="621"/>
      <c r="U35" s="621"/>
      <c r="V35" s="621"/>
      <c r="W35" s="621"/>
      <c r="X35" s="621"/>
      <c r="Y35" s="622"/>
      <c r="Z35" s="673">
        <v>2.1</v>
      </c>
      <c r="AA35" s="673"/>
      <c r="AB35" s="673"/>
      <c r="AC35" s="673"/>
      <c r="AD35" s="674" t="s">
        <v>113</v>
      </c>
      <c r="AE35" s="674"/>
      <c r="AF35" s="674"/>
      <c r="AG35" s="674"/>
      <c r="AH35" s="674"/>
      <c r="AI35" s="674"/>
      <c r="AJ35" s="674"/>
      <c r="AK35" s="674"/>
      <c r="AL35" s="643" t="s">
        <v>113</v>
      </c>
      <c r="AM35" s="675"/>
      <c r="AN35" s="675"/>
      <c r="AO35" s="676"/>
      <c r="AP35" s="188"/>
      <c r="AQ35" s="677" t="s">
        <v>307</v>
      </c>
      <c r="AR35" s="678"/>
      <c r="AS35" s="678"/>
      <c r="AT35" s="678"/>
      <c r="AU35" s="678"/>
      <c r="AV35" s="678"/>
      <c r="AW35" s="678"/>
      <c r="AX35" s="678"/>
      <c r="AY35" s="679"/>
      <c r="AZ35" s="670">
        <v>2172111</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209187</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307379</v>
      </c>
      <c r="CS35" s="639"/>
      <c r="CT35" s="639"/>
      <c r="CU35" s="639"/>
      <c r="CV35" s="639"/>
      <c r="CW35" s="639"/>
      <c r="CX35" s="639"/>
      <c r="CY35" s="640"/>
      <c r="CZ35" s="623">
        <v>1.7</v>
      </c>
      <c r="DA35" s="641"/>
      <c r="DB35" s="641"/>
      <c r="DC35" s="642"/>
      <c r="DD35" s="626">
        <v>236376</v>
      </c>
      <c r="DE35" s="639"/>
      <c r="DF35" s="639"/>
      <c r="DG35" s="639"/>
      <c r="DH35" s="639"/>
      <c r="DI35" s="639"/>
      <c r="DJ35" s="639"/>
      <c r="DK35" s="640"/>
      <c r="DL35" s="626">
        <v>236376</v>
      </c>
      <c r="DM35" s="639"/>
      <c r="DN35" s="639"/>
      <c r="DO35" s="639"/>
      <c r="DP35" s="639"/>
      <c r="DQ35" s="639"/>
      <c r="DR35" s="639"/>
      <c r="DS35" s="639"/>
      <c r="DT35" s="639"/>
      <c r="DU35" s="639"/>
      <c r="DV35" s="640"/>
      <c r="DW35" s="643">
        <v>2.6</v>
      </c>
      <c r="DX35" s="644"/>
      <c r="DY35" s="644"/>
      <c r="DZ35" s="644"/>
      <c r="EA35" s="644"/>
      <c r="EB35" s="644"/>
      <c r="EC35" s="645"/>
    </row>
    <row r="36" spans="2:133" ht="11.25" customHeight="1" x14ac:dyDescent="0.2">
      <c r="B36" s="601" t="s">
        <v>310</v>
      </c>
      <c r="C36" s="602"/>
      <c r="D36" s="602"/>
      <c r="E36" s="602"/>
      <c r="F36" s="602"/>
      <c r="G36" s="602"/>
      <c r="H36" s="602"/>
      <c r="I36" s="602"/>
      <c r="J36" s="602"/>
      <c r="K36" s="602"/>
      <c r="L36" s="602"/>
      <c r="M36" s="602"/>
      <c r="N36" s="602"/>
      <c r="O36" s="602"/>
      <c r="P36" s="602"/>
      <c r="Q36" s="603"/>
      <c r="R36" s="604">
        <v>19096397</v>
      </c>
      <c r="S36" s="661"/>
      <c r="T36" s="661"/>
      <c r="U36" s="661"/>
      <c r="V36" s="661"/>
      <c r="W36" s="661"/>
      <c r="X36" s="661"/>
      <c r="Y36" s="664"/>
      <c r="Z36" s="665">
        <v>100</v>
      </c>
      <c r="AA36" s="665"/>
      <c r="AB36" s="665"/>
      <c r="AC36" s="665"/>
      <c r="AD36" s="666">
        <v>8642974</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406561</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123650</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1950786</v>
      </c>
      <c r="CS36" s="621"/>
      <c r="CT36" s="621"/>
      <c r="CU36" s="621"/>
      <c r="CV36" s="621"/>
      <c r="CW36" s="621"/>
      <c r="CX36" s="621"/>
      <c r="CY36" s="622"/>
      <c r="CZ36" s="623">
        <v>10.6</v>
      </c>
      <c r="DA36" s="641"/>
      <c r="DB36" s="641"/>
      <c r="DC36" s="642"/>
      <c r="DD36" s="626">
        <v>940984</v>
      </c>
      <c r="DE36" s="621"/>
      <c r="DF36" s="621"/>
      <c r="DG36" s="621"/>
      <c r="DH36" s="621"/>
      <c r="DI36" s="621"/>
      <c r="DJ36" s="621"/>
      <c r="DK36" s="622"/>
      <c r="DL36" s="626">
        <v>652800</v>
      </c>
      <c r="DM36" s="621"/>
      <c r="DN36" s="621"/>
      <c r="DO36" s="621"/>
      <c r="DP36" s="621"/>
      <c r="DQ36" s="621"/>
      <c r="DR36" s="621"/>
      <c r="DS36" s="621"/>
      <c r="DT36" s="621"/>
      <c r="DU36" s="621"/>
      <c r="DV36" s="622"/>
      <c r="DW36" s="643">
        <v>7.2</v>
      </c>
      <c r="DX36" s="644"/>
      <c r="DY36" s="644"/>
      <c r="DZ36" s="644"/>
      <c r="EA36" s="644"/>
      <c r="EB36" s="644"/>
      <c r="EC36" s="645"/>
    </row>
    <row r="37" spans="2:133" ht="11.25" customHeight="1" x14ac:dyDescent="0.2">
      <c r="AQ37" s="646" t="s">
        <v>314</v>
      </c>
      <c r="AR37" s="647"/>
      <c r="AS37" s="647"/>
      <c r="AT37" s="647"/>
      <c r="AU37" s="647"/>
      <c r="AV37" s="647"/>
      <c r="AW37" s="647"/>
      <c r="AX37" s="647"/>
      <c r="AY37" s="648"/>
      <c r="AZ37" s="620">
        <v>97362</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5706</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344515</v>
      </c>
      <c r="CS37" s="639"/>
      <c r="CT37" s="639"/>
      <c r="CU37" s="639"/>
      <c r="CV37" s="639"/>
      <c r="CW37" s="639"/>
      <c r="CX37" s="639"/>
      <c r="CY37" s="640"/>
      <c r="CZ37" s="623">
        <v>1.9</v>
      </c>
      <c r="DA37" s="641"/>
      <c r="DB37" s="641"/>
      <c r="DC37" s="642"/>
      <c r="DD37" s="626">
        <v>159732</v>
      </c>
      <c r="DE37" s="639"/>
      <c r="DF37" s="639"/>
      <c r="DG37" s="639"/>
      <c r="DH37" s="639"/>
      <c r="DI37" s="639"/>
      <c r="DJ37" s="639"/>
      <c r="DK37" s="640"/>
      <c r="DL37" s="626">
        <v>159732</v>
      </c>
      <c r="DM37" s="639"/>
      <c r="DN37" s="639"/>
      <c r="DO37" s="639"/>
      <c r="DP37" s="639"/>
      <c r="DQ37" s="639"/>
      <c r="DR37" s="639"/>
      <c r="DS37" s="639"/>
      <c r="DT37" s="639"/>
      <c r="DU37" s="639"/>
      <c r="DV37" s="640"/>
      <c r="DW37" s="643">
        <v>1.8</v>
      </c>
      <c r="DX37" s="644"/>
      <c r="DY37" s="644"/>
      <c r="DZ37" s="644"/>
      <c r="EA37" s="644"/>
      <c r="EB37" s="644"/>
      <c r="EC37" s="645"/>
    </row>
    <row r="38" spans="2:133" ht="11.25" customHeight="1" x14ac:dyDescent="0.2">
      <c r="AQ38" s="646" t="s">
        <v>317</v>
      </c>
      <c r="AR38" s="647"/>
      <c r="AS38" s="647"/>
      <c r="AT38" s="647"/>
      <c r="AU38" s="647"/>
      <c r="AV38" s="647"/>
      <c r="AW38" s="647"/>
      <c r="AX38" s="647"/>
      <c r="AY38" s="648"/>
      <c r="AZ38" s="620">
        <v>60631</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10270</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2074749</v>
      </c>
      <c r="CS38" s="621"/>
      <c r="CT38" s="621"/>
      <c r="CU38" s="621"/>
      <c r="CV38" s="621"/>
      <c r="CW38" s="621"/>
      <c r="CX38" s="621"/>
      <c r="CY38" s="622"/>
      <c r="CZ38" s="623">
        <v>11.2</v>
      </c>
      <c r="DA38" s="641"/>
      <c r="DB38" s="641"/>
      <c r="DC38" s="642"/>
      <c r="DD38" s="626">
        <v>1683874</v>
      </c>
      <c r="DE38" s="621"/>
      <c r="DF38" s="621"/>
      <c r="DG38" s="621"/>
      <c r="DH38" s="621"/>
      <c r="DI38" s="621"/>
      <c r="DJ38" s="621"/>
      <c r="DK38" s="622"/>
      <c r="DL38" s="626">
        <v>1565764</v>
      </c>
      <c r="DM38" s="621"/>
      <c r="DN38" s="621"/>
      <c r="DO38" s="621"/>
      <c r="DP38" s="621"/>
      <c r="DQ38" s="621"/>
      <c r="DR38" s="621"/>
      <c r="DS38" s="621"/>
      <c r="DT38" s="621"/>
      <c r="DU38" s="621"/>
      <c r="DV38" s="622"/>
      <c r="DW38" s="643">
        <v>17.3</v>
      </c>
      <c r="DX38" s="644"/>
      <c r="DY38" s="644"/>
      <c r="DZ38" s="644"/>
      <c r="EA38" s="644"/>
      <c r="EB38" s="644"/>
      <c r="EC38" s="645"/>
    </row>
    <row r="39" spans="2:133" ht="11.25" customHeight="1" x14ac:dyDescent="0.2">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102</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1647441</v>
      </c>
      <c r="CS39" s="639"/>
      <c r="CT39" s="639"/>
      <c r="CU39" s="639"/>
      <c r="CV39" s="639"/>
      <c r="CW39" s="639"/>
      <c r="CX39" s="639"/>
      <c r="CY39" s="640"/>
      <c r="CZ39" s="623">
        <v>8.9</v>
      </c>
      <c r="DA39" s="641"/>
      <c r="DB39" s="641"/>
      <c r="DC39" s="642"/>
      <c r="DD39" s="626">
        <v>1168663</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410860</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126</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538043</v>
      </c>
      <c r="CS40" s="621"/>
      <c r="CT40" s="621"/>
      <c r="CU40" s="621"/>
      <c r="CV40" s="621"/>
      <c r="CW40" s="621"/>
      <c r="CX40" s="621"/>
      <c r="CY40" s="622"/>
      <c r="CZ40" s="623">
        <v>2.9</v>
      </c>
      <c r="DA40" s="641"/>
      <c r="DB40" s="641"/>
      <c r="DC40" s="642"/>
      <c r="DD40" s="626">
        <v>219131</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1196697</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310</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2230056</v>
      </c>
      <c r="CS42" s="621"/>
      <c r="CT42" s="621"/>
      <c r="CU42" s="621"/>
      <c r="CV42" s="621"/>
      <c r="CW42" s="621"/>
      <c r="CX42" s="621"/>
      <c r="CY42" s="622"/>
      <c r="CZ42" s="623">
        <v>12.1</v>
      </c>
      <c r="DA42" s="624"/>
      <c r="DB42" s="624"/>
      <c r="DC42" s="625"/>
      <c r="DD42" s="626">
        <v>854124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22872</v>
      </c>
      <c r="CS43" s="639"/>
      <c r="CT43" s="639"/>
      <c r="CU43" s="639"/>
      <c r="CV43" s="639"/>
      <c r="CW43" s="639"/>
      <c r="CX43" s="639"/>
      <c r="CY43" s="640"/>
      <c r="CZ43" s="623">
        <v>0.1</v>
      </c>
      <c r="DA43" s="641"/>
      <c r="DB43" s="641"/>
      <c r="DC43" s="642"/>
      <c r="DD43" s="626">
        <v>22664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194" t="s">
        <v>336</v>
      </c>
      <c r="CD44" s="633" t="s">
        <v>288</v>
      </c>
      <c r="CE44" s="634"/>
      <c r="CF44" s="617" t="s">
        <v>337</v>
      </c>
      <c r="CG44" s="618"/>
      <c r="CH44" s="618"/>
      <c r="CI44" s="618"/>
      <c r="CJ44" s="618"/>
      <c r="CK44" s="618"/>
      <c r="CL44" s="618"/>
      <c r="CM44" s="618"/>
      <c r="CN44" s="618"/>
      <c r="CO44" s="618"/>
      <c r="CP44" s="618"/>
      <c r="CQ44" s="619"/>
      <c r="CR44" s="620">
        <v>1969631</v>
      </c>
      <c r="CS44" s="621"/>
      <c r="CT44" s="621"/>
      <c r="CU44" s="621"/>
      <c r="CV44" s="621"/>
      <c r="CW44" s="621"/>
      <c r="CX44" s="621"/>
      <c r="CY44" s="622"/>
      <c r="CZ44" s="623">
        <v>10.7</v>
      </c>
      <c r="DA44" s="624"/>
      <c r="DB44" s="624"/>
      <c r="DC44" s="625"/>
      <c r="DD44" s="626">
        <v>824360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CD45" s="635"/>
      <c r="CE45" s="636"/>
      <c r="CF45" s="617" t="s">
        <v>338</v>
      </c>
      <c r="CG45" s="618"/>
      <c r="CH45" s="618"/>
      <c r="CI45" s="618"/>
      <c r="CJ45" s="618"/>
      <c r="CK45" s="618"/>
      <c r="CL45" s="618"/>
      <c r="CM45" s="618"/>
      <c r="CN45" s="618"/>
      <c r="CO45" s="618"/>
      <c r="CP45" s="618"/>
      <c r="CQ45" s="619"/>
      <c r="CR45" s="620">
        <v>1186453</v>
      </c>
      <c r="CS45" s="639"/>
      <c r="CT45" s="639"/>
      <c r="CU45" s="639"/>
      <c r="CV45" s="639"/>
      <c r="CW45" s="639"/>
      <c r="CX45" s="639"/>
      <c r="CY45" s="640"/>
      <c r="CZ45" s="623">
        <v>6.4</v>
      </c>
      <c r="DA45" s="641"/>
      <c r="DB45" s="641"/>
      <c r="DC45" s="642"/>
      <c r="DD45" s="626">
        <v>164581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CD46" s="635"/>
      <c r="CE46" s="636"/>
      <c r="CF46" s="617" t="s">
        <v>339</v>
      </c>
      <c r="CG46" s="618"/>
      <c r="CH46" s="618"/>
      <c r="CI46" s="618"/>
      <c r="CJ46" s="618"/>
      <c r="CK46" s="618"/>
      <c r="CL46" s="618"/>
      <c r="CM46" s="618"/>
      <c r="CN46" s="618"/>
      <c r="CO46" s="618"/>
      <c r="CP46" s="618"/>
      <c r="CQ46" s="619"/>
      <c r="CR46" s="620">
        <v>768702</v>
      </c>
      <c r="CS46" s="621"/>
      <c r="CT46" s="621"/>
      <c r="CU46" s="621"/>
      <c r="CV46" s="621"/>
      <c r="CW46" s="621"/>
      <c r="CX46" s="621"/>
      <c r="CY46" s="622"/>
      <c r="CZ46" s="623">
        <v>4.2</v>
      </c>
      <c r="DA46" s="624"/>
      <c r="DB46" s="624"/>
      <c r="DC46" s="625"/>
      <c r="DD46" s="626">
        <v>659003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CD47" s="635"/>
      <c r="CE47" s="636"/>
      <c r="CF47" s="617" t="s">
        <v>340</v>
      </c>
      <c r="CG47" s="618"/>
      <c r="CH47" s="618"/>
      <c r="CI47" s="618"/>
      <c r="CJ47" s="618"/>
      <c r="CK47" s="618"/>
      <c r="CL47" s="618"/>
      <c r="CM47" s="618"/>
      <c r="CN47" s="618"/>
      <c r="CO47" s="618"/>
      <c r="CP47" s="618"/>
      <c r="CQ47" s="619"/>
      <c r="CR47" s="620">
        <v>260425</v>
      </c>
      <c r="CS47" s="639"/>
      <c r="CT47" s="639"/>
      <c r="CU47" s="639"/>
      <c r="CV47" s="639"/>
      <c r="CW47" s="639"/>
      <c r="CX47" s="639"/>
      <c r="CY47" s="640"/>
      <c r="CZ47" s="623">
        <v>1.4</v>
      </c>
      <c r="DA47" s="641"/>
      <c r="DB47" s="641"/>
      <c r="DC47" s="642"/>
      <c r="DD47" s="626">
        <v>29764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x14ac:dyDescent="0.2">
      <c r="CD48" s="637"/>
      <c r="CE48" s="638"/>
      <c r="CF48" s="617" t="s">
        <v>341</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2">
      <c r="CD49" s="601" t="s">
        <v>342</v>
      </c>
      <c r="CE49" s="602"/>
      <c r="CF49" s="602"/>
      <c r="CG49" s="602"/>
      <c r="CH49" s="602"/>
      <c r="CI49" s="602"/>
      <c r="CJ49" s="602"/>
      <c r="CK49" s="602"/>
      <c r="CL49" s="602"/>
      <c r="CM49" s="602"/>
      <c r="CN49" s="602"/>
      <c r="CO49" s="602"/>
      <c r="CP49" s="602"/>
      <c r="CQ49" s="603"/>
      <c r="CR49" s="604">
        <v>18469195</v>
      </c>
      <c r="CS49" s="605"/>
      <c r="CT49" s="605"/>
      <c r="CU49" s="605"/>
      <c r="CV49" s="605"/>
      <c r="CW49" s="605"/>
      <c r="CX49" s="605"/>
      <c r="CY49" s="606"/>
      <c r="CZ49" s="607">
        <v>100</v>
      </c>
      <c r="DA49" s="608"/>
      <c r="DB49" s="608"/>
      <c r="DC49" s="609"/>
      <c r="DD49" s="610">
        <v>11517538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x14ac:dyDescent="0.2"/>
    <row r="51" spans="82:133" ht="10.8"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2">
      <c r="A7" s="211">
        <v>1</v>
      </c>
      <c r="B7" s="1079" t="s">
        <v>365</v>
      </c>
      <c r="C7" s="1080"/>
      <c r="D7" s="1080"/>
      <c r="E7" s="1080"/>
      <c r="F7" s="1080"/>
      <c r="G7" s="1080"/>
      <c r="H7" s="1080"/>
      <c r="I7" s="1080"/>
      <c r="J7" s="1080"/>
      <c r="K7" s="1080"/>
      <c r="L7" s="1080"/>
      <c r="M7" s="1080"/>
      <c r="N7" s="1080"/>
      <c r="O7" s="1080"/>
      <c r="P7" s="1081"/>
      <c r="Q7" s="1133">
        <v>18900</v>
      </c>
      <c r="R7" s="1134"/>
      <c r="S7" s="1134"/>
      <c r="T7" s="1134"/>
      <c r="U7" s="1134"/>
      <c r="V7" s="1134">
        <v>18271</v>
      </c>
      <c r="W7" s="1134"/>
      <c r="X7" s="1134"/>
      <c r="Y7" s="1134"/>
      <c r="Z7" s="1134"/>
      <c r="AA7" s="1134">
        <v>629</v>
      </c>
      <c r="AB7" s="1134"/>
      <c r="AC7" s="1134"/>
      <c r="AD7" s="1134"/>
      <c r="AE7" s="1135"/>
      <c r="AF7" s="1136">
        <v>500</v>
      </c>
      <c r="AG7" s="1137"/>
      <c r="AH7" s="1137"/>
      <c r="AI7" s="1137"/>
      <c r="AJ7" s="1138"/>
      <c r="AK7" s="1120">
        <v>1549</v>
      </c>
      <c r="AL7" s="1121"/>
      <c r="AM7" s="1121"/>
      <c r="AN7" s="1121"/>
      <c r="AO7" s="1121"/>
      <c r="AP7" s="1121">
        <v>9400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554</v>
      </c>
      <c r="BS7" s="1124" t="s">
        <v>543</v>
      </c>
      <c r="BT7" s="1125"/>
      <c r="BU7" s="1125"/>
      <c r="BV7" s="1125"/>
      <c r="BW7" s="1125"/>
      <c r="BX7" s="1125"/>
      <c r="BY7" s="1125"/>
      <c r="BZ7" s="1125"/>
      <c r="CA7" s="1125"/>
      <c r="CB7" s="1125"/>
      <c r="CC7" s="1125"/>
      <c r="CD7" s="1125"/>
      <c r="CE7" s="1125"/>
      <c r="CF7" s="1125"/>
      <c r="CG7" s="1126"/>
      <c r="CH7" s="1117">
        <v>-135</v>
      </c>
      <c r="CI7" s="1118"/>
      <c r="CJ7" s="1118"/>
      <c r="CK7" s="1118"/>
      <c r="CL7" s="1119"/>
      <c r="CM7" s="1117">
        <v>345</v>
      </c>
      <c r="CN7" s="1118"/>
      <c r="CO7" s="1118"/>
      <c r="CP7" s="1118"/>
      <c r="CQ7" s="1119"/>
      <c r="CR7" s="1117">
        <v>1</v>
      </c>
      <c r="CS7" s="1118"/>
      <c r="CT7" s="1118"/>
      <c r="CU7" s="1118"/>
      <c r="CV7" s="1119"/>
      <c r="CW7" s="1117" t="s">
        <v>551</v>
      </c>
      <c r="CX7" s="1118"/>
      <c r="CY7" s="1118"/>
      <c r="CZ7" s="1118"/>
      <c r="DA7" s="1119"/>
      <c r="DB7" s="1117">
        <v>15</v>
      </c>
      <c r="DC7" s="1118"/>
      <c r="DD7" s="1118"/>
      <c r="DE7" s="1118"/>
      <c r="DF7" s="1119"/>
      <c r="DG7" s="1117" t="s">
        <v>551</v>
      </c>
      <c r="DH7" s="1118"/>
      <c r="DI7" s="1118"/>
      <c r="DJ7" s="1118"/>
      <c r="DK7" s="1119"/>
      <c r="DL7" s="1117" t="s">
        <v>551</v>
      </c>
      <c r="DM7" s="1118"/>
      <c r="DN7" s="1118"/>
      <c r="DO7" s="1118"/>
      <c r="DP7" s="1119"/>
      <c r="DQ7" s="1117">
        <v>13</v>
      </c>
      <c r="DR7" s="1118"/>
      <c r="DS7" s="1118"/>
      <c r="DT7" s="1118"/>
      <c r="DU7" s="1119"/>
      <c r="DV7" s="1144"/>
      <c r="DW7" s="1145"/>
      <c r="DX7" s="1145"/>
      <c r="DY7" s="1145"/>
      <c r="DZ7" s="1146"/>
      <c r="EA7" s="207"/>
    </row>
    <row r="8" spans="1:131" s="208" customFormat="1" ht="26.25" customHeight="1" x14ac:dyDescent="0.2">
      <c r="A8" s="214">
        <v>2</v>
      </c>
      <c r="B8" s="1066" t="s">
        <v>366</v>
      </c>
      <c r="C8" s="1067"/>
      <c r="D8" s="1067"/>
      <c r="E8" s="1067"/>
      <c r="F8" s="1067"/>
      <c r="G8" s="1067"/>
      <c r="H8" s="1067"/>
      <c r="I8" s="1067"/>
      <c r="J8" s="1067"/>
      <c r="K8" s="1067"/>
      <c r="L8" s="1067"/>
      <c r="M8" s="1067"/>
      <c r="N8" s="1067"/>
      <c r="O8" s="1067"/>
      <c r="P8" s="1068"/>
      <c r="Q8" s="1072">
        <v>212</v>
      </c>
      <c r="R8" s="1073"/>
      <c r="S8" s="1073"/>
      <c r="T8" s="1073"/>
      <c r="U8" s="1073"/>
      <c r="V8" s="1073">
        <v>214</v>
      </c>
      <c r="W8" s="1073"/>
      <c r="X8" s="1073"/>
      <c r="Y8" s="1073"/>
      <c r="Z8" s="1073"/>
      <c r="AA8" s="1073">
        <v>-2</v>
      </c>
      <c r="AB8" s="1073"/>
      <c r="AC8" s="1073"/>
      <c r="AD8" s="1073"/>
      <c r="AE8" s="1074"/>
      <c r="AF8" s="1048">
        <v>-2</v>
      </c>
      <c r="AG8" s="1049"/>
      <c r="AH8" s="1049"/>
      <c r="AI8" s="1049"/>
      <c r="AJ8" s="1050"/>
      <c r="AK8" s="1115">
        <v>23</v>
      </c>
      <c r="AL8" s="1116"/>
      <c r="AM8" s="1116"/>
      <c r="AN8" s="1116"/>
      <c r="AO8" s="1116"/>
      <c r="AP8" s="1116">
        <v>327</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544</v>
      </c>
      <c r="BT8" s="1044"/>
      <c r="BU8" s="1044"/>
      <c r="BV8" s="1044"/>
      <c r="BW8" s="1044"/>
      <c r="BX8" s="1044"/>
      <c r="BY8" s="1044"/>
      <c r="BZ8" s="1044"/>
      <c r="CA8" s="1044"/>
      <c r="CB8" s="1044"/>
      <c r="CC8" s="1044"/>
      <c r="CD8" s="1044"/>
      <c r="CE8" s="1044"/>
      <c r="CF8" s="1044"/>
      <c r="CG8" s="1045"/>
      <c r="CH8" s="1018">
        <v>-12</v>
      </c>
      <c r="CI8" s="1019"/>
      <c r="CJ8" s="1019"/>
      <c r="CK8" s="1019"/>
      <c r="CL8" s="1020"/>
      <c r="CM8" s="1018">
        <v>-8988</v>
      </c>
      <c r="CN8" s="1019"/>
      <c r="CO8" s="1019"/>
      <c r="CP8" s="1019"/>
      <c r="CQ8" s="1020"/>
      <c r="CR8" s="1018">
        <v>0</v>
      </c>
      <c r="CS8" s="1019"/>
      <c r="CT8" s="1019"/>
      <c r="CU8" s="1019"/>
      <c r="CV8" s="1020"/>
      <c r="CW8" s="1018" t="s">
        <v>551</v>
      </c>
      <c r="CX8" s="1019"/>
      <c r="CY8" s="1019"/>
      <c r="CZ8" s="1019"/>
      <c r="DA8" s="1020"/>
      <c r="DB8" s="1018">
        <v>46</v>
      </c>
      <c r="DC8" s="1019"/>
      <c r="DD8" s="1019"/>
      <c r="DE8" s="1019"/>
      <c r="DF8" s="1020"/>
      <c r="DG8" s="1018" t="s">
        <v>551</v>
      </c>
      <c r="DH8" s="1019"/>
      <c r="DI8" s="1019"/>
      <c r="DJ8" s="1019"/>
      <c r="DK8" s="1020"/>
      <c r="DL8" s="1018" t="s">
        <v>551</v>
      </c>
      <c r="DM8" s="1019"/>
      <c r="DN8" s="1019"/>
      <c r="DO8" s="1019"/>
      <c r="DP8" s="1020"/>
      <c r="DQ8" s="1018" t="s">
        <v>551</v>
      </c>
      <c r="DR8" s="1019"/>
      <c r="DS8" s="1019"/>
      <c r="DT8" s="1019"/>
      <c r="DU8" s="1020"/>
      <c r="DV8" s="1021"/>
      <c r="DW8" s="1022"/>
      <c r="DX8" s="1022"/>
      <c r="DY8" s="1022"/>
      <c r="DZ8" s="1023"/>
      <c r="EA8" s="207"/>
    </row>
    <row r="9" spans="1:131" s="208" customFormat="1" ht="26.25" customHeight="1" x14ac:dyDescent="0.2">
      <c r="A9" s="214">
        <v>3</v>
      </c>
      <c r="B9" s="1066" t="s">
        <v>367</v>
      </c>
      <c r="C9" s="1067"/>
      <c r="D9" s="1067"/>
      <c r="E9" s="1067"/>
      <c r="F9" s="1067"/>
      <c r="G9" s="1067"/>
      <c r="H9" s="1067"/>
      <c r="I9" s="1067"/>
      <c r="J9" s="1067"/>
      <c r="K9" s="1067"/>
      <c r="L9" s="1067"/>
      <c r="M9" s="1067"/>
      <c r="N9" s="1067"/>
      <c r="O9" s="1067"/>
      <c r="P9" s="1068"/>
      <c r="Q9" s="1072">
        <v>9</v>
      </c>
      <c r="R9" s="1073"/>
      <c r="S9" s="1073"/>
      <c r="T9" s="1073"/>
      <c r="U9" s="1073"/>
      <c r="V9" s="1073">
        <v>9</v>
      </c>
      <c r="W9" s="1073"/>
      <c r="X9" s="1073"/>
      <c r="Y9" s="1073"/>
      <c r="Z9" s="1073"/>
      <c r="AA9" s="1073">
        <v>0</v>
      </c>
      <c r="AB9" s="1073"/>
      <c r="AC9" s="1073"/>
      <c r="AD9" s="1073"/>
      <c r="AE9" s="1074"/>
      <c r="AF9" s="1048">
        <v>0</v>
      </c>
      <c r="AG9" s="1049"/>
      <c r="AH9" s="1049"/>
      <c r="AI9" s="1049"/>
      <c r="AJ9" s="1050"/>
      <c r="AK9" s="1115">
        <v>3</v>
      </c>
      <c r="AL9" s="1116"/>
      <c r="AM9" s="1116"/>
      <c r="AN9" s="1116"/>
      <c r="AO9" s="1116"/>
      <c r="AP9" s="1116" t="s">
        <v>550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553</v>
      </c>
      <c r="BT9" s="1044"/>
      <c r="BU9" s="1044"/>
      <c r="BV9" s="1044"/>
      <c r="BW9" s="1044"/>
      <c r="BX9" s="1044"/>
      <c r="BY9" s="1044"/>
      <c r="BZ9" s="1044"/>
      <c r="CA9" s="1044"/>
      <c r="CB9" s="1044"/>
      <c r="CC9" s="1044"/>
      <c r="CD9" s="1044"/>
      <c r="CE9" s="1044"/>
      <c r="CF9" s="1044"/>
      <c r="CG9" s="1045"/>
      <c r="CH9" s="1018">
        <v>104</v>
      </c>
      <c r="CI9" s="1019"/>
      <c r="CJ9" s="1019"/>
      <c r="CK9" s="1019"/>
      <c r="CL9" s="1020"/>
      <c r="CM9" s="1018">
        <v>182</v>
      </c>
      <c r="CN9" s="1019"/>
      <c r="CO9" s="1019"/>
      <c r="CP9" s="1019"/>
      <c r="CQ9" s="1020"/>
      <c r="CR9" s="1018">
        <v>210</v>
      </c>
      <c r="CS9" s="1019"/>
      <c r="CT9" s="1019"/>
      <c r="CU9" s="1019"/>
      <c r="CV9" s="1020"/>
      <c r="CW9" s="1018">
        <v>164</v>
      </c>
      <c r="CX9" s="1019"/>
      <c r="CY9" s="1019"/>
      <c r="CZ9" s="1019"/>
      <c r="DA9" s="1020"/>
      <c r="DB9" s="1018" t="s">
        <v>484</v>
      </c>
      <c r="DC9" s="1019"/>
      <c r="DD9" s="1019"/>
      <c r="DE9" s="1019"/>
      <c r="DF9" s="1020"/>
      <c r="DG9" s="1018" t="s">
        <v>484</v>
      </c>
      <c r="DH9" s="1019"/>
      <c r="DI9" s="1019"/>
      <c r="DJ9" s="1019"/>
      <c r="DK9" s="1020"/>
      <c r="DL9" s="1018" t="s">
        <v>484</v>
      </c>
      <c r="DM9" s="1019"/>
      <c r="DN9" s="1019"/>
      <c r="DO9" s="1019"/>
      <c r="DP9" s="1020"/>
      <c r="DQ9" s="1018" t="s">
        <v>484</v>
      </c>
      <c r="DR9" s="1019"/>
      <c r="DS9" s="1019"/>
      <c r="DT9" s="1019"/>
      <c r="DU9" s="1020"/>
      <c r="DV9" s="1021"/>
      <c r="DW9" s="1022"/>
      <c r="DX9" s="1022"/>
      <c r="DY9" s="1022"/>
      <c r="DZ9" s="1023"/>
      <c r="EA9" s="207"/>
    </row>
    <row r="10" spans="1:131" s="208" customFormat="1" ht="26.25" customHeight="1" x14ac:dyDescent="0.2">
      <c r="A10" s="214">
        <v>4</v>
      </c>
      <c r="B10" s="1066" t="s">
        <v>368</v>
      </c>
      <c r="C10" s="1067"/>
      <c r="D10" s="1067"/>
      <c r="E10" s="1067"/>
      <c r="F10" s="1067"/>
      <c r="G10" s="1067"/>
      <c r="H10" s="1067"/>
      <c r="I10" s="1067"/>
      <c r="J10" s="1067"/>
      <c r="K10" s="1067"/>
      <c r="L10" s="1067"/>
      <c r="M10" s="1067"/>
      <c r="N10" s="1067"/>
      <c r="O10" s="1067"/>
      <c r="P10" s="1068"/>
      <c r="Q10" s="1072">
        <v>0</v>
      </c>
      <c r="R10" s="1073"/>
      <c r="S10" s="1073"/>
      <c r="T10" s="1073"/>
      <c r="U10" s="1073"/>
      <c r="V10" s="1073">
        <v>0</v>
      </c>
      <c r="W10" s="1073"/>
      <c r="X10" s="1073"/>
      <c r="Y10" s="1073"/>
      <c r="Z10" s="1073"/>
      <c r="AA10" s="1073">
        <v>0</v>
      </c>
      <c r="AB10" s="1073"/>
      <c r="AC10" s="1073"/>
      <c r="AD10" s="1073"/>
      <c r="AE10" s="1074"/>
      <c r="AF10" s="1048">
        <v>0</v>
      </c>
      <c r="AG10" s="1049"/>
      <c r="AH10" s="1049"/>
      <c r="AI10" s="1049"/>
      <c r="AJ10" s="1050"/>
      <c r="AK10" s="1115">
        <v>0</v>
      </c>
      <c r="AL10" s="1116"/>
      <c r="AM10" s="1116"/>
      <c r="AN10" s="1116"/>
      <c r="AO10" s="1116"/>
      <c r="AP10" s="1116" t="s">
        <v>550</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t="s">
        <v>555</v>
      </c>
      <c r="BS10" s="1043" t="s">
        <v>556</v>
      </c>
      <c r="BT10" s="1044"/>
      <c r="BU10" s="1044"/>
      <c r="BV10" s="1044"/>
      <c r="BW10" s="1044"/>
      <c r="BX10" s="1044"/>
      <c r="BY10" s="1044"/>
      <c r="BZ10" s="1044"/>
      <c r="CA10" s="1044"/>
      <c r="CB10" s="1044"/>
      <c r="CC10" s="1044"/>
      <c r="CD10" s="1044"/>
      <c r="CE10" s="1044"/>
      <c r="CF10" s="1044"/>
      <c r="CG10" s="1045"/>
      <c r="CH10" s="1018">
        <v>70</v>
      </c>
      <c r="CI10" s="1019"/>
      <c r="CJ10" s="1019"/>
      <c r="CK10" s="1019"/>
      <c r="CL10" s="1020"/>
      <c r="CM10" s="1018">
        <v>411</v>
      </c>
      <c r="CN10" s="1019"/>
      <c r="CO10" s="1019"/>
      <c r="CP10" s="1019"/>
      <c r="CQ10" s="1020"/>
      <c r="CR10" s="1018">
        <v>29</v>
      </c>
      <c r="CS10" s="1019"/>
      <c r="CT10" s="1019"/>
      <c r="CU10" s="1019"/>
      <c r="CV10" s="1020"/>
      <c r="CW10" s="1018" t="s">
        <v>550</v>
      </c>
      <c r="CX10" s="1019"/>
      <c r="CY10" s="1019"/>
      <c r="CZ10" s="1019"/>
      <c r="DA10" s="1020"/>
      <c r="DB10" s="1018">
        <v>30</v>
      </c>
      <c r="DC10" s="1019"/>
      <c r="DD10" s="1019"/>
      <c r="DE10" s="1019"/>
      <c r="DF10" s="1020"/>
      <c r="DG10" s="1018" t="s">
        <v>484</v>
      </c>
      <c r="DH10" s="1019"/>
      <c r="DI10" s="1019"/>
      <c r="DJ10" s="1019"/>
      <c r="DK10" s="1020"/>
      <c r="DL10" s="1018" t="s">
        <v>484</v>
      </c>
      <c r="DM10" s="1019"/>
      <c r="DN10" s="1019"/>
      <c r="DO10" s="1019"/>
      <c r="DP10" s="1020"/>
      <c r="DQ10" s="1018">
        <v>3</v>
      </c>
      <c r="DR10" s="1019"/>
      <c r="DS10" s="1019"/>
      <c r="DT10" s="1019"/>
      <c r="DU10" s="1020"/>
      <c r="DV10" s="1021"/>
      <c r="DW10" s="1022"/>
      <c r="DX10" s="1022"/>
      <c r="DY10" s="1022"/>
      <c r="DZ10" s="1023"/>
      <c r="EA10" s="207"/>
    </row>
    <row r="11" spans="1:131" s="208" customFormat="1" ht="26.25" customHeight="1" x14ac:dyDescent="0.2">
      <c r="A11" s="214">
        <v>5</v>
      </c>
      <c r="B11" s="1066" t="s">
        <v>369</v>
      </c>
      <c r="C11" s="1067"/>
      <c r="D11" s="1067"/>
      <c r="E11" s="1067"/>
      <c r="F11" s="1067"/>
      <c r="G11" s="1067"/>
      <c r="H11" s="1067"/>
      <c r="I11" s="1067"/>
      <c r="J11" s="1067"/>
      <c r="K11" s="1067"/>
      <c r="L11" s="1067"/>
      <c r="M11" s="1067"/>
      <c r="N11" s="1067"/>
      <c r="O11" s="1067"/>
      <c r="P11" s="1068"/>
      <c r="Q11" s="1072">
        <v>0</v>
      </c>
      <c r="R11" s="1073"/>
      <c r="S11" s="1073"/>
      <c r="T11" s="1073"/>
      <c r="U11" s="1073"/>
      <c r="V11" s="1073">
        <v>0</v>
      </c>
      <c r="W11" s="1073"/>
      <c r="X11" s="1073"/>
      <c r="Y11" s="1073"/>
      <c r="Z11" s="1073"/>
      <c r="AA11" s="1073">
        <v>0</v>
      </c>
      <c r="AB11" s="1073"/>
      <c r="AC11" s="1073"/>
      <c r="AD11" s="1073"/>
      <c r="AE11" s="1074"/>
      <c r="AF11" s="1048">
        <v>0</v>
      </c>
      <c r="AG11" s="1049"/>
      <c r="AH11" s="1049"/>
      <c r="AI11" s="1049"/>
      <c r="AJ11" s="1050"/>
      <c r="AK11" s="1115">
        <v>0</v>
      </c>
      <c r="AL11" s="1116"/>
      <c r="AM11" s="1116"/>
      <c r="AN11" s="1116"/>
      <c r="AO11" s="1116"/>
      <c r="AP11" s="1116" t="s">
        <v>550</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2">
      <c r="A12" s="214">
        <v>6</v>
      </c>
      <c r="B12" s="1066" t="s">
        <v>370</v>
      </c>
      <c r="C12" s="1067"/>
      <c r="D12" s="1067"/>
      <c r="E12" s="1067"/>
      <c r="F12" s="1067"/>
      <c r="G12" s="1067"/>
      <c r="H12" s="1067"/>
      <c r="I12" s="1067"/>
      <c r="J12" s="1067"/>
      <c r="K12" s="1067"/>
      <c r="L12" s="1067"/>
      <c r="M12" s="1067"/>
      <c r="N12" s="1067"/>
      <c r="O12" s="1067"/>
      <c r="P12" s="1068"/>
      <c r="Q12" s="1072">
        <v>1</v>
      </c>
      <c r="R12" s="1073"/>
      <c r="S12" s="1073"/>
      <c r="T12" s="1073"/>
      <c r="U12" s="1073"/>
      <c r="V12" s="1073">
        <v>0</v>
      </c>
      <c r="W12" s="1073"/>
      <c r="X12" s="1073"/>
      <c r="Y12" s="1073"/>
      <c r="Z12" s="1073"/>
      <c r="AA12" s="1073">
        <v>0</v>
      </c>
      <c r="AB12" s="1073"/>
      <c r="AC12" s="1073"/>
      <c r="AD12" s="1073"/>
      <c r="AE12" s="1074"/>
      <c r="AF12" s="1048">
        <v>0</v>
      </c>
      <c r="AG12" s="1049"/>
      <c r="AH12" s="1049"/>
      <c r="AI12" s="1049"/>
      <c r="AJ12" s="1050"/>
      <c r="AK12" s="1115">
        <v>0</v>
      </c>
      <c r="AL12" s="1116"/>
      <c r="AM12" s="1116"/>
      <c r="AN12" s="1116"/>
      <c r="AO12" s="1116"/>
      <c r="AP12" s="1116" t="s">
        <v>550</v>
      </c>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2">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2">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2">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2">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2">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2">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2">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2">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5">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2">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371</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5">
      <c r="A23" s="217" t="s">
        <v>372</v>
      </c>
      <c r="B23" s="973" t="s">
        <v>373</v>
      </c>
      <c r="C23" s="974"/>
      <c r="D23" s="974"/>
      <c r="E23" s="974"/>
      <c r="F23" s="974"/>
      <c r="G23" s="974"/>
      <c r="H23" s="974"/>
      <c r="I23" s="974"/>
      <c r="J23" s="974"/>
      <c r="K23" s="974"/>
      <c r="L23" s="974"/>
      <c r="M23" s="974"/>
      <c r="N23" s="974"/>
      <c r="O23" s="974"/>
      <c r="P23" s="975"/>
      <c r="Q23" s="1097">
        <v>19096</v>
      </c>
      <c r="R23" s="1098"/>
      <c r="S23" s="1098"/>
      <c r="T23" s="1098"/>
      <c r="U23" s="1098"/>
      <c r="V23" s="1098">
        <v>18469</v>
      </c>
      <c r="W23" s="1098"/>
      <c r="X23" s="1098"/>
      <c r="Y23" s="1098"/>
      <c r="Z23" s="1098"/>
      <c r="AA23" s="1098">
        <v>627</v>
      </c>
      <c r="AB23" s="1098"/>
      <c r="AC23" s="1098"/>
      <c r="AD23" s="1098"/>
      <c r="AE23" s="1099"/>
      <c r="AF23" s="1100">
        <v>498</v>
      </c>
      <c r="AG23" s="1098"/>
      <c r="AH23" s="1098"/>
      <c r="AI23" s="1098"/>
      <c r="AJ23" s="1101"/>
      <c r="AK23" s="1102"/>
      <c r="AL23" s="1103"/>
      <c r="AM23" s="1103"/>
      <c r="AN23" s="1103"/>
      <c r="AO23" s="1103"/>
      <c r="AP23" s="1098">
        <v>9727</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2">
      <c r="A24" s="1093" t="s">
        <v>374</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5">
      <c r="A25" s="1092" t="s">
        <v>375</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2">
      <c r="A26" s="1024" t="s">
        <v>348</v>
      </c>
      <c r="B26" s="1025"/>
      <c r="C26" s="1025"/>
      <c r="D26" s="1025"/>
      <c r="E26" s="1025"/>
      <c r="F26" s="1025"/>
      <c r="G26" s="1025"/>
      <c r="H26" s="1025"/>
      <c r="I26" s="1025"/>
      <c r="J26" s="1025"/>
      <c r="K26" s="1025"/>
      <c r="L26" s="1025"/>
      <c r="M26" s="1025"/>
      <c r="N26" s="1025"/>
      <c r="O26" s="1025"/>
      <c r="P26" s="1026"/>
      <c r="Q26" s="1030" t="s">
        <v>376</v>
      </c>
      <c r="R26" s="1031"/>
      <c r="S26" s="1031"/>
      <c r="T26" s="1031"/>
      <c r="U26" s="1032"/>
      <c r="V26" s="1030" t="s">
        <v>377</v>
      </c>
      <c r="W26" s="1031"/>
      <c r="X26" s="1031"/>
      <c r="Y26" s="1031"/>
      <c r="Z26" s="1032"/>
      <c r="AA26" s="1030" t="s">
        <v>378</v>
      </c>
      <c r="AB26" s="1031"/>
      <c r="AC26" s="1031"/>
      <c r="AD26" s="1031"/>
      <c r="AE26" s="1031"/>
      <c r="AF26" s="1088" t="s">
        <v>379</v>
      </c>
      <c r="AG26" s="1037"/>
      <c r="AH26" s="1037"/>
      <c r="AI26" s="1037"/>
      <c r="AJ26" s="1089"/>
      <c r="AK26" s="1031" t="s">
        <v>380</v>
      </c>
      <c r="AL26" s="1031"/>
      <c r="AM26" s="1031"/>
      <c r="AN26" s="1031"/>
      <c r="AO26" s="1032"/>
      <c r="AP26" s="1030" t="s">
        <v>381</v>
      </c>
      <c r="AQ26" s="1031"/>
      <c r="AR26" s="1031"/>
      <c r="AS26" s="1031"/>
      <c r="AT26" s="1032"/>
      <c r="AU26" s="1030" t="s">
        <v>382</v>
      </c>
      <c r="AV26" s="1031"/>
      <c r="AW26" s="1031"/>
      <c r="AX26" s="1031"/>
      <c r="AY26" s="1032"/>
      <c r="AZ26" s="1030" t="s">
        <v>383</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2">
      <c r="A28" s="219">
        <v>1</v>
      </c>
      <c r="B28" s="1079" t="s">
        <v>384</v>
      </c>
      <c r="C28" s="1080"/>
      <c r="D28" s="1080"/>
      <c r="E28" s="1080"/>
      <c r="F28" s="1080"/>
      <c r="G28" s="1080"/>
      <c r="H28" s="1080"/>
      <c r="I28" s="1080"/>
      <c r="J28" s="1080"/>
      <c r="K28" s="1080"/>
      <c r="L28" s="1080"/>
      <c r="M28" s="1080"/>
      <c r="N28" s="1080"/>
      <c r="O28" s="1080"/>
      <c r="P28" s="1081"/>
      <c r="Q28" s="1082">
        <v>5741</v>
      </c>
      <c r="R28" s="1083"/>
      <c r="S28" s="1083"/>
      <c r="T28" s="1083"/>
      <c r="U28" s="1083"/>
      <c r="V28" s="1083">
        <v>5532</v>
      </c>
      <c r="W28" s="1083"/>
      <c r="X28" s="1083"/>
      <c r="Y28" s="1083"/>
      <c r="Z28" s="1083"/>
      <c r="AA28" s="1083">
        <v>209</v>
      </c>
      <c r="AB28" s="1083"/>
      <c r="AC28" s="1083"/>
      <c r="AD28" s="1083"/>
      <c r="AE28" s="1084"/>
      <c r="AF28" s="1085">
        <v>209</v>
      </c>
      <c r="AG28" s="1083"/>
      <c r="AH28" s="1083"/>
      <c r="AI28" s="1083"/>
      <c r="AJ28" s="1086"/>
      <c r="AK28" s="1087">
        <v>511</v>
      </c>
      <c r="AL28" s="1075"/>
      <c r="AM28" s="1075"/>
      <c r="AN28" s="1075"/>
      <c r="AO28" s="1075"/>
      <c r="AP28" s="1075" t="s">
        <v>550</v>
      </c>
      <c r="AQ28" s="1075"/>
      <c r="AR28" s="1075"/>
      <c r="AS28" s="1075"/>
      <c r="AT28" s="1075"/>
      <c r="AU28" s="1075" t="s">
        <v>550</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2">
      <c r="A29" s="219">
        <v>2</v>
      </c>
      <c r="B29" s="1066" t="s">
        <v>385</v>
      </c>
      <c r="C29" s="1067"/>
      <c r="D29" s="1067"/>
      <c r="E29" s="1067"/>
      <c r="F29" s="1067"/>
      <c r="G29" s="1067"/>
      <c r="H29" s="1067"/>
      <c r="I29" s="1067"/>
      <c r="J29" s="1067"/>
      <c r="K29" s="1067"/>
      <c r="L29" s="1067"/>
      <c r="M29" s="1067"/>
      <c r="N29" s="1067"/>
      <c r="O29" s="1067"/>
      <c r="P29" s="1068"/>
      <c r="Q29" s="1072">
        <v>3809</v>
      </c>
      <c r="R29" s="1073"/>
      <c r="S29" s="1073"/>
      <c r="T29" s="1073"/>
      <c r="U29" s="1073"/>
      <c r="V29" s="1073">
        <v>3705</v>
      </c>
      <c r="W29" s="1073"/>
      <c r="X29" s="1073"/>
      <c r="Y29" s="1073"/>
      <c r="Z29" s="1073"/>
      <c r="AA29" s="1073">
        <v>103</v>
      </c>
      <c r="AB29" s="1073"/>
      <c r="AC29" s="1073"/>
      <c r="AD29" s="1073"/>
      <c r="AE29" s="1074"/>
      <c r="AF29" s="1048">
        <v>103</v>
      </c>
      <c r="AG29" s="1049"/>
      <c r="AH29" s="1049"/>
      <c r="AI29" s="1049"/>
      <c r="AJ29" s="1050"/>
      <c r="AK29" s="1009">
        <v>648</v>
      </c>
      <c r="AL29" s="1000"/>
      <c r="AM29" s="1000"/>
      <c r="AN29" s="1000"/>
      <c r="AO29" s="1000"/>
      <c r="AP29" s="1000" t="s">
        <v>550</v>
      </c>
      <c r="AQ29" s="1000"/>
      <c r="AR29" s="1000"/>
      <c r="AS29" s="1000"/>
      <c r="AT29" s="1000"/>
      <c r="AU29" s="1000" t="s">
        <v>550</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2">
      <c r="A30" s="219">
        <v>3</v>
      </c>
      <c r="B30" s="1066" t="s">
        <v>386</v>
      </c>
      <c r="C30" s="1067"/>
      <c r="D30" s="1067"/>
      <c r="E30" s="1067"/>
      <c r="F30" s="1067"/>
      <c r="G30" s="1067"/>
      <c r="H30" s="1067"/>
      <c r="I30" s="1067"/>
      <c r="J30" s="1067"/>
      <c r="K30" s="1067"/>
      <c r="L30" s="1067"/>
      <c r="M30" s="1067"/>
      <c r="N30" s="1067"/>
      <c r="O30" s="1067"/>
      <c r="P30" s="1068"/>
      <c r="Q30" s="1072">
        <v>9</v>
      </c>
      <c r="R30" s="1073"/>
      <c r="S30" s="1073"/>
      <c r="T30" s="1073"/>
      <c r="U30" s="1073"/>
      <c r="V30" s="1073">
        <v>9</v>
      </c>
      <c r="W30" s="1073"/>
      <c r="X30" s="1073"/>
      <c r="Y30" s="1073"/>
      <c r="Z30" s="1073"/>
      <c r="AA30" s="1073" t="s">
        <v>552</v>
      </c>
      <c r="AB30" s="1073"/>
      <c r="AC30" s="1073"/>
      <c r="AD30" s="1073"/>
      <c r="AE30" s="1074"/>
      <c r="AF30" s="1048" t="s">
        <v>113</v>
      </c>
      <c r="AG30" s="1049"/>
      <c r="AH30" s="1049"/>
      <c r="AI30" s="1049"/>
      <c r="AJ30" s="1050"/>
      <c r="AK30" s="1009">
        <v>9</v>
      </c>
      <c r="AL30" s="1000"/>
      <c r="AM30" s="1000"/>
      <c r="AN30" s="1000"/>
      <c r="AO30" s="1000"/>
      <c r="AP30" s="1000" t="s">
        <v>550</v>
      </c>
      <c r="AQ30" s="1000"/>
      <c r="AR30" s="1000"/>
      <c r="AS30" s="1000"/>
      <c r="AT30" s="1000"/>
      <c r="AU30" s="1000" t="s">
        <v>550</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2">
      <c r="A31" s="219">
        <v>4</v>
      </c>
      <c r="B31" s="1066" t="s">
        <v>387</v>
      </c>
      <c r="C31" s="1067"/>
      <c r="D31" s="1067"/>
      <c r="E31" s="1067"/>
      <c r="F31" s="1067"/>
      <c r="G31" s="1067"/>
      <c r="H31" s="1067"/>
      <c r="I31" s="1067"/>
      <c r="J31" s="1067"/>
      <c r="K31" s="1067"/>
      <c r="L31" s="1067"/>
      <c r="M31" s="1067"/>
      <c r="N31" s="1067"/>
      <c r="O31" s="1067"/>
      <c r="P31" s="1068"/>
      <c r="Q31" s="1072">
        <v>422</v>
      </c>
      <c r="R31" s="1073"/>
      <c r="S31" s="1073"/>
      <c r="T31" s="1073"/>
      <c r="U31" s="1073"/>
      <c r="V31" s="1073">
        <v>421</v>
      </c>
      <c r="W31" s="1073"/>
      <c r="X31" s="1073"/>
      <c r="Y31" s="1073"/>
      <c r="Z31" s="1073"/>
      <c r="AA31" s="1073">
        <v>1</v>
      </c>
      <c r="AB31" s="1073"/>
      <c r="AC31" s="1073"/>
      <c r="AD31" s="1073"/>
      <c r="AE31" s="1074"/>
      <c r="AF31" s="1048">
        <v>1</v>
      </c>
      <c r="AG31" s="1049"/>
      <c r="AH31" s="1049"/>
      <c r="AI31" s="1049"/>
      <c r="AJ31" s="1050"/>
      <c r="AK31" s="1009">
        <v>186</v>
      </c>
      <c r="AL31" s="1000"/>
      <c r="AM31" s="1000"/>
      <c r="AN31" s="1000"/>
      <c r="AO31" s="1000"/>
      <c r="AP31" s="1000" t="s">
        <v>550</v>
      </c>
      <c r="AQ31" s="1000"/>
      <c r="AR31" s="1000"/>
      <c r="AS31" s="1000"/>
      <c r="AT31" s="1000"/>
      <c r="AU31" s="1000" t="s">
        <v>550</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2">
      <c r="A32" s="219">
        <v>5</v>
      </c>
      <c r="B32" s="1066" t="s">
        <v>388</v>
      </c>
      <c r="C32" s="1067"/>
      <c r="D32" s="1067"/>
      <c r="E32" s="1067"/>
      <c r="F32" s="1067"/>
      <c r="G32" s="1067"/>
      <c r="H32" s="1067"/>
      <c r="I32" s="1067"/>
      <c r="J32" s="1067"/>
      <c r="K32" s="1067"/>
      <c r="L32" s="1067"/>
      <c r="M32" s="1067"/>
      <c r="N32" s="1067"/>
      <c r="O32" s="1067"/>
      <c r="P32" s="1068"/>
      <c r="Q32" s="1072">
        <v>570</v>
      </c>
      <c r="R32" s="1073"/>
      <c r="S32" s="1073"/>
      <c r="T32" s="1073"/>
      <c r="U32" s="1073"/>
      <c r="V32" s="1073">
        <v>466</v>
      </c>
      <c r="W32" s="1073"/>
      <c r="X32" s="1073"/>
      <c r="Y32" s="1073"/>
      <c r="Z32" s="1073"/>
      <c r="AA32" s="1073">
        <v>104</v>
      </c>
      <c r="AB32" s="1073"/>
      <c r="AC32" s="1073"/>
      <c r="AD32" s="1073"/>
      <c r="AE32" s="1074"/>
      <c r="AF32" s="1048">
        <v>456</v>
      </c>
      <c r="AG32" s="1049"/>
      <c r="AH32" s="1049"/>
      <c r="AI32" s="1049"/>
      <c r="AJ32" s="1050"/>
      <c r="AK32" s="1009">
        <v>96</v>
      </c>
      <c r="AL32" s="1000"/>
      <c r="AM32" s="1000"/>
      <c r="AN32" s="1000"/>
      <c r="AO32" s="1000"/>
      <c r="AP32" s="1000">
        <v>2485</v>
      </c>
      <c r="AQ32" s="1000"/>
      <c r="AR32" s="1000"/>
      <c r="AS32" s="1000"/>
      <c r="AT32" s="1000"/>
      <c r="AU32" s="1000">
        <v>1002</v>
      </c>
      <c r="AV32" s="1000"/>
      <c r="AW32" s="1000"/>
      <c r="AX32" s="1000"/>
      <c r="AY32" s="1000"/>
      <c r="AZ32" s="1071" t="s">
        <v>550</v>
      </c>
      <c r="BA32" s="1071"/>
      <c r="BB32" s="1071"/>
      <c r="BC32" s="1071"/>
      <c r="BD32" s="1071"/>
      <c r="BE32" s="1061" t="s">
        <v>389</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2">
      <c r="A33" s="219">
        <v>6</v>
      </c>
      <c r="B33" s="1066" t="s">
        <v>390</v>
      </c>
      <c r="C33" s="1067"/>
      <c r="D33" s="1067"/>
      <c r="E33" s="1067"/>
      <c r="F33" s="1067"/>
      <c r="G33" s="1067"/>
      <c r="H33" s="1067"/>
      <c r="I33" s="1067"/>
      <c r="J33" s="1067"/>
      <c r="K33" s="1067"/>
      <c r="L33" s="1067"/>
      <c r="M33" s="1067"/>
      <c r="N33" s="1067"/>
      <c r="O33" s="1067"/>
      <c r="P33" s="1068"/>
      <c r="Q33" s="1072">
        <v>235</v>
      </c>
      <c r="R33" s="1073"/>
      <c r="S33" s="1073"/>
      <c r="T33" s="1073"/>
      <c r="U33" s="1073"/>
      <c r="V33" s="1073">
        <v>215</v>
      </c>
      <c r="W33" s="1073"/>
      <c r="X33" s="1073"/>
      <c r="Y33" s="1073"/>
      <c r="Z33" s="1073"/>
      <c r="AA33" s="1073">
        <v>20</v>
      </c>
      <c r="AB33" s="1073"/>
      <c r="AC33" s="1073"/>
      <c r="AD33" s="1073"/>
      <c r="AE33" s="1074"/>
      <c r="AF33" s="1048">
        <v>20</v>
      </c>
      <c r="AG33" s="1049"/>
      <c r="AH33" s="1049"/>
      <c r="AI33" s="1049"/>
      <c r="AJ33" s="1050"/>
      <c r="AK33" s="1009">
        <v>61</v>
      </c>
      <c r="AL33" s="1000"/>
      <c r="AM33" s="1000"/>
      <c r="AN33" s="1000"/>
      <c r="AO33" s="1000"/>
      <c r="AP33" s="1000">
        <v>434</v>
      </c>
      <c r="AQ33" s="1000"/>
      <c r="AR33" s="1000"/>
      <c r="AS33" s="1000"/>
      <c r="AT33" s="1000"/>
      <c r="AU33" s="1000">
        <v>217</v>
      </c>
      <c r="AV33" s="1000"/>
      <c r="AW33" s="1000"/>
      <c r="AX33" s="1000"/>
      <c r="AY33" s="1000"/>
      <c r="AZ33" s="1071" t="s">
        <v>550</v>
      </c>
      <c r="BA33" s="1071"/>
      <c r="BB33" s="1071"/>
      <c r="BC33" s="1071"/>
      <c r="BD33" s="1071"/>
      <c r="BE33" s="1061" t="s">
        <v>391</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2">
      <c r="A34" s="219">
        <v>7</v>
      </c>
      <c r="B34" s="1066" t="s">
        <v>392</v>
      </c>
      <c r="C34" s="1067"/>
      <c r="D34" s="1067"/>
      <c r="E34" s="1067"/>
      <c r="F34" s="1067"/>
      <c r="G34" s="1067"/>
      <c r="H34" s="1067"/>
      <c r="I34" s="1067"/>
      <c r="J34" s="1067"/>
      <c r="K34" s="1067"/>
      <c r="L34" s="1067"/>
      <c r="M34" s="1067"/>
      <c r="N34" s="1067"/>
      <c r="O34" s="1067"/>
      <c r="P34" s="1068"/>
      <c r="Q34" s="1072">
        <v>1012</v>
      </c>
      <c r="R34" s="1073"/>
      <c r="S34" s="1073"/>
      <c r="T34" s="1073"/>
      <c r="U34" s="1073"/>
      <c r="V34" s="1073">
        <v>1002</v>
      </c>
      <c r="W34" s="1073"/>
      <c r="X34" s="1073"/>
      <c r="Y34" s="1073"/>
      <c r="Z34" s="1073"/>
      <c r="AA34" s="1073">
        <v>10</v>
      </c>
      <c r="AB34" s="1073"/>
      <c r="AC34" s="1073"/>
      <c r="AD34" s="1073"/>
      <c r="AE34" s="1074"/>
      <c r="AF34" s="1048">
        <v>10</v>
      </c>
      <c r="AG34" s="1049"/>
      <c r="AH34" s="1049"/>
      <c r="AI34" s="1049"/>
      <c r="AJ34" s="1050"/>
      <c r="AK34" s="1009">
        <v>333</v>
      </c>
      <c r="AL34" s="1000"/>
      <c r="AM34" s="1000"/>
      <c r="AN34" s="1000"/>
      <c r="AO34" s="1000"/>
      <c r="AP34" s="1000">
        <v>5510</v>
      </c>
      <c r="AQ34" s="1000"/>
      <c r="AR34" s="1000"/>
      <c r="AS34" s="1000"/>
      <c r="AT34" s="1000"/>
      <c r="AU34" s="1000">
        <v>3162</v>
      </c>
      <c r="AV34" s="1000"/>
      <c r="AW34" s="1000"/>
      <c r="AX34" s="1000"/>
      <c r="AY34" s="1000"/>
      <c r="AZ34" s="1071" t="s">
        <v>550</v>
      </c>
      <c r="BA34" s="1071"/>
      <c r="BB34" s="1071"/>
      <c r="BC34" s="1071"/>
      <c r="BD34" s="1071"/>
      <c r="BE34" s="1061" t="s">
        <v>391</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2">
      <c r="A35" s="219">
        <v>8</v>
      </c>
      <c r="B35" s="1066" t="s">
        <v>393</v>
      </c>
      <c r="C35" s="1067"/>
      <c r="D35" s="1067"/>
      <c r="E35" s="1067"/>
      <c r="F35" s="1067"/>
      <c r="G35" s="1067"/>
      <c r="H35" s="1067"/>
      <c r="I35" s="1067"/>
      <c r="J35" s="1067"/>
      <c r="K35" s="1067"/>
      <c r="L35" s="1067"/>
      <c r="M35" s="1067"/>
      <c r="N35" s="1067"/>
      <c r="O35" s="1067"/>
      <c r="P35" s="1068"/>
      <c r="Q35" s="1072">
        <v>121</v>
      </c>
      <c r="R35" s="1073"/>
      <c r="S35" s="1073"/>
      <c r="T35" s="1073"/>
      <c r="U35" s="1073"/>
      <c r="V35" s="1073">
        <v>114</v>
      </c>
      <c r="W35" s="1073"/>
      <c r="X35" s="1073"/>
      <c r="Y35" s="1073"/>
      <c r="Z35" s="1073"/>
      <c r="AA35" s="1073">
        <v>7</v>
      </c>
      <c r="AB35" s="1073"/>
      <c r="AC35" s="1073"/>
      <c r="AD35" s="1073"/>
      <c r="AE35" s="1074"/>
      <c r="AF35" s="1048">
        <v>7</v>
      </c>
      <c r="AG35" s="1049"/>
      <c r="AH35" s="1049"/>
      <c r="AI35" s="1049"/>
      <c r="AJ35" s="1050"/>
      <c r="AK35" s="1009">
        <v>77</v>
      </c>
      <c r="AL35" s="1000"/>
      <c r="AM35" s="1000"/>
      <c r="AN35" s="1000"/>
      <c r="AO35" s="1000"/>
      <c r="AP35" s="1000">
        <v>811</v>
      </c>
      <c r="AQ35" s="1000"/>
      <c r="AR35" s="1000"/>
      <c r="AS35" s="1000"/>
      <c r="AT35" s="1000"/>
      <c r="AU35" s="1000">
        <v>735</v>
      </c>
      <c r="AV35" s="1000"/>
      <c r="AW35" s="1000"/>
      <c r="AX35" s="1000"/>
      <c r="AY35" s="1000"/>
      <c r="AZ35" s="1071" t="s">
        <v>550</v>
      </c>
      <c r="BA35" s="1071"/>
      <c r="BB35" s="1071"/>
      <c r="BC35" s="1071"/>
      <c r="BD35" s="1071"/>
      <c r="BE35" s="1061" t="s">
        <v>391</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2">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2">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2">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2">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2">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2">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2">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2">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2">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2">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2">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2">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2">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2">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2">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2">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2">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2">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2">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2">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2">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2">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2">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2">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2">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5">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2">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5">
      <c r="A63" s="217" t="s">
        <v>372</v>
      </c>
      <c r="B63" s="973" t="s">
        <v>395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806</v>
      </c>
      <c r="AG63" s="988"/>
      <c r="AH63" s="988"/>
      <c r="AI63" s="988"/>
      <c r="AJ63" s="1059"/>
      <c r="AK63" s="1060"/>
      <c r="AL63" s="992"/>
      <c r="AM63" s="992"/>
      <c r="AN63" s="992"/>
      <c r="AO63" s="992"/>
      <c r="AP63" s="988">
        <v>9240</v>
      </c>
      <c r="AQ63" s="988"/>
      <c r="AR63" s="988"/>
      <c r="AS63" s="988"/>
      <c r="AT63" s="988"/>
      <c r="AU63" s="988">
        <v>5116</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5">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2">
      <c r="A66" s="1024" t="s">
        <v>397</v>
      </c>
      <c r="B66" s="1025"/>
      <c r="C66" s="1025"/>
      <c r="D66" s="1025"/>
      <c r="E66" s="1025"/>
      <c r="F66" s="1025"/>
      <c r="G66" s="1025"/>
      <c r="H66" s="1025"/>
      <c r="I66" s="1025"/>
      <c r="J66" s="1025"/>
      <c r="K66" s="1025"/>
      <c r="L66" s="1025"/>
      <c r="M66" s="1025"/>
      <c r="N66" s="1025"/>
      <c r="O66" s="1025"/>
      <c r="P66" s="1026"/>
      <c r="Q66" s="1030" t="s">
        <v>376</v>
      </c>
      <c r="R66" s="1031"/>
      <c r="S66" s="1031"/>
      <c r="T66" s="1031"/>
      <c r="U66" s="1032"/>
      <c r="V66" s="1030" t="s">
        <v>377</v>
      </c>
      <c r="W66" s="1031"/>
      <c r="X66" s="1031"/>
      <c r="Y66" s="1031"/>
      <c r="Z66" s="1032"/>
      <c r="AA66" s="1030" t="s">
        <v>378</v>
      </c>
      <c r="AB66" s="1031"/>
      <c r="AC66" s="1031"/>
      <c r="AD66" s="1031"/>
      <c r="AE66" s="1032"/>
      <c r="AF66" s="1036" t="s">
        <v>379</v>
      </c>
      <c r="AG66" s="1037"/>
      <c r="AH66" s="1037"/>
      <c r="AI66" s="1037"/>
      <c r="AJ66" s="1038"/>
      <c r="AK66" s="1030" t="s">
        <v>380</v>
      </c>
      <c r="AL66" s="1025"/>
      <c r="AM66" s="1025"/>
      <c r="AN66" s="1025"/>
      <c r="AO66" s="1026"/>
      <c r="AP66" s="1030" t="s">
        <v>381</v>
      </c>
      <c r="AQ66" s="1031"/>
      <c r="AR66" s="1031"/>
      <c r="AS66" s="1031"/>
      <c r="AT66" s="1032"/>
      <c r="AU66" s="1030" t="s">
        <v>398</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2">
      <c r="A68" s="211">
        <v>1</v>
      </c>
      <c r="B68" s="1014" t="s">
        <v>545</v>
      </c>
      <c r="C68" s="1015"/>
      <c r="D68" s="1015"/>
      <c r="E68" s="1015"/>
      <c r="F68" s="1015"/>
      <c r="G68" s="1015"/>
      <c r="H68" s="1015"/>
      <c r="I68" s="1015"/>
      <c r="J68" s="1015"/>
      <c r="K68" s="1015"/>
      <c r="L68" s="1015"/>
      <c r="M68" s="1015"/>
      <c r="N68" s="1015"/>
      <c r="O68" s="1015"/>
      <c r="P68" s="1016"/>
      <c r="Q68" s="1017">
        <v>1500</v>
      </c>
      <c r="R68" s="1011"/>
      <c r="S68" s="1011"/>
      <c r="T68" s="1011"/>
      <c r="U68" s="1011"/>
      <c r="V68" s="1011">
        <v>1460</v>
      </c>
      <c r="W68" s="1011"/>
      <c r="X68" s="1011"/>
      <c r="Y68" s="1011"/>
      <c r="Z68" s="1011"/>
      <c r="AA68" s="1011">
        <v>40</v>
      </c>
      <c r="AB68" s="1011"/>
      <c r="AC68" s="1011"/>
      <c r="AD68" s="1011"/>
      <c r="AE68" s="1011"/>
      <c r="AF68" s="1011">
        <v>40</v>
      </c>
      <c r="AG68" s="1011"/>
      <c r="AH68" s="1011"/>
      <c r="AI68" s="1011"/>
      <c r="AJ68" s="1011"/>
      <c r="AK68" s="1011">
        <v>28</v>
      </c>
      <c r="AL68" s="1011"/>
      <c r="AM68" s="1011"/>
      <c r="AN68" s="1011"/>
      <c r="AO68" s="1011"/>
      <c r="AP68" s="1011">
        <v>1876</v>
      </c>
      <c r="AQ68" s="1011"/>
      <c r="AR68" s="1011"/>
      <c r="AS68" s="1011"/>
      <c r="AT68" s="1011"/>
      <c r="AU68" s="1011">
        <v>533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2">
      <c r="A69" s="214">
        <v>2</v>
      </c>
      <c r="B69" s="1003" t="s">
        <v>546</v>
      </c>
      <c r="C69" s="1004"/>
      <c r="D69" s="1004"/>
      <c r="E69" s="1004"/>
      <c r="F69" s="1004"/>
      <c r="G69" s="1004"/>
      <c r="H69" s="1004"/>
      <c r="I69" s="1004"/>
      <c r="J69" s="1004"/>
      <c r="K69" s="1004"/>
      <c r="L69" s="1004"/>
      <c r="M69" s="1004"/>
      <c r="N69" s="1004"/>
      <c r="O69" s="1004"/>
      <c r="P69" s="1005"/>
      <c r="Q69" s="1006">
        <v>27</v>
      </c>
      <c r="R69" s="1000"/>
      <c r="S69" s="1000"/>
      <c r="T69" s="1000"/>
      <c r="U69" s="1000"/>
      <c r="V69" s="1000">
        <v>24</v>
      </c>
      <c r="W69" s="1000"/>
      <c r="X69" s="1000"/>
      <c r="Y69" s="1000"/>
      <c r="Z69" s="1000"/>
      <c r="AA69" s="1000">
        <v>2</v>
      </c>
      <c r="AB69" s="1000"/>
      <c r="AC69" s="1000"/>
      <c r="AD69" s="1000"/>
      <c r="AE69" s="1000"/>
      <c r="AF69" s="1000">
        <v>2</v>
      </c>
      <c r="AG69" s="1000"/>
      <c r="AH69" s="1000"/>
      <c r="AI69" s="1000"/>
      <c r="AJ69" s="1000"/>
      <c r="AK69" s="1000" t="s">
        <v>550</v>
      </c>
      <c r="AL69" s="1000"/>
      <c r="AM69" s="1000"/>
      <c r="AN69" s="1000"/>
      <c r="AO69" s="1000"/>
      <c r="AP69" s="1000" t="s">
        <v>550</v>
      </c>
      <c r="AQ69" s="1000"/>
      <c r="AR69" s="1000"/>
      <c r="AS69" s="1000"/>
      <c r="AT69" s="1000"/>
      <c r="AU69" s="1000" t="s">
        <v>550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2">
      <c r="A70" s="214">
        <v>3</v>
      </c>
      <c r="B70" s="1003" t="s">
        <v>547</v>
      </c>
      <c r="C70" s="1004"/>
      <c r="D70" s="1004"/>
      <c r="E70" s="1004"/>
      <c r="F70" s="1004"/>
      <c r="G70" s="1004"/>
      <c r="H70" s="1004"/>
      <c r="I70" s="1004"/>
      <c r="J70" s="1004"/>
      <c r="K70" s="1004"/>
      <c r="L70" s="1004"/>
      <c r="M70" s="1004"/>
      <c r="N70" s="1004"/>
      <c r="O70" s="1004"/>
      <c r="P70" s="1005"/>
      <c r="Q70" s="1006">
        <v>202</v>
      </c>
      <c r="R70" s="1000"/>
      <c r="S70" s="1000"/>
      <c r="T70" s="1000"/>
      <c r="U70" s="1000"/>
      <c r="V70" s="1000">
        <v>195</v>
      </c>
      <c r="W70" s="1000"/>
      <c r="X70" s="1000"/>
      <c r="Y70" s="1000"/>
      <c r="Z70" s="1000"/>
      <c r="AA70" s="1000">
        <v>7</v>
      </c>
      <c r="AB70" s="1000"/>
      <c r="AC70" s="1000"/>
      <c r="AD70" s="1000"/>
      <c r="AE70" s="1000"/>
      <c r="AF70" s="1000">
        <v>7</v>
      </c>
      <c r="AG70" s="1000"/>
      <c r="AH70" s="1000"/>
      <c r="AI70" s="1000"/>
      <c r="AJ70" s="1000"/>
      <c r="AK70" s="1000">
        <v>5</v>
      </c>
      <c r="AL70" s="1000"/>
      <c r="AM70" s="1000"/>
      <c r="AN70" s="1000"/>
      <c r="AO70" s="1000"/>
      <c r="AP70" s="1000" t="s">
        <v>550</v>
      </c>
      <c r="AQ70" s="1000"/>
      <c r="AR70" s="1000"/>
      <c r="AS70" s="1000"/>
      <c r="AT70" s="1000"/>
      <c r="AU70" s="1000" t="s">
        <v>550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2">
      <c r="A71" s="214">
        <v>4</v>
      </c>
      <c r="B71" s="1003" t="s">
        <v>548</v>
      </c>
      <c r="C71" s="1004"/>
      <c r="D71" s="1004"/>
      <c r="E71" s="1004"/>
      <c r="F71" s="1004"/>
      <c r="G71" s="1004"/>
      <c r="H71" s="1004"/>
      <c r="I71" s="1004"/>
      <c r="J71" s="1004"/>
      <c r="K71" s="1004"/>
      <c r="L71" s="1004"/>
      <c r="M71" s="1004"/>
      <c r="N71" s="1004"/>
      <c r="O71" s="1004"/>
      <c r="P71" s="1005"/>
      <c r="Q71" s="1006">
        <v>157349</v>
      </c>
      <c r="R71" s="1000"/>
      <c r="S71" s="1000"/>
      <c r="T71" s="1000"/>
      <c r="U71" s="1000"/>
      <c r="V71" s="1000">
        <v>150615</v>
      </c>
      <c r="W71" s="1000"/>
      <c r="X71" s="1000"/>
      <c r="Y71" s="1000"/>
      <c r="Z71" s="1000"/>
      <c r="AA71" s="1000">
        <v>6733</v>
      </c>
      <c r="AB71" s="1000"/>
      <c r="AC71" s="1000"/>
      <c r="AD71" s="1000"/>
      <c r="AE71" s="1000"/>
      <c r="AF71" s="1000">
        <v>6733</v>
      </c>
      <c r="AG71" s="1000"/>
      <c r="AH71" s="1000"/>
      <c r="AI71" s="1000"/>
      <c r="AJ71" s="1000"/>
      <c r="AK71" s="1000">
        <v>1066</v>
      </c>
      <c r="AL71" s="1000"/>
      <c r="AM71" s="1000"/>
      <c r="AN71" s="1000"/>
      <c r="AO71" s="1000"/>
      <c r="AP71" s="1000" t="s">
        <v>550</v>
      </c>
      <c r="AQ71" s="1000"/>
      <c r="AR71" s="1000"/>
      <c r="AS71" s="1000"/>
      <c r="AT71" s="1000"/>
      <c r="AU71" s="1000" t="s">
        <v>550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2">
      <c r="A72" s="214">
        <v>5</v>
      </c>
      <c r="B72" s="1003" t="s">
        <v>549</v>
      </c>
      <c r="C72" s="1004"/>
      <c r="D72" s="1004"/>
      <c r="E72" s="1004"/>
      <c r="F72" s="1004"/>
      <c r="G72" s="1004"/>
      <c r="H72" s="1004"/>
      <c r="I72" s="1004"/>
      <c r="J72" s="1004"/>
      <c r="K72" s="1004"/>
      <c r="L72" s="1004"/>
      <c r="M72" s="1004"/>
      <c r="N72" s="1004"/>
      <c r="O72" s="1004"/>
      <c r="P72" s="1005"/>
      <c r="Q72" s="1006">
        <v>280</v>
      </c>
      <c r="R72" s="1000"/>
      <c r="S72" s="1000"/>
      <c r="T72" s="1000"/>
      <c r="U72" s="1000"/>
      <c r="V72" s="1000">
        <v>252</v>
      </c>
      <c r="W72" s="1000"/>
      <c r="X72" s="1000"/>
      <c r="Y72" s="1000"/>
      <c r="Z72" s="1000"/>
      <c r="AA72" s="1000">
        <v>27</v>
      </c>
      <c r="AB72" s="1000"/>
      <c r="AC72" s="1000"/>
      <c r="AD72" s="1000"/>
      <c r="AE72" s="1000"/>
      <c r="AF72" s="1000">
        <v>27</v>
      </c>
      <c r="AG72" s="1000"/>
      <c r="AH72" s="1000"/>
      <c r="AI72" s="1000"/>
      <c r="AJ72" s="1000"/>
      <c r="AK72" s="1000">
        <v>3</v>
      </c>
      <c r="AL72" s="1000"/>
      <c r="AM72" s="1000"/>
      <c r="AN72" s="1000"/>
      <c r="AO72" s="1000"/>
      <c r="AP72" s="1000">
        <v>277</v>
      </c>
      <c r="AQ72" s="1000"/>
      <c r="AR72" s="1000"/>
      <c r="AS72" s="1000"/>
      <c r="AT72" s="1000"/>
      <c r="AU72" s="1000">
        <v>12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2">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2">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2">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2">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2">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2">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2">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2">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2">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2">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2">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2">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2">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2">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2">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5">
      <c r="A88" s="217" t="s">
        <v>372</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6809</v>
      </c>
      <c r="AG88" s="988"/>
      <c r="AH88" s="988"/>
      <c r="AI88" s="988"/>
      <c r="AJ88" s="988"/>
      <c r="AK88" s="992"/>
      <c r="AL88" s="992"/>
      <c r="AM88" s="992"/>
      <c r="AN88" s="992"/>
      <c r="AO88" s="992"/>
      <c r="AP88" s="988">
        <v>2154</v>
      </c>
      <c r="AQ88" s="988"/>
      <c r="AR88" s="988"/>
      <c r="AS88" s="988"/>
      <c r="AT88" s="988"/>
      <c r="AU88" s="988">
        <v>545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240</v>
      </c>
      <c r="CS102" s="980"/>
      <c r="CT102" s="980"/>
      <c r="CU102" s="980"/>
      <c r="CV102" s="981"/>
      <c r="CW102" s="979">
        <v>164</v>
      </c>
      <c r="CX102" s="980"/>
      <c r="CY102" s="980"/>
      <c r="CZ102" s="980"/>
      <c r="DA102" s="981"/>
      <c r="DB102" s="979">
        <v>91</v>
      </c>
      <c r="DC102" s="980"/>
      <c r="DD102" s="980"/>
      <c r="DE102" s="980"/>
      <c r="DF102" s="981"/>
      <c r="DG102" s="979" t="s">
        <v>552</v>
      </c>
      <c r="DH102" s="980"/>
      <c r="DI102" s="980"/>
      <c r="DJ102" s="980"/>
      <c r="DK102" s="981"/>
      <c r="DL102" s="979" t="s">
        <v>552</v>
      </c>
      <c r="DM102" s="980"/>
      <c r="DN102" s="980"/>
      <c r="DO102" s="980"/>
      <c r="DP102" s="981"/>
      <c r="DQ102" s="979">
        <v>16</v>
      </c>
      <c r="DR102" s="980"/>
      <c r="DS102" s="980"/>
      <c r="DT102" s="980"/>
      <c r="DU102" s="981"/>
      <c r="DV102" s="962"/>
      <c r="DW102" s="963"/>
      <c r="DX102" s="963"/>
      <c r="DY102" s="963"/>
      <c r="DZ102" s="964"/>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2">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287</v>
      </c>
      <c r="AG109" s="923"/>
      <c r="AH109" s="923"/>
      <c r="AI109" s="923"/>
      <c r="AJ109" s="924"/>
      <c r="AK109" s="925" t="s">
        <v>286</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287</v>
      </c>
      <c r="BW109" s="923"/>
      <c r="BX109" s="923"/>
      <c r="BY109" s="923"/>
      <c r="BZ109" s="924"/>
      <c r="CA109" s="925" t="s">
        <v>286</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287</v>
      </c>
      <c r="DM109" s="923"/>
      <c r="DN109" s="923"/>
      <c r="DO109" s="923"/>
      <c r="DP109" s="924"/>
      <c r="DQ109" s="925" t="s">
        <v>286</v>
      </c>
      <c r="DR109" s="923"/>
      <c r="DS109" s="923"/>
      <c r="DT109" s="923"/>
      <c r="DU109" s="924"/>
      <c r="DV109" s="925" t="s">
        <v>409</v>
      </c>
      <c r="DW109" s="923"/>
      <c r="DX109" s="923"/>
      <c r="DY109" s="923"/>
      <c r="DZ109" s="954"/>
    </row>
    <row r="110" spans="1:131" s="199" customFormat="1" ht="26.25" customHeight="1" x14ac:dyDescent="0.2">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1148365</v>
      </c>
      <c r="AB110" s="916"/>
      <c r="AC110" s="916"/>
      <c r="AD110" s="916"/>
      <c r="AE110" s="917"/>
      <c r="AF110" s="918">
        <v>1013293</v>
      </c>
      <c r="AG110" s="916"/>
      <c r="AH110" s="916"/>
      <c r="AI110" s="916"/>
      <c r="AJ110" s="917"/>
      <c r="AK110" s="918">
        <v>970978</v>
      </c>
      <c r="AL110" s="916"/>
      <c r="AM110" s="916"/>
      <c r="AN110" s="916"/>
      <c r="AO110" s="917"/>
      <c r="AP110" s="919">
        <v>12.8</v>
      </c>
      <c r="AQ110" s="920"/>
      <c r="AR110" s="920"/>
      <c r="AS110" s="920"/>
      <c r="AT110" s="921"/>
      <c r="AU110" s="955" t="s">
        <v>61</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10078592</v>
      </c>
      <c r="BR110" s="863"/>
      <c r="BS110" s="863"/>
      <c r="BT110" s="863"/>
      <c r="BU110" s="863"/>
      <c r="BV110" s="863">
        <v>10025230</v>
      </c>
      <c r="BW110" s="863"/>
      <c r="BX110" s="863"/>
      <c r="BY110" s="863"/>
      <c r="BZ110" s="863"/>
      <c r="CA110" s="863">
        <v>9726708</v>
      </c>
      <c r="CB110" s="863"/>
      <c r="CC110" s="863"/>
      <c r="CD110" s="863"/>
      <c r="CE110" s="863"/>
      <c r="CF110" s="887">
        <v>127.9</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2">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v>25660</v>
      </c>
      <c r="BR111" s="835"/>
      <c r="BS111" s="835"/>
      <c r="BT111" s="835"/>
      <c r="BU111" s="835"/>
      <c r="BV111" s="835">
        <v>16848</v>
      </c>
      <c r="BW111" s="835"/>
      <c r="BX111" s="835"/>
      <c r="BY111" s="835"/>
      <c r="BZ111" s="835"/>
      <c r="CA111" s="835">
        <v>8220</v>
      </c>
      <c r="CB111" s="835"/>
      <c r="CC111" s="835"/>
      <c r="CD111" s="835"/>
      <c r="CE111" s="835"/>
      <c r="CF111" s="896">
        <v>0.1</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2">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6058283</v>
      </c>
      <c r="BR112" s="835"/>
      <c r="BS112" s="835"/>
      <c r="BT112" s="835"/>
      <c r="BU112" s="835"/>
      <c r="BV112" s="835">
        <v>5522334</v>
      </c>
      <c r="BW112" s="835"/>
      <c r="BX112" s="835"/>
      <c r="BY112" s="835"/>
      <c r="BZ112" s="835"/>
      <c r="CA112" s="835">
        <v>5043053</v>
      </c>
      <c r="CB112" s="835"/>
      <c r="CC112" s="835"/>
      <c r="CD112" s="835"/>
      <c r="CE112" s="835"/>
      <c r="CF112" s="896">
        <v>66.3</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2">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428719</v>
      </c>
      <c r="AB113" s="944"/>
      <c r="AC113" s="944"/>
      <c r="AD113" s="944"/>
      <c r="AE113" s="945"/>
      <c r="AF113" s="946">
        <v>406487</v>
      </c>
      <c r="AG113" s="944"/>
      <c r="AH113" s="944"/>
      <c r="AI113" s="944"/>
      <c r="AJ113" s="945"/>
      <c r="AK113" s="946">
        <v>446489</v>
      </c>
      <c r="AL113" s="944"/>
      <c r="AM113" s="944"/>
      <c r="AN113" s="944"/>
      <c r="AO113" s="945"/>
      <c r="AP113" s="947">
        <v>5.9</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v>828840</v>
      </c>
      <c r="BR113" s="835"/>
      <c r="BS113" s="835"/>
      <c r="BT113" s="835"/>
      <c r="BU113" s="835"/>
      <c r="BV113" s="835">
        <v>716208</v>
      </c>
      <c r="BW113" s="835"/>
      <c r="BX113" s="835"/>
      <c r="BY113" s="835"/>
      <c r="BZ113" s="835"/>
      <c r="CA113" s="835">
        <v>544945</v>
      </c>
      <c r="CB113" s="835"/>
      <c r="CC113" s="835"/>
      <c r="CD113" s="835"/>
      <c r="CE113" s="835"/>
      <c r="CF113" s="896">
        <v>7.2</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2">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152618</v>
      </c>
      <c r="AB114" s="798"/>
      <c r="AC114" s="798"/>
      <c r="AD114" s="798"/>
      <c r="AE114" s="799"/>
      <c r="AF114" s="800">
        <v>168720</v>
      </c>
      <c r="AG114" s="798"/>
      <c r="AH114" s="798"/>
      <c r="AI114" s="798"/>
      <c r="AJ114" s="799"/>
      <c r="AK114" s="800">
        <v>157600</v>
      </c>
      <c r="AL114" s="798"/>
      <c r="AM114" s="798"/>
      <c r="AN114" s="798"/>
      <c r="AO114" s="799"/>
      <c r="AP114" s="845">
        <v>2.1</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3212521</v>
      </c>
      <c r="BR114" s="835"/>
      <c r="BS114" s="835"/>
      <c r="BT114" s="835"/>
      <c r="BU114" s="835"/>
      <c r="BV114" s="835">
        <v>3089080</v>
      </c>
      <c r="BW114" s="835"/>
      <c r="BX114" s="835"/>
      <c r="BY114" s="835"/>
      <c r="BZ114" s="835"/>
      <c r="CA114" s="835">
        <v>3053383</v>
      </c>
      <c r="CB114" s="835"/>
      <c r="CC114" s="835"/>
      <c r="CD114" s="835"/>
      <c r="CE114" s="835"/>
      <c r="CF114" s="896">
        <v>40.1</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2">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22103</v>
      </c>
      <c r="AB115" s="944"/>
      <c r="AC115" s="944"/>
      <c r="AD115" s="944"/>
      <c r="AE115" s="945"/>
      <c r="AF115" s="946">
        <v>16827</v>
      </c>
      <c r="AG115" s="944"/>
      <c r="AH115" s="944"/>
      <c r="AI115" s="944"/>
      <c r="AJ115" s="945"/>
      <c r="AK115" s="946">
        <v>8540</v>
      </c>
      <c r="AL115" s="944"/>
      <c r="AM115" s="944"/>
      <c r="AN115" s="944"/>
      <c r="AO115" s="945"/>
      <c r="AP115" s="947">
        <v>0.1</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v>16461</v>
      </c>
      <c r="CB115" s="835"/>
      <c r="CC115" s="835"/>
      <c r="CD115" s="835"/>
      <c r="CE115" s="835"/>
      <c r="CF115" s="896">
        <v>0.2</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2">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2">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1751805</v>
      </c>
      <c r="AB117" s="930"/>
      <c r="AC117" s="930"/>
      <c r="AD117" s="930"/>
      <c r="AE117" s="931"/>
      <c r="AF117" s="932">
        <v>1605327</v>
      </c>
      <c r="AG117" s="930"/>
      <c r="AH117" s="930"/>
      <c r="AI117" s="930"/>
      <c r="AJ117" s="931"/>
      <c r="AK117" s="932">
        <v>1583607</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2">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287</v>
      </c>
      <c r="AG118" s="923"/>
      <c r="AH118" s="923"/>
      <c r="AI118" s="923"/>
      <c r="AJ118" s="924"/>
      <c r="AK118" s="925" t="s">
        <v>286</v>
      </c>
      <c r="AL118" s="923"/>
      <c r="AM118" s="923"/>
      <c r="AN118" s="923"/>
      <c r="AO118" s="924"/>
      <c r="AP118" s="926" t="s">
        <v>409</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2">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439</v>
      </c>
      <c r="BP119" s="899"/>
      <c r="BQ119" s="903">
        <v>20203896</v>
      </c>
      <c r="BR119" s="866"/>
      <c r="BS119" s="866"/>
      <c r="BT119" s="866"/>
      <c r="BU119" s="866"/>
      <c r="BV119" s="866">
        <v>19369700</v>
      </c>
      <c r="BW119" s="866"/>
      <c r="BX119" s="866"/>
      <c r="BY119" s="866"/>
      <c r="BZ119" s="866"/>
      <c r="CA119" s="866">
        <v>18392770</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25660</v>
      </c>
      <c r="DH119" s="781"/>
      <c r="DI119" s="781"/>
      <c r="DJ119" s="781"/>
      <c r="DK119" s="782"/>
      <c r="DL119" s="783">
        <v>16848</v>
      </c>
      <c r="DM119" s="781"/>
      <c r="DN119" s="781"/>
      <c r="DO119" s="781"/>
      <c r="DP119" s="782"/>
      <c r="DQ119" s="783">
        <v>8220</v>
      </c>
      <c r="DR119" s="781"/>
      <c r="DS119" s="781"/>
      <c r="DT119" s="781"/>
      <c r="DU119" s="782"/>
      <c r="DV119" s="869">
        <v>0.1</v>
      </c>
      <c r="DW119" s="870"/>
      <c r="DX119" s="870"/>
      <c r="DY119" s="870"/>
      <c r="DZ119" s="871"/>
    </row>
    <row r="120" spans="1:130" s="199" customFormat="1" ht="26.25" customHeight="1" x14ac:dyDescent="0.2">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7236955</v>
      </c>
      <c r="BR120" s="863"/>
      <c r="BS120" s="863"/>
      <c r="BT120" s="863"/>
      <c r="BU120" s="863"/>
      <c r="BV120" s="863">
        <v>7277253</v>
      </c>
      <c r="BW120" s="863"/>
      <c r="BX120" s="863"/>
      <c r="BY120" s="863"/>
      <c r="BZ120" s="863"/>
      <c r="CA120" s="863">
        <v>7352094</v>
      </c>
      <c r="CB120" s="863"/>
      <c r="CC120" s="863"/>
      <c r="CD120" s="863"/>
      <c r="CE120" s="863"/>
      <c r="CF120" s="887">
        <v>96.6</v>
      </c>
      <c r="CG120" s="888"/>
      <c r="CH120" s="888"/>
      <c r="CI120" s="888"/>
      <c r="CJ120" s="888"/>
      <c r="CK120" s="889" t="s">
        <v>443</v>
      </c>
      <c r="CL120" s="873"/>
      <c r="CM120" s="873"/>
      <c r="CN120" s="873"/>
      <c r="CO120" s="874"/>
      <c r="CP120" s="893" t="s">
        <v>392</v>
      </c>
      <c r="CQ120" s="894"/>
      <c r="CR120" s="894"/>
      <c r="CS120" s="894"/>
      <c r="CT120" s="894"/>
      <c r="CU120" s="894"/>
      <c r="CV120" s="894"/>
      <c r="CW120" s="894"/>
      <c r="CX120" s="894"/>
      <c r="CY120" s="894"/>
      <c r="CZ120" s="894"/>
      <c r="DA120" s="894"/>
      <c r="DB120" s="894"/>
      <c r="DC120" s="894"/>
      <c r="DD120" s="894"/>
      <c r="DE120" s="894"/>
      <c r="DF120" s="895"/>
      <c r="DG120" s="882">
        <v>4047644</v>
      </c>
      <c r="DH120" s="863"/>
      <c r="DI120" s="863"/>
      <c r="DJ120" s="863"/>
      <c r="DK120" s="863"/>
      <c r="DL120" s="863">
        <v>3821020</v>
      </c>
      <c r="DM120" s="863"/>
      <c r="DN120" s="863"/>
      <c r="DO120" s="863"/>
      <c r="DP120" s="863"/>
      <c r="DQ120" s="863">
        <v>3664116</v>
      </c>
      <c r="DR120" s="863"/>
      <c r="DS120" s="863"/>
      <c r="DT120" s="863"/>
      <c r="DU120" s="863"/>
      <c r="DV120" s="864">
        <v>48.2</v>
      </c>
      <c r="DW120" s="864"/>
      <c r="DX120" s="864"/>
      <c r="DY120" s="864"/>
      <c r="DZ120" s="865"/>
    </row>
    <row r="121" spans="1:130" s="199" customFormat="1" ht="26.25" customHeight="1" x14ac:dyDescent="0.2">
      <c r="A121" s="838"/>
      <c r="B121" s="839"/>
      <c r="C121" s="884" t="s">
        <v>444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445</v>
      </c>
      <c r="BA121" s="768"/>
      <c r="BB121" s="768"/>
      <c r="BC121" s="768"/>
      <c r="BD121" s="768"/>
      <c r="BE121" s="768"/>
      <c r="BF121" s="768"/>
      <c r="BG121" s="768"/>
      <c r="BH121" s="768"/>
      <c r="BI121" s="768"/>
      <c r="BJ121" s="768"/>
      <c r="BK121" s="768"/>
      <c r="BL121" s="768"/>
      <c r="BM121" s="768"/>
      <c r="BN121" s="768"/>
      <c r="BO121" s="768"/>
      <c r="BP121" s="769"/>
      <c r="BQ121" s="834">
        <v>441345</v>
      </c>
      <c r="BR121" s="835"/>
      <c r="BS121" s="835"/>
      <c r="BT121" s="835"/>
      <c r="BU121" s="835"/>
      <c r="BV121" s="835">
        <v>378474</v>
      </c>
      <c r="BW121" s="835"/>
      <c r="BX121" s="835"/>
      <c r="BY121" s="835"/>
      <c r="BZ121" s="835"/>
      <c r="CA121" s="835">
        <v>326591</v>
      </c>
      <c r="CB121" s="835"/>
      <c r="CC121" s="835"/>
      <c r="CD121" s="835"/>
      <c r="CE121" s="835"/>
      <c r="CF121" s="896">
        <v>4.3</v>
      </c>
      <c r="CG121" s="897"/>
      <c r="CH121" s="897"/>
      <c r="CI121" s="897"/>
      <c r="CJ121" s="897"/>
      <c r="CK121" s="890"/>
      <c r="CL121" s="876"/>
      <c r="CM121" s="876"/>
      <c r="CN121" s="876"/>
      <c r="CO121" s="877"/>
      <c r="CP121" s="856" t="s">
        <v>393</v>
      </c>
      <c r="CQ121" s="857"/>
      <c r="CR121" s="857"/>
      <c r="CS121" s="857"/>
      <c r="CT121" s="857"/>
      <c r="CU121" s="857"/>
      <c r="CV121" s="857"/>
      <c r="CW121" s="857"/>
      <c r="CX121" s="857"/>
      <c r="CY121" s="857"/>
      <c r="CZ121" s="857"/>
      <c r="DA121" s="857"/>
      <c r="DB121" s="857"/>
      <c r="DC121" s="857"/>
      <c r="DD121" s="857"/>
      <c r="DE121" s="857"/>
      <c r="DF121" s="858"/>
      <c r="DG121" s="834">
        <v>846415</v>
      </c>
      <c r="DH121" s="835"/>
      <c r="DI121" s="835"/>
      <c r="DJ121" s="835"/>
      <c r="DK121" s="835"/>
      <c r="DL121" s="835">
        <v>807745</v>
      </c>
      <c r="DM121" s="835"/>
      <c r="DN121" s="835"/>
      <c r="DO121" s="835"/>
      <c r="DP121" s="835"/>
      <c r="DQ121" s="835">
        <v>749463</v>
      </c>
      <c r="DR121" s="835"/>
      <c r="DS121" s="835"/>
      <c r="DT121" s="835"/>
      <c r="DU121" s="835"/>
      <c r="DV121" s="812">
        <v>9.9</v>
      </c>
      <c r="DW121" s="812"/>
      <c r="DX121" s="812"/>
      <c r="DY121" s="812"/>
      <c r="DZ121" s="813"/>
    </row>
    <row r="122" spans="1:130" s="199" customFormat="1" ht="26.25" customHeight="1" x14ac:dyDescent="0.2">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11615472</v>
      </c>
      <c r="BR122" s="866"/>
      <c r="BS122" s="866"/>
      <c r="BT122" s="866"/>
      <c r="BU122" s="866"/>
      <c r="BV122" s="866">
        <v>11502085</v>
      </c>
      <c r="BW122" s="866"/>
      <c r="BX122" s="866"/>
      <c r="BY122" s="866"/>
      <c r="BZ122" s="866"/>
      <c r="CA122" s="866">
        <v>10944929</v>
      </c>
      <c r="CB122" s="866"/>
      <c r="CC122" s="866"/>
      <c r="CD122" s="866"/>
      <c r="CE122" s="866"/>
      <c r="CF122" s="867">
        <v>143.9</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1071595</v>
      </c>
      <c r="DH122" s="835"/>
      <c r="DI122" s="835"/>
      <c r="DJ122" s="835"/>
      <c r="DK122" s="835"/>
      <c r="DL122" s="835">
        <v>746144</v>
      </c>
      <c r="DM122" s="835"/>
      <c r="DN122" s="835"/>
      <c r="DO122" s="835"/>
      <c r="DP122" s="835"/>
      <c r="DQ122" s="835">
        <v>398358</v>
      </c>
      <c r="DR122" s="835"/>
      <c r="DS122" s="835"/>
      <c r="DT122" s="835"/>
      <c r="DU122" s="835"/>
      <c r="DV122" s="812">
        <v>5.2</v>
      </c>
      <c r="DW122" s="812"/>
      <c r="DX122" s="812"/>
      <c r="DY122" s="812"/>
      <c r="DZ122" s="813"/>
    </row>
    <row r="123" spans="1:130" s="199" customFormat="1" ht="26.25" customHeight="1" x14ac:dyDescent="0.2">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447</v>
      </c>
      <c r="BP123" s="899"/>
      <c r="BQ123" s="853">
        <v>19293772</v>
      </c>
      <c r="BR123" s="854"/>
      <c r="BS123" s="854"/>
      <c r="BT123" s="854"/>
      <c r="BU123" s="854"/>
      <c r="BV123" s="854">
        <v>19157812</v>
      </c>
      <c r="BW123" s="854"/>
      <c r="BX123" s="854"/>
      <c r="BY123" s="854"/>
      <c r="BZ123" s="854"/>
      <c r="CA123" s="854">
        <v>18623614</v>
      </c>
      <c r="CB123" s="854"/>
      <c r="CC123" s="854"/>
      <c r="CD123" s="854"/>
      <c r="CE123" s="854"/>
      <c r="CF123" s="764"/>
      <c r="CG123" s="765"/>
      <c r="CH123" s="765"/>
      <c r="CI123" s="765"/>
      <c r="CJ123" s="855"/>
      <c r="CK123" s="890"/>
      <c r="CL123" s="876"/>
      <c r="CM123" s="876"/>
      <c r="CN123" s="876"/>
      <c r="CO123" s="877"/>
      <c r="CP123" s="856" t="s">
        <v>388</v>
      </c>
      <c r="CQ123" s="857"/>
      <c r="CR123" s="857"/>
      <c r="CS123" s="857"/>
      <c r="CT123" s="857"/>
      <c r="CU123" s="857"/>
      <c r="CV123" s="857"/>
      <c r="CW123" s="857"/>
      <c r="CX123" s="857"/>
      <c r="CY123" s="857"/>
      <c r="CZ123" s="857"/>
      <c r="DA123" s="857"/>
      <c r="DB123" s="857"/>
      <c r="DC123" s="857"/>
      <c r="DD123" s="857"/>
      <c r="DE123" s="857"/>
      <c r="DF123" s="858"/>
      <c r="DG123" s="797">
        <v>92629</v>
      </c>
      <c r="DH123" s="798"/>
      <c r="DI123" s="798"/>
      <c r="DJ123" s="798"/>
      <c r="DK123" s="799"/>
      <c r="DL123" s="800">
        <v>147425</v>
      </c>
      <c r="DM123" s="798"/>
      <c r="DN123" s="798"/>
      <c r="DO123" s="798"/>
      <c r="DP123" s="799"/>
      <c r="DQ123" s="800">
        <v>231116</v>
      </c>
      <c r="DR123" s="798"/>
      <c r="DS123" s="798"/>
      <c r="DT123" s="798"/>
      <c r="DU123" s="799"/>
      <c r="DV123" s="845">
        <v>3</v>
      </c>
      <c r="DW123" s="846"/>
      <c r="DX123" s="846"/>
      <c r="DY123" s="846"/>
      <c r="DZ123" s="847"/>
    </row>
    <row r="124" spans="1:130" s="199" customFormat="1" ht="26.25" customHeight="1" thickBot="1" x14ac:dyDescent="0.25">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12.2</v>
      </c>
      <c r="BR124" s="852"/>
      <c r="BS124" s="852"/>
      <c r="BT124" s="852"/>
      <c r="BU124" s="852"/>
      <c r="BV124" s="852">
        <v>2.7</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2">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5">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2">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22103</v>
      </c>
      <c r="AB127" s="798"/>
      <c r="AC127" s="798"/>
      <c r="AD127" s="798"/>
      <c r="AE127" s="799"/>
      <c r="AF127" s="800">
        <v>16827</v>
      </c>
      <c r="AG127" s="798"/>
      <c r="AH127" s="798"/>
      <c r="AI127" s="798"/>
      <c r="AJ127" s="799"/>
      <c r="AK127" s="800">
        <v>8540</v>
      </c>
      <c r="AL127" s="798"/>
      <c r="AM127" s="798"/>
      <c r="AN127" s="798"/>
      <c r="AO127" s="799"/>
      <c r="AP127" s="845">
        <v>0.1</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5">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v>72185</v>
      </c>
      <c r="AB128" s="819"/>
      <c r="AC128" s="819"/>
      <c r="AD128" s="819"/>
      <c r="AE128" s="820"/>
      <c r="AF128" s="821">
        <v>72858</v>
      </c>
      <c r="AG128" s="819"/>
      <c r="AH128" s="819"/>
      <c r="AI128" s="819"/>
      <c r="AJ128" s="820"/>
      <c r="AK128" s="821">
        <v>60451</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113</v>
      </c>
      <c r="BG128" s="805"/>
      <c r="BH128" s="805"/>
      <c r="BI128" s="805"/>
      <c r="BJ128" s="805"/>
      <c r="BK128" s="805"/>
      <c r="BL128" s="828"/>
      <c r="BM128" s="804">
        <v>13.57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v>16461</v>
      </c>
      <c r="DR128" s="809"/>
      <c r="DS128" s="809"/>
      <c r="DT128" s="809"/>
      <c r="DU128" s="809"/>
      <c r="DV128" s="810">
        <v>0.2</v>
      </c>
      <c r="DW128" s="810"/>
      <c r="DX128" s="810"/>
      <c r="DY128" s="810"/>
      <c r="DZ128" s="811"/>
    </row>
    <row r="129" spans="1:131" s="199" customFormat="1" ht="26.25" customHeight="1" x14ac:dyDescent="0.2">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8572479</v>
      </c>
      <c r="AB129" s="798"/>
      <c r="AC129" s="798"/>
      <c r="AD129" s="798"/>
      <c r="AE129" s="799"/>
      <c r="AF129" s="800">
        <v>8759578</v>
      </c>
      <c r="AG129" s="798"/>
      <c r="AH129" s="798"/>
      <c r="AI129" s="798"/>
      <c r="AJ129" s="799"/>
      <c r="AK129" s="800">
        <v>8744790</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113</v>
      </c>
      <c r="BG129" s="788"/>
      <c r="BH129" s="788"/>
      <c r="BI129" s="788"/>
      <c r="BJ129" s="788"/>
      <c r="BK129" s="788"/>
      <c r="BL129" s="789"/>
      <c r="BM129" s="787">
        <v>18.57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1133610</v>
      </c>
      <c r="AB130" s="798"/>
      <c r="AC130" s="798"/>
      <c r="AD130" s="798"/>
      <c r="AE130" s="799"/>
      <c r="AF130" s="800">
        <v>1092768</v>
      </c>
      <c r="AG130" s="798"/>
      <c r="AH130" s="798"/>
      <c r="AI130" s="798"/>
      <c r="AJ130" s="799"/>
      <c r="AK130" s="800">
        <v>1137519</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7438869</v>
      </c>
      <c r="AB131" s="781"/>
      <c r="AC131" s="781"/>
      <c r="AD131" s="781"/>
      <c r="AE131" s="782"/>
      <c r="AF131" s="783">
        <v>7666810</v>
      </c>
      <c r="AG131" s="781"/>
      <c r="AH131" s="781"/>
      <c r="AI131" s="781"/>
      <c r="AJ131" s="782"/>
      <c r="AK131" s="783">
        <v>7607271</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7.3399598780000002</v>
      </c>
      <c r="AB132" s="761"/>
      <c r="AC132" s="761"/>
      <c r="AD132" s="761"/>
      <c r="AE132" s="762"/>
      <c r="AF132" s="763">
        <v>5.7351232129999996</v>
      </c>
      <c r="AG132" s="761"/>
      <c r="AH132" s="761"/>
      <c r="AI132" s="761"/>
      <c r="AJ132" s="762"/>
      <c r="AK132" s="763">
        <v>5.0693211800000002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8.9</v>
      </c>
      <c r="AB133" s="740"/>
      <c r="AC133" s="740"/>
      <c r="AD133" s="740"/>
      <c r="AE133" s="741"/>
      <c r="AF133" s="739">
        <v>7.3</v>
      </c>
      <c r="AG133" s="740"/>
      <c r="AH133" s="740"/>
      <c r="AI133" s="740"/>
      <c r="AJ133" s="741"/>
      <c r="AK133" s="739">
        <v>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80" zoomScaleSheetLayoutView="80"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473</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474</v>
      </c>
      <c r="H6" s="251"/>
      <c r="I6" s="251"/>
      <c r="J6" s="251"/>
      <c r="K6" s="246"/>
      <c r="L6" s="246"/>
      <c r="M6" s="246"/>
      <c r="N6" s="246"/>
    </row>
    <row r="7" spans="1:16" ht="13.2" x14ac:dyDescent="0.2">
      <c r="A7" s="250"/>
      <c r="B7" s="246"/>
      <c r="C7" s="246"/>
      <c r="D7" s="246"/>
      <c r="E7" s="246"/>
      <c r="F7" s="246"/>
      <c r="G7" s="253"/>
      <c r="H7" s="254"/>
      <c r="I7" s="254"/>
      <c r="J7" s="255"/>
      <c r="K7" s="1152" t="s">
        <v>475</v>
      </c>
      <c r="L7" s="256"/>
      <c r="M7" s="257" t="s">
        <v>476</v>
      </c>
      <c r="N7" s="258"/>
    </row>
    <row r="8" spans="1:16" ht="13.2" x14ac:dyDescent="0.2">
      <c r="A8" s="250"/>
      <c r="B8" s="246"/>
      <c r="C8" s="246"/>
      <c r="D8" s="246"/>
      <c r="E8" s="246"/>
      <c r="F8" s="246"/>
      <c r="G8" s="259"/>
      <c r="H8" s="260"/>
      <c r="I8" s="260"/>
      <c r="J8" s="261"/>
      <c r="K8" s="1153"/>
      <c r="L8" s="262" t="s">
        <v>477</v>
      </c>
      <c r="M8" s="263" t="s">
        <v>478</v>
      </c>
      <c r="N8" s="264" t="s">
        <v>479</v>
      </c>
    </row>
    <row r="9" spans="1:16" ht="13.2" x14ac:dyDescent="0.2">
      <c r="A9" s="250"/>
      <c r="B9" s="246"/>
      <c r="C9" s="246"/>
      <c r="D9" s="246"/>
      <c r="E9" s="246"/>
      <c r="F9" s="246"/>
      <c r="G9" s="1166" t="s">
        <v>480</v>
      </c>
      <c r="H9" s="1167"/>
      <c r="I9" s="1167"/>
      <c r="J9" s="1168"/>
      <c r="K9" s="265">
        <v>2939831</v>
      </c>
      <c r="L9" s="266">
        <v>94044</v>
      </c>
      <c r="M9" s="267">
        <v>83477</v>
      </c>
      <c r="N9" s="268">
        <v>12.7</v>
      </c>
    </row>
    <row r="10" spans="1:16" ht="13.2" x14ac:dyDescent="0.2">
      <c r="A10" s="250"/>
      <c r="B10" s="246"/>
      <c r="C10" s="246"/>
      <c r="D10" s="246"/>
      <c r="E10" s="246"/>
      <c r="F10" s="246"/>
      <c r="G10" s="1166" t="s">
        <v>481</v>
      </c>
      <c r="H10" s="1167"/>
      <c r="I10" s="1167"/>
      <c r="J10" s="1168"/>
      <c r="K10" s="269">
        <v>82306</v>
      </c>
      <c r="L10" s="270">
        <v>2633</v>
      </c>
      <c r="M10" s="271">
        <v>6313</v>
      </c>
      <c r="N10" s="272">
        <v>-58.3</v>
      </c>
    </row>
    <row r="11" spans="1:16" ht="13.5" customHeight="1" x14ac:dyDescent="0.2">
      <c r="A11" s="250"/>
      <c r="B11" s="246"/>
      <c r="C11" s="246"/>
      <c r="D11" s="246"/>
      <c r="E11" s="246"/>
      <c r="F11" s="246"/>
      <c r="G11" s="1166" t="s">
        <v>482</v>
      </c>
      <c r="H11" s="1167"/>
      <c r="I11" s="1167"/>
      <c r="J11" s="1168"/>
      <c r="K11" s="269">
        <v>25527</v>
      </c>
      <c r="L11" s="270">
        <v>817</v>
      </c>
      <c r="M11" s="271">
        <v>8598</v>
      </c>
      <c r="N11" s="272">
        <v>-90.5</v>
      </c>
    </row>
    <row r="12" spans="1:16" ht="13.5" customHeight="1" x14ac:dyDescent="0.2">
      <c r="A12" s="250"/>
      <c r="B12" s="246"/>
      <c r="C12" s="246"/>
      <c r="D12" s="246"/>
      <c r="E12" s="246"/>
      <c r="F12" s="246"/>
      <c r="G12" s="1166" t="s">
        <v>483</v>
      </c>
      <c r="H12" s="1167"/>
      <c r="I12" s="1167"/>
      <c r="J12" s="1168"/>
      <c r="K12" s="269" t="s">
        <v>484</v>
      </c>
      <c r="L12" s="270" t="s">
        <v>484</v>
      </c>
      <c r="M12" s="271">
        <v>1600</v>
      </c>
      <c r="N12" s="272" t="s">
        <v>484</v>
      </c>
    </row>
    <row r="13" spans="1:16" ht="13.5" customHeight="1" x14ac:dyDescent="0.2">
      <c r="A13" s="250"/>
      <c r="B13" s="246"/>
      <c r="C13" s="246"/>
      <c r="D13" s="246"/>
      <c r="E13" s="246"/>
      <c r="F13" s="246"/>
      <c r="G13" s="1166" t="s">
        <v>485</v>
      </c>
      <c r="H13" s="1167"/>
      <c r="I13" s="1167"/>
      <c r="J13" s="1168"/>
      <c r="K13" s="269" t="s">
        <v>484</v>
      </c>
      <c r="L13" s="270" t="s">
        <v>484</v>
      </c>
      <c r="M13" s="271" t="s">
        <v>484</v>
      </c>
      <c r="N13" s="272" t="s">
        <v>484</v>
      </c>
    </row>
    <row r="14" spans="1:16" ht="13.5" customHeight="1" x14ac:dyDescent="0.2">
      <c r="A14" s="250"/>
      <c r="B14" s="246"/>
      <c r="C14" s="246"/>
      <c r="D14" s="246"/>
      <c r="E14" s="246"/>
      <c r="F14" s="246"/>
      <c r="G14" s="1166" t="s">
        <v>486</v>
      </c>
      <c r="H14" s="1167"/>
      <c r="I14" s="1167"/>
      <c r="J14" s="1168"/>
      <c r="K14" s="269">
        <v>180975</v>
      </c>
      <c r="L14" s="270">
        <v>5789</v>
      </c>
      <c r="M14" s="271">
        <v>3683</v>
      </c>
      <c r="N14" s="272">
        <v>57.2</v>
      </c>
    </row>
    <row r="15" spans="1:16" ht="13.5" customHeight="1" x14ac:dyDescent="0.2">
      <c r="A15" s="250"/>
      <c r="B15" s="246"/>
      <c r="C15" s="246"/>
      <c r="D15" s="246"/>
      <c r="E15" s="246"/>
      <c r="F15" s="246"/>
      <c r="G15" s="1166" t="s">
        <v>487</v>
      </c>
      <c r="H15" s="1167"/>
      <c r="I15" s="1167"/>
      <c r="J15" s="1168"/>
      <c r="K15" s="269">
        <v>22872</v>
      </c>
      <c r="L15" s="270">
        <v>732</v>
      </c>
      <c r="M15" s="271">
        <v>1742</v>
      </c>
      <c r="N15" s="272">
        <v>-58</v>
      </c>
    </row>
    <row r="16" spans="1:16" ht="13.2" x14ac:dyDescent="0.2">
      <c r="A16" s="250"/>
      <c r="B16" s="246"/>
      <c r="C16" s="246"/>
      <c r="D16" s="246"/>
      <c r="E16" s="246"/>
      <c r="F16" s="246"/>
      <c r="G16" s="1169" t="s">
        <v>488</v>
      </c>
      <c r="H16" s="1170"/>
      <c r="I16" s="1170"/>
      <c r="J16" s="1171"/>
      <c r="K16" s="270">
        <v>-296389</v>
      </c>
      <c r="L16" s="270">
        <v>-9481</v>
      </c>
      <c r="M16" s="271">
        <v>-8939</v>
      </c>
      <c r="N16" s="272">
        <v>6.1</v>
      </c>
    </row>
    <row r="17" spans="1:16" ht="13.2" x14ac:dyDescent="0.2">
      <c r="A17" s="250"/>
      <c r="B17" s="246"/>
      <c r="C17" s="246"/>
      <c r="D17" s="246"/>
      <c r="E17" s="246"/>
      <c r="F17" s="246"/>
      <c r="G17" s="1169" t="s">
        <v>170</v>
      </c>
      <c r="H17" s="1170"/>
      <c r="I17" s="1170"/>
      <c r="J17" s="1171"/>
      <c r="K17" s="270">
        <v>2955122</v>
      </c>
      <c r="L17" s="270">
        <v>94534</v>
      </c>
      <c r="M17" s="271">
        <v>96475</v>
      </c>
      <c r="N17" s="272">
        <v>-2</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489</v>
      </c>
      <c r="H19" s="246"/>
      <c r="I19" s="246"/>
      <c r="J19" s="246"/>
      <c r="K19" s="246"/>
      <c r="L19" s="246"/>
      <c r="M19" s="246"/>
      <c r="N19" s="246"/>
    </row>
    <row r="20" spans="1:16" ht="13.2" x14ac:dyDescent="0.2">
      <c r="A20" s="250"/>
      <c r="B20" s="246"/>
      <c r="C20" s="246"/>
      <c r="D20" s="246"/>
      <c r="E20" s="246"/>
      <c r="F20" s="246"/>
      <c r="G20" s="274"/>
      <c r="H20" s="275"/>
      <c r="I20" s="275"/>
      <c r="J20" s="276"/>
      <c r="K20" s="277" t="s">
        <v>490</v>
      </c>
      <c r="L20" s="278" t="s">
        <v>491</v>
      </c>
      <c r="M20" s="279" t="s">
        <v>492</v>
      </c>
      <c r="N20" s="280"/>
    </row>
    <row r="21" spans="1:16" s="286" customFormat="1" ht="13.2" x14ac:dyDescent="0.2">
      <c r="A21" s="281"/>
      <c r="B21" s="251"/>
      <c r="C21" s="251"/>
      <c r="D21" s="251"/>
      <c r="E21" s="251"/>
      <c r="F21" s="251"/>
      <c r="G21" s="1163" t="s">
        <v>493</v>
      </c>
      <c r="H21" s="1164"/>
      <c r="I21" s="1164"/>
      <c r="J21" s="1165"/>
      <c r="K21" s="282">
        <v>10.68</v>
      </c>
      <c r="L21" s="283">
        <v>9.61</v>
      </c>
      <c r="M21" s="284">
        <v>1.07</v>
      </c>
      <c r="N21" s="251"/>
      <c r="O21" s="285"/>
      <c r="P21" s="281"/>
    </row>
    <row r="22" spans="1:16" s="286" customFormat="1" ht="13.2" x14ac:dyDescent="0.2">
      <c r="A22" s="281"/>
      <c r="B22" s="251"/>
      <c r="C22" s="251"/>
      <c r="D22" s="251"/>
      <c r="E22" s="251"/>
      <c r="F22" s="251"/>
      <c r="G22" s="1163" t="s">
        <v>494</v>
      </c>
      <c r="H22" s="1164"/>
      <c r="I22" s="1164"/>
      <c r="J22" s="1165"/>
      <c r="K22" s="287">
        <v>96.6</v>
      </c>
      <c r="L22" s="288">
        <v>97.6</v>
      </c>
      <c r="M22" s="289">
        <v>-1</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495</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496</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497</v>
      </c>
      <c r="H29" s="251"/>
      <c r="I29" s="251"/>
      <c r="J29" s="251"/>
      <c r="K29" s="246"/>
      <c r="L29" s="246"/>
      <c r="M29" s="246"/>
      <c r="N29" s="246"/>
      <c r="O29" s="295"/>
    </row>
    <row r="30" spans="1:16" ht="13.2" x14ac:dyDescent="0.2">
      <c r="A30" s="250"/>
      <c r="B30" s="246"/>
      <c r="C30" s="246"/>
      <c r="D30" s="246"/>
      <c r="E30" s="246"/>
      <c r="F30" s="246"/>
      <c r="G30" s="253"/>
      <c r="H30" s="254"/>
      <c r="I30" s="254"/>
      <c r="J30" s="255"/>
      <c r="K30" s="1152" t="s">
        <v>475</v>
      </c>
      <c r="L30" s="256"/>
      <c r="M30" s="257" t="s">
        <v>476</v>
      </c>
      <c r="N30" s="258"/>
    </row>
    <row r="31" spans="1:16" ht="13.2" x14ac:dyDescent="0.2">
      <c r="A31" s="250"/>
      <c r="B31" s="246"/>
      <c r="C31" s="246"/>
      <c r="D31" s="246"/>
      <c r="E31" s="246"/>
      <c r="F31" s="246"/>
      <c r="G31" s="259"/>
      <c r="H31" s="260"/>
      <c r="I31" s="260"/>
      <c r="J31" s="261"/>
      <c r="K31" s="1153"/>
      <c r="L31" s="262" t="s">
        <v>477</v>
      </c>
      <c r="M31" s="263" t="s">
        <v>478</v>
      </c>
      <c r="N31" s="264" t="s">
        <v>479</v>
      </c>
    </row>
    <row r="32" spans="1:16" ht="27" customHeight="1" x14ac:dyDescent="0.2">
      <c r="A32" s="250"/>
      <c r="B32" s="246"/>
      <c r="C32" s="246"/>
      <c r="D32" s="246"/>
      <c r="E32" s="246"/>
      <c r="F32" s="246"/>
      <c r="G32" s="1154" t="s">
        <v>498</v>
      </c>
      <c r="H32" s="1155"/>
      <c r="I32" s="1155"/>
      <c r="J32" s="1156"/>
      <c r="K32" s="296">
        <v>970978</v>
      </c>
      <c r="L32" s="296">
        <v>31061</v>
      </c>
      <c r="M32" s="297">
        <v>62872</v>
      </c>
      <c r="N32" s="298">
        <v>-50.6</v>
      </c>
    </row>
    <row r="33" spans="1:16" ht="13.5" customHeight="1" x14ac:dyDescent="0.2">
      <c r="A33" s="250"/>
      <c r="B33" s="246"/>
      <c r="C33" s="246"/>
      <c r="D33" s="246"/>
      <c r="E33" s="246"/>
      <c r="F33" s="246"/>
      <c r="G33" s="1154" t="s">
        <v>499</v>
      </c>
      <c r="H33" s="1155"/>
      <c r="I33" s="1155"/>
      <c r="J33" s="1156"/>
      <c r="K33" s="296" t="s">
        <v>484</v>
      </c>
      <c r="L33" s="296" t="s">
        <v>484</v>
      </c>
      <c r="M33" s="297" t="s">
        <v>484</v>
      </c>
      <c r="N33" s="298" t="s">
        <v>484</v>
      </c>
    </row>
    <row r="34" spans="1:16" ht="27" customHeight="1" x14ac:dyDescent="0.2">
      <c r="A34" s="250"/>
      <c r="B34" s="246"/>
      <c r="C34" s="246"/>
      <c r="D34" s="246"/>
      <c r="E34" s="246"/>
      <c r="F34" s="246"/>
      <c r="G34" s="1154" t="s">
        <v>500</v>
      </c>
      <c r="H34" s="1155"/>
      <c r="I34" s="1155"/>
      <c r="J34" s="1156"/>
      <c r="K34" s="296" t="s">
        <v>484</v>
      </c>
      <c r="L34" s="296" t="s">
        <v>484</v>
      </c>
      <c r="M34" s="297">
        <v>20</v>
      </c>
      <c r="N34" s="298" t="s">
        <v>484</v>
      </c>
    </row>
    <row r="35" spans="1:16" ht="27" customHeight="1" x14ac:dyDescent="0.2">
      <c r="A35" s="250"/>
      <c r="B35" s="246"/>
      <c r="C35" s="246"/>
      <c r="D35" s="246"/>
      <c r="E35" s="246"/>
      <c r="F35" s="246"/>
      <c r="G35" s="1154" t="s">
        <v>501</v>
      </c>
      <c r="H35" s="1155"/>
      <c r="I35" s="1155"/>
      <c r="J35" s="1156"/>
      <c r="K35" s="296">
        <v>446489</v>
      </c>
      <c r="L35" s="296">
        <v>14283</v>
      </c>
      <c r="M35" s="297">
        <v>17600</v>
      </c>
      <c r="N35" s="298">
        <v>-18.8</v>
      </c>
    </row>
    <row r="36" spans="1:16" ht="27" customHeight="1" x14ac:dyDescent="0.2">
      <c r="A36" s="250"/>
      <c r="B36" s="246"/>
      <c r="C36" s="246"/>
      <c r="D36" s="246"/>
      <c r="E36" s="246"/>
      <c r="F36" s="246"/>
      <c r="G36" s="1154" t="s">
        <v>502</v>
      </c>
      <c r="H36" s="1155"/>
      <c r="I36" s="1155"/>
      <c r="J36" s="1156"/>
      <c r="K36" s="296">
        <v>157600</v>
      </c>
      <c r="L36" s="296">
        <v>5042</v>
      </c>
      <c r="M36" s="297">
        <v>3568</v>
      </c>
      <c r="N36" s="298">
        <v>41.3</v>
      </c>
    </row>
    <row r="37" spans="1:16" ht="13.5" customHeight="1" x14ac:dyDescent="0.2">
      <c r="A37" s="250"/>
      <c r="B37" s="246"/>
      <c r="C37" s="246"/>
      <c r="D37" s="246"/>
      <c r="E37" s="246"/>
      <c r="F37" s="246"/>
      <c r="G37" s="1154" t="s">
        <v>503</v>
      </c>
      <c r="H37" s="1155"/>
      <c r="I37" s="1155"/>
      <c r="J37" s="1156"/>
      <c r="K37" s="296">
        <v>8540</v>
      </c>
      <c r="L37" s="296">
        <v>273</v>
      </c>
      <c r="M37" s="297">
        <v>1129</v>
      </c>
      <c r="N37" s="298">
        <v>-75.8</v>
      </c>
    </row>
    <row r="38" spans="1:16" ht="27" customHeight="1" x14ac:dyDescent="0.2">
      <c r="A38" s="250"/>
      <c r="B38" s="246"/>
      <c r="C38" s="246"/>
      <c r="D38" s="246"/>
      <c r="E38" s="246"/>
      <c r="F38" s="246"/>
      <c r="G38" s="1157" t="s">
        <v>504</v>
      </c>
      <c r="H38" s="1158"/>
      <c r="I38" s="1158"/>
      <c r="J38" s="1159"/>
      <c r="K38" s="299" t="s">
        <v>484</v>
      </c>
      <c r="L38" s="299" t="s">
        <v>484</v>
      </c>
      <c r="M38" s="300">
        <v>2</v>
      </c>
      <c r="N38" s="301" t="s">
        <v>484</v>
      </c>
      <c r="O38" s="295"/>
    </row>
    <row r="39" spans="1:16" ht="13.2" x14ac:dyDescent="0.2">
      <c r="A39" s="250"/>
      <c r="B39" s="246"/>
      <c r="C39" s="246"/>
      <c r="D39" s="246"/>
      <c r="E39" s="246"/>
      <c r="F39" s="246"/>
      <c r="G39" s="1157" t="s">
        <v>505</v>
      </c>
      <c r="H39" s="1158"/>
      <c r="I39" s="1158"/>
      <c r="J39" s="1159"/>
      <c r="K39" s="302">
        <v>-60451</v>
      </c>
      <c r="L39" s="302">
        <v>-1934</v>
      </c>
      <c r="M39" s="303">
        <v>-3135</v>
      </c>
      <c r="N39" s="304">
        <v>-38.299999999999997</v>
      </c>
      <c r="O39" s="295"/>
    </row>
    <row r="40" spans="1:16" ht="27" customHeight="1" x14ac:dyDescent="0.2">
      <c r="A40" s="250"/>
      <c r="B40" s="246"/>
      <c r="C40" s="246"/>
      <c r="D40" s="246"/>
      <c r="E40" s="246"/>
      <c r="F40" s="246"/>
      <c r="G40" s="1154" t="s">
        <v>506</v>
      </c>
      <c r="H40" s="1155"/>
      <c r="I40" s="1155"/>
      <c r="J40" s="1156"/>
      <c r="K40" s="302">
        <v>-1137519</v>
      </c>
      <c r="L40" s="302">
        <v>-36389</v>
      </c>
      <c r="M40" s="303">
        <v>-59327</v>
      </c>
      <c r="N40" s="304">
        <v>-38.700000000000003</v>
      </c>
      <c r="O40" s="295"/>
    </row>
    <row r="41" spans="1:16" ht="13.2" x14ac:dyDescent="0.2">
      <c r="A41" s="250"/>
      <c r="B41" s="246"/>
      <c r="C41" s="246"/>
      <c r="D41" s="246"/>
      <c r="E41" s="246"/>
      <c r="F41" s="246"/>
      <c r="G41" s="1160" t="s">
        <v>281</v>
      </c>
      <c r="H41" s="1161"/>
      <c r="I41" s="1161"/>
      <c r="J41" s="1162"/>
      <c r="K41" s="296">
        <v>385637</v>
      </c>
      <c r="L41" s="302">
        <v>12336</v>
      </c>
      <c r="M41" s="303">
        <v>22729</v>
      </c>
      <c r="N41" s="304">
        <v>-45.7</v>
      </c>
      <c r="O41" s="295"/>
    </row>
    <row r="42" spans="1:16" ht="13.2" x14ac:dyDescent="0.2">
      <c r="A42" s="250"/>
      <c r="B42" s="246"/>
      <c r="C42" s="246"/>
      <c r="D42" s="246"/>
      <c r="E42" s="246"/>
      <c r="F42" s="246"/>
      <c r="G42" s="305" t="s">
        <v>507</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508</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509</v>
      </c>
      <c r="H48" s="310"/>
      <c r="I48" s="310"/>
      <c r="J48" s="310"/>
      <c r="K48" s="310"/>
      <c r="L48" s="310"/>
      <c r="M48" s="311"/>
      <c r="N48" s="310"/>
    </row>
    <row r="49" spans="1:14" ht="13.5" customHeight="1" x14ac:dyDescent="0.2">
      <c r="A49" s="250"/>
      <c r="B49" s="246"/>
      <c r="C49" s="246"/>
      <c r="D49" s="246"/>
      <c r="E49" s="246"/>
      <c r="F49" s="246"/>
      <c r="G49" s="312"/>
      <c r="H49" s="313"/>
      <c r="I49" s="1147" t="s">
        <v>475</v>
      </c>
      <c r="J49" s="1149" t="s">
        <v>510</v>
      </c>
      <c r="K49" s="1150"/>
      <c r="L49" s="1150"/>
      <c r="M49" s="1150"/>
      <c r="N49" s="1151"/>
    </row>
    <row r="50" spans="1:14" ht="13.2" x14ac:dyDescent="0.2">
      <c r="A50" s="250"/>
      <c r="B50" s="246"/>
      <c r="C50" s="246"/>
      <c r="D50" s="246"/>
      <c r="E50" s="246"/>
      <c r="F50" s="246"/>
      <c r="G50" s="314"/>
      <c r="H50" s="315"/>
      <c r="I50" s="1148"/>
      <c r="J50" s="316" t="s">
        <v>511</v>
      </c>
      <c r="K50" s="317" t="s">
        <v>512</v>
      </c>
      <c r="L50" s="318" t="s">
        <v>513</v>
      </c>
      <c r="M50" s="319" t="s">
        <v>514</v>
      </c>
      <c r="N50" s="320" t="s">
        <v>515</v>
      </c>
    </row>
    <row r="51" spans="1:14" ht="13.2" x14ac:dyDescent="0.2">
      <c r="A51" s="250"/>
      <c r="B51" s="246"/>
      <c r="C51" s="246"/>
      <c r="D51" s="246"/>
      <c r="E51" s="246"/>
      <c r="F51" s="246"/>
      <c r="G51" s="312" t="s">
        <v>516</v>
      </c>
      <c r="H51" s="313"/>
      <c r="I51" s="321">
        <v>1452500</v>
      </c>
      <c r="J51" s="322">
        <v>44259</v>
      </c>
      <c r="K51" s="323">
        <v>-2.6</v>
      </c>
      <c r="L51" s="324">
        <v>70489</v>
      </c>
      <c r="M51" s="325">
        <v>5.0999999999999996</v>
      </c>
      <c r="N51" s="326">
        <v>-7.7</v>
      </c>
    </row>
    <row r="52" spans="1:14" ht="13.2" x14ac:dyDescent="0.2">
      <c r="A52" s="250"/>
      <c r="B52" s="246"/>
      <c r="C52" s="246"/>
      <c r="D52" s="246"/>
      <c r="E52" s="246"/>
      <c r="F52" s="246"/>
      <c r="G52" s="327"/>
      <c r="H52" s="328" t="s">
        <v>517</v>
      </c>
      <c r="I52" s="329">
        <v>775198</v>
      </c>
      <c r="J52" s="330">
        <v>23621</v>
      </c>
      <c r="K52" s="331">
        <v>-17.600000000000001</v>
      </c>
      <c r="L52" s="332">
        <v>37817</v>
      </c>
      <c r="M52" s="333">
        <v>1.8</v>
      </c>
      <c r="N52" s="334">
        <v>-19.399999999999999</v>
      </c>
    </row>
    <row r="53" spans="1:14" ht="13.2" x14ac:dyDescent="0.2">
      <c r="A53" s="250"/>
      <c r="B53" s="246"/>
      <c r="C53" s="246"/>
      <c r="D53" s="246"/>
      <c r="E53" s="246"/>
      <c r="F53" s="246"/>
      <c r="G53" s="312" t="s">
        <v>518</v>
      </c>
      <c r="H53" s="313"/>
      <c r="I53" s="321">
        <v>2368952</v>
      </c>
      <c r="J53" s="322">
        <v>72830</v>
      </c>
      <c r="K53" s="323">
        <v>64.599999999999994</v>
      </c>
      <c r="L53" s="324">
        <v>84389</v>
      </c>
      <c r="M53" s="325">
        <v>19.7</v>
      </c>
      <c r="N53" s="326">
        <v>44.9</v>
      </c>
    </row>
    <row r="54" spans="1:14" ht="13.2" x14ac:dyDescent="0.2">
      <c r="A54" s="250"/>
      <c r="B54" s="246"/>
      <c r="C54" s="246"/>
      <c r="D54" s="246"/>
      <c r="E54" s="246"/>
      <c r="F54" s="246"/>
      <c r="G54" s="327"/>
      <c r="H54" s="328" t="s">
        <v>517</v>
      </c>
      <c r="I54" s="329">
        <v>987893</v>
      </c>
      <c r="J54" s="330">
        <v>30371</v>
      </c>
      <c r="K54" s="331">
        <v>28.6</v>
      </c>
      <c r="L54" s="332">
        <v>44339</v>
      </c>
      <c r="M54" s="333">
        <v>17.2</v>
      </c>
      <c r="N54" s="334">
        <v>11.4</v>
      </c>
    </row>
    <row r="55" spans="1:14" ht="13.2" x14ac:dyDescent="0.2">
      <c r="A55" s="250"/>
      <c r="B55" s="246"/>
      <c r="C55" s="246"/>
      <c r="D55" s="246"/>
      <c r="E55" s="246"/>
      <c r="F55" s="246"/>
      <c r="G55" s="312" t="s">
        <v>519</v>
      </c>
      <c r="H55" s="313"/>
      <c r="I55" s="321">
        <v>3348715</v>
      </c>
      <c r="J55" s="322">
        <v>104458</v>
      </c>
      <c r="K55" s="323">
        <v>43.4</v>
      </c>
      <c r="L55" s="324">
        <v>83623</v>
      </c>
      <c r="M55" s="325">
        <v>-0.9</v>
      </c>
      <c r="N55" s="326">
        <v>44.3</v>
      </c>
    </row>
    <row r="56" spans="1:14" ht="13.2" x14ac:dyDescent="0.2">
      <c r="A56" s="250"/>
      <c r="B56" s="246"/>
      <c r="C56" s="246"/>
      <c r="D56" s="246"/>
      <c r="E56" s="246"/>
      <c r="F56" s="246"/>
      <c r="G56" s="327"/>
      <c r="H56" s="328" t="s">
        <v>517</v>
      </c>
      <c r="I56" s="329">
        <v>1927292</v>
      </c>
      <c r="J56" s="330">
        <v>60119</v>
      </c>
      <c r="K56" s="331">
        <v>97.9</v>
      </c>
      <c r="L56" s="332">
        <v>48787</v>
      </c>
      <c r="M56" s="333">
        <v>10</v>
      </c>
      <c r="N56" s="334">
        <v>87.9</v>
      </c>
    </row>
    <row r="57" spans="1:14" ht="13.2" x14ac:dyDescent="0.2">
      <c r="A57" s="250"/>
      <c r="B57" s="246"/>
      <c r="C57" s="246"/>
      <c r="D57" s="246"/>
      <c r="E57" s="246"/>
      <c r="F57" s="246"/>
      <c r="G57" s="312" t="s">
        <v>520</v>
      </c>
      <c r="H57" s="313"/>
      <c r="I57" s="321">
        <v>2160946</v>
      </c>
      <c r="J57" s="322">
        <v>68354</v>
      </c>
      <c r="K57" s="323">
        <v>-34.6</v>
      </c>
      <c r="L57" s="324">
        <v>87974</v>
      </c>
      <c r="M57" s="325">
        <v>5.2</v>
      </c>
      <c r="N57" s="326">
        <v>-39.799999999999997</v>
      </c>
    </row>
    <row r="58" spans="1:14" ht="13.2" x14ac:dyDescent="0.2">
      <c r="A58" s="250"/>
      <c r="B58" s="246"/>
      <c r="C58" s="246"/>
      <c r="D58" s="246"/>
      <c r="E58" s="246"/>
      <c r="F58" s="246"/>
      <c r="G58" s="327"/>
      <c r="H58" s="328" t="s">
        <v>517</v>
      </c>
      <c r="I58" s="329">
        <v>1224244</v>
      </c>
      <c r="J58" s="330">
        <v>38725</v>
      </c>
      <c r="K58" s="331">
        <v>-35.6</v>
      </c>
      <c r="L58" s="332">
        <v>48183</v>
      </c>
      <c r="M58" s="333">
        <v>-1.2</v>
      </c>
      <c r="N58" s="334">
        <v>-34.4</v>
      </c>
    </row>
    <row r="59" spans="1:14" ht="13.2" x14ac:dyDescent="0.2">
      <c r="A59" s="250"/>
      <c r="B59" s="246"/>
      <c r="C59" s="246"/>
      <c r="D59" s="246"/>
      <c r="E59" s="246"/>
      <c r="F59" s="246"/>
      <c r="G59" s="312" t="s">
        <v>521</v>
      </c>
      <c r="H59" s="313"/>
      <c r="I59" s="321">
        <v>1969631</v>
      </c>
      <c r="J59" s="322">
        <v>63008</v>
      </c>
      <c r="K59" s="323">
        <v>-7.8</v>
      </c>
      <c r="L59" s="324">
        <v>78864</v>
      </c>
      <c r="M59" s="325">
        <v>-10.4</v>
      </c>
      <c r="N59" s="326">
        <v>2.6</v>
      </c>
    </row>
    <row r="60" spans="1:14" ht="13.2" x14ac:dyDescent="0.2">
      <c r="A60" s="250"/>
      <c r="B60" s="246"/>
      <c r="C60" s="246"/>
      <c r="D60" s="246"/>
      <c r="E60" s="246"/>
      <c r="F60" s="246"/>
      <c r="G60" s="327"/>
      <c r="H60" s="328" t="s">
        <v>517</v>
      </c>
      <c r="I60" s="335">
        <v>768702</v>
      </c>
      <c r="J60" s="330">
        <v>24591</v>
      </c>
      <c r="K60" s="331">
        <v>-36.5</v>
      </c>
      <c r="L60" s="332">
        <v>46136</v>
      </c>
      <c r="M60" s="333">
        <v>-4.2</v>
      </c>
      <c r="N60" s="334">
        <v>-32.299999999999997</v>
      </c>
    </row>
    <row r="61" spans="1:14" ht="13.2" x14ac:dyDescent="0.2">
      <c r="A61" s="250"/>
      <c r="B61" s="246"/>
      <c r="C61" s="246"/>
      <c r="D61" s="246"/>
      <c r="E61" s="246"/>
      <c r="F61" s="246"/>
      <c r="G61" s="312" t="s">
        <v>522</v>
      </c>
      <c r="H61" s="336"/>
      <c r="I61" s="337">
        <v>2260149</v>
      </c>
      <c r="J61" s="338">
        <v>70582</v>
      </c>
      <c r="K61" s="339">
        <v>12.6</v>
      </c>
      <c r="L61" s="340">
        <v>81068</v>
      </c>
      <c r="M61" s="341">
        <v>3.7</v>
      </c>
      <c r="N61" s="326">
        <v>8.9</v>
      </c>
    </row>
    <row r="62" spans="1:14" ht="13.2" x14ac:dyDescent="0.2">
      <c r="A62" s="250"/>
      <c r="B62" s="246"/>
      <c r="C62" s="246"/>
      <c r="D62" s="246"/>
      <c r="E62" s="246"/>
      <c r="F62" s="246"/>
      <c r="G62" s="327"/>
      <c r="H62" s="328" t="s">
        <v>517</v>
      </c>
      <c r="I62" s="329">
        <v>1136666</v>
      </c>
      <c r="J62" s="330">
        <v>35485</v>
      </c>
      <c r="K62" s="331">
        <v>7.4</v>
      </c>
      <c r="L62" s="332">
        <v>45052</v>
      </c>
      <c r="M62" s="333">
        <v>4.7</v>
      </c>
      <c r="N62" s="334">
        <v>2.7</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2">
      <c r="B47" s="10"/>
      <c r="C47" s="1172" t="s">
        <v>3</v>
      </c>
      <c r="D47" s="1172"/>
      <c r="E47" s="1173"/>
      <c r="F47" s="11">
        <v>9.44</v>
      </c>
      <c r="G47" s="12">
        <v>9.43</v>
      </c>
      <c r="H47" s="12">
        <v>9.58</v>
      </c>
      <c r="I47" s="12">
        <v>11.78</v>
      </c>
      <c r="J47" s="13">
        <v>9.41</v>
      </c>
    </row>
    <row r="48" spans="2:10" ht="57.75" customHeight="1" x14ac:dyDescent="0.2">
      <c r="B48" s="14"/>
      <c r="C48" s="1174" t="s">
        <v>4</v>
      </c>
      <c r="D48" s="1174"/>
      <c r="E48" s="1175"/>
      <c r="F48" s="15">
        <v>4.6399999999999997</v>
      </c>
      <c r="G48" s="16">
        <v>4.24</v>
      </c>
      <c r="H48" s="16">
        <v>4.6500000000000004</v>
      </c>
      <c r="I48" s="16">
        <v>6.33</v>
      </c>
      <c r="J48" s="17">
        <v>5.69</v>
      </c>
    </row>
    <row r="49" spans="2:10" ht="57.75" customHeight="1" thickBot="1" x14ac:dyDescent="0.25">
      <c r="B49" s="18"/>
      <c r="C49" s="1176" t="s">
        <v>5</v>
      </c>
      <c r="D49" s="1176"/>
      <c r="E49" s="1177"/>
      <c r="F49" s="19" t="s">
        <v>529</v>
      </c>
      <c r="G49" s="20" t="s">
        <v>530</v>
      </c>
      <c r="H49" s="20">
        <v>0.36</v>
      </c>
      <c r="I49" s="20">
        <v>4.18</v>
      </c>
      <c r="J49" s="21" t="s">
        <v>531</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2018-03-06T08:17:03Z</cp:lastPrinted>
  <dcterms:created xsi:type="dcterms:W3CDTF">2018-01-24T06:36:59Z</dcterms:created>
  <dcterms:modified xsi:type="dcterms:W3CDTF">2018-10-24T10:54:44Z</dcterms:modified>
  <cp:category/>
</cp:coreProperties>
</file>