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FF1B58B0-634E-49D3-BD81-B888E3652389}" xr6:coauthVersionLast="37" xr6:coauthVersionMax="37" xr10:uidLastSave="{00000000-0000-0000-0000-000000000000}"/>
  <bookViews>
    <workbookView xWindow="0" yWindow="0" windowWidth="20496" windowHeight="790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l="1"/>
  <c r="BW36" i="9" s="1"/>
  <c r="BW37" i="9" s="1"/>
  <c r="BW38" i="9" s="1"/>
  <c r="BW39" i="9" s="1"/>
  <c r="CO34" i="9" s="1"/>
  <c r="CO35" i="9" s="1"/>
</calcChain>
</file>

<file path=xl/sharedStrings.xml><?xml version="1.0" encoding="utf-8"?>
<sst xmlns="http://schemas.openxmlformats.org/spreadsheetml/2006/main" count="1093" uniqueCount="557">
  <si>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</si>
  <si>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</si>
  <si>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</si>
  <si>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</si>
  <si>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</si>
  <si>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</si>
  <si>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</si>
  <si>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</si>
  <si>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</si>
  <si>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</si>
  <si>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</si>
  <si>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</si>
  <si>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</si>
  <si>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</si>
  <si>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</si>
  <si>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</si>
  <si>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</si>
  <si>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</si>
  <si>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</si>
  <si>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</si>
  <si>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</si>
  <si>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</si>
  <si>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</si>
  <si>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</si>
  <si>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</si>
  <si>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</si>
  <si>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</si>
  <si>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</si>
  <si>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</si>
  <si>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</si>
  <si>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</si>
  <si>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</si>
  <si>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</si>
  <si>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</si>
  <si>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</si>
  <si>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</si>
  <si>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</si>
  <si>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</si>
  <si>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</si>
  <si>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</si>
  <si>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</si>
  <si>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</si>
  <si>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</si>
  <si>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</si>
  <si>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</si>
  <si>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</si>
  <si>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</si>
  <si>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</si>
  <si>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</si>
  <si>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</si>
  <si>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</si>
  <si>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</si>
  <si>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</si>
  <si>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</si>
  <si>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</si>
  <si>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</si>
  <si>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</si>
  <si>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</si>
  <si>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</si>
  <si>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</si>
  <si>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</si>
  <si>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</si>
  <si>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</si>
  <si>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</si>
  <si>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</si>
  <si>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</si>
  <si>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</si>
  <si>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</si>
  <si>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</si>
  <si>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</si>
  <si>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</si>
  <si>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</si>
  <si>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</si>
  <si>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</si>
  <si>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</si>
  <si>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</si>
  <si>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</si>
  <si>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</si>
  <si>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</si>
  <si>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</si>
  <si>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</si>
  <si>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</si>
  <si>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</si>
  <si>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</si>
  <si>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</si>
  <si>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</si>
  <si>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</si>
  <si>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</si>
  <si>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</si>
  <si>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</si>
  <si>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</si>
  <si>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</si>
  <si>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</si>
  <si>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</si>
  <si>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</si>
  <si>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</si>
  <si>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</si>
  <si>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</si>
  <si>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</si>
  <si>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</si>
  <si>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</si>
  <si>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</si>
  <si>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</si>
  <si>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</si>
  <si>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</si>
  <si>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</si>
  <si>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</si>
  <si>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</si>
  <si>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</si>
  <si>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</si>
  <si>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</si>
  <si>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</si>
  <si>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</si>
  <si>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</si>
  <si>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</si>
  <si>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</si>
  <si>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</si>
  <si>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</si>
  <si>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</si>
  <si>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</si>
  <si>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</si>
  <si>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</si>
  <si>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</si>
  <si>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</si>
  <si>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</si>
  <si>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</si>
  <si>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</si>
  <si>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</si>
  <si>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</si>
  <si>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</si>
  <si>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</si>
  <si>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</si>
  <si>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</si>
  <si>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</si>
  <si>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</si>
  <si>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</si>
  <si>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</si>
  <si>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</si>
  <si>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</si>
  <si>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</si>
  <si>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</si>
  <si>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</si>
  <si>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</si>
  <si>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</si>
  <si>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</si>
  <si>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</si>
  <si>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</si>
  <si>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</si>
  <si>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</si>
  <si>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</si>
  <si>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</si>
  <si>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</si>
  <si>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</si>
  <si>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</si>
  <si>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</si>
  <si>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</si>
  <si>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</si>
  <si>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</si>
  <si>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</si>
  <si>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</si>
  <si>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</si>
  <si>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</si>
  <si>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</si>
  <si>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</si>
  <si>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</si>
  <si>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</si>
  <si>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</si>
  <si>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</si>
  <si>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</si>
  <si>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</si>
  <si>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</si>
  <si>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</si>
  <si>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</si>
  <si>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</si>
  <si>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</si>
  <si>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</si>
  <si>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</si>
  <si>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</si>
  <si>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</si>
  <si>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</si>
  <si>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</si>
  <si>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</si>
  <si>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</si>
  <si>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</si>
  <si>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</si>
  <si>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</si>
  <si>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</si>
  <si>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</si>
  <si>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</si>
  <si>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</si>
  <si>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</si>
  <si>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</si>
  <si>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</si>
  <si>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</si>
  <si>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宮崎県国富町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</si>
  <si>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</si>
  <si>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</si>
  <si>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</si>
  <si>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</si>
  <si>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</si>
  <si>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</si>
  <si>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</si>
  <si>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</si>
  <si>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</si>
  <si>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</si>
  <si>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</si>
  <si>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</si>
  <si>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</si>
  <si>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</si>
  <si>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</si>
  <si>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</si>
  <si>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</si>
  <si>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</si>
  <si>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</si>
  <si>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</si>
  <si>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</si>
  <si>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</si>
  <si>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</si>
  <si>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</si>
  <si>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</si>
  <si>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</si>
  <si>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</si>
  <si>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</si>
  <si>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</si>
  <si>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</si>
  <si>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</si>
  <si>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</si>
  <si>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</si>
  <si>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</si>
  <si>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</si>
  <si>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</si>
  <si>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</si>
  <si>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</si>
  <si>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</si>
  <si>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</si>
  <si>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</si>
  <si>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</si>
  <si>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</si>
  <si>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</si>
  <si>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</si>
  <si>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</si>
  <si>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</si>
  <si>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</si>
  <si>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</si>
  <si>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</si>
  <si>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</si>
  <si>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</si>
  <si>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</si>
  <si>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</si>
  <si>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</si>
  <si>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</si>
  <si>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</si>
  <si>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</si>
  <si>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</si>
  <si>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</si>
  <si>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</si>
  <si>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</si>
  <si>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</si>
  <si>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</si>
  <si>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</si>
  <si>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</si>
  <si>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</si>
  <si>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</si>
  <si>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</si>
  <si>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</si>
  <si>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</si>
  <si>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</si>
  <si>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</si>
  <si>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</si>
  <si>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</si>
  <si>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</si>
  <si>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</si>
  <si>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</si>
  <si>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</si>
  <si>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</si>
  <si>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</si>
  <si>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</si>
  <si>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</si>
  <si>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</si>
  <si>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</si>
  <si>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</si>
  <si>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</si>
  <si>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</si>
  <si>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</si>
  <si>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</si>
  <si>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</si>
  <si>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</si>
  <si>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</si>
  <si>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</si>
  <si>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</si>
  <si>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</si>
  <si>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</si>
  <si>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</si>
  <si>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</si>
  <si>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</si>
  <si>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</si>
  <si>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</si>
  <si>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</si>
  <si>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</si>
  <si>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</si>
  <si>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</si>
  <si>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</si>
  <si>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</si>
  <si>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</si>
  <si>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</si>
  <si>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</si>
  <si>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</si>
  <si>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</si>
  <si>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</si>
  <si>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</si>
  <si>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</si>
  <si>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</si>
  <si>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</si>
  <si>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</si>
  <si>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</si>
  <si>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</si>
  <si>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</si>
  <si>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</si>
  <si>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</si>
  <si>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</si>
  <si>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</si>
  <si>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</si>
  <si>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</si>
  <si>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</si>
  <si>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</si>
  <si>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</si>
  <si>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</si>
  <si>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</si>
  <si>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</si>
  <si>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</si>
  <si>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</si>
  <si>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</si>
  <si>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</si>
  <si>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</si>
  <si>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</si>
  <si>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</si>
  <si>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</si>
  <si>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</si>
  <si>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</si>
  <si>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</si>
  <si>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</si>
  <si>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</si>
  <si>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</si>
  <si>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宮崎県国富町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</si>
  <si>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</si>
  <si>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</si>
  <si>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</si>
  <si>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</si>
  <si>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</si>
  <si>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</si>
  <si>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</si>
  <si>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</si>
  <si>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</si>
  <si>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</si>
  <si>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</si>
  <si>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</si>
  <si>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</si>
  <si>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</si>
  <si>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</si>
  <si>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</si>
  <si>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</si>
  <si>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</si>
  <si>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</si>
  <si>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</si>
  <si>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</si>
  <si>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</si>
  <si>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</si>
  <si>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</si>
  <si>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</si>
  <si>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</si>
  <si>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</si>
  <si>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</si>
  <si>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</si>
  <si>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</si>
  <si>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</si>
  <si>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</si>
  <si>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</si>
  <si>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</si>
  <si>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</si>
  <si>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</si>
  <si>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</si>
  <si>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</si>
  <si>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</si>
  <si>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</si>
  <si>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</si>
  <si>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</si>
  <si>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</si>
  <si>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</si>
  <si>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</si>
  <si>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</si>
  <si>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</si>
  <si>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</si>
  <si>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</si>
  <si>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</si>
  <si>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</si>
  <si>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</si>
  <si>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</si>
  <si>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</si>
  <si>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</si>
  <si>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</si>
  <si>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</si>
  <si>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</si>
  <si>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</si>
  <si>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</si>
  <si>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</si>
  <si>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</si>
  <si>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</si>
  <si>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</si>
  <si>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</si>
  <si>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</si>
  <si>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</si>
  <si>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</si>
  <si>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</si>
  <si>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</si>
  <si>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</si>
  <si>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</si>
  <si>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</si>
  <si>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</si>
  <si>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</si>
  <si>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</si>
  <si>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</si>
  <si>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</si>
  <si>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</si>
  <si>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</si>
  <si>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</si>
  <si>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</si>
  <si>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</si>
  <si>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</si>
  <si>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</si>
  <si>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</si>
  <si>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</si>
  <si>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</si>
  <si>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</si>
  <si>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</si>
  <si>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</si>
  <si>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</si>
  <si>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</si>
  <si>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</si>
  <si>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</si>
  <si>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</si>
  <si>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</si>
  <si>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</si>
  <si>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</si>
  <si>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</si>
  <si>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</si>
  <si>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</si>
  <si>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</si>
  <si>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</si>
  <si>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</si>
  <si>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</si>
  <si>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</si>
  <si>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</si>
  <si>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</si>
  <si>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</si>
  <si>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</si>
  <si>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</si>
  <si>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</si>
  <si>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</si>
  <si>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</si>
  <si>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</si>
  <si>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</si>
  <si>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</si>
  <si>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</si>
  <si>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</si>
  <si>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</si>
  <si>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</si>
  <si>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</si>
  <si>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</si>
  <si>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</si>
  <si>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</si>
  <si>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</si>
  <si>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</si>
  <si>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</si>
  <si>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</si>
  <si>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</si>
  <si>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</si>
  <si>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</si>
  <si>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</si>
  <si>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</si>
  <si>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</si>
  <si>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</si>
  <si>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</si>
  <si>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</si>
  <si>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</si>
  <si>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</si>
  <si>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</si>
  <si>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</si>
  <si>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</si>
  <si>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</si>
  <si>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</si>
  <si>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</si>
  <si>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</si>
  <si>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</si>
  <si>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</si>
  <si>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</si>
  <si>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</si>
  <si>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</si>
  <si>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</si>
  <si>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</si>
  <si>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</si>
  <si>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</si>
  <si>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</si>
  <si>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</si>
  <si>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</si>
  <si>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</si>
  <si>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</si>
  <si>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</si>
  <si>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</si>
  <si>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</si>
  <si>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</si>
  <si>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</si>
  <si>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</si>
  <si>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</si>
  <si>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</si>
  <si>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</si>
  <si>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</si>
  <si>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</si>
  <si>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</si>
  <si>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</si>
  <si>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2.68</t>
  </si>
  <si>
    <t>▲ 3.99</t>
  </si>
  <si>
    <t>▲ 1.27</t>
  </si>
  <si>
    <t>▲ 4.64</t>
  </si>
  <si>
    <t>国民健康保険事業特別会計</t>
  </si>
  <si>
    <t>一般会計</t>
  </si>
  <si>
    <t>水道事業会計</t>
  </si>
  <si>
    <t>介護保険特別会計</t>
  </si>
  <si>
    <t>公共下水道事業特別会計</t>
  </si>
  <si>
    <t>後期高齢者医療特別会計</t>
  </si>
  <si>
    <t>その他会計（赤字）</t>
  </si>
  <si>
    <t>その他会計（黒字）</t>
  </si>
  <si>
    <t>-</t>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</si>
  <si>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</si>
  <si>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</si>
  <si>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</si>
  <si>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</si>
  <si>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</si>
  <si>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</si>
  <si>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</si>
  <si>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国富町土地開発公社</t>
    <rPh sb="0" eb="2">
      <t>クニトミ</t>
    </rPh>
    <rPh sb="2" eb="3">
      <t>チョウ</t>
    </rPh>
    <rPh sb="3" eb="5">
      <t>トチ</t>
    </rPh>
    <rPh sb="5" eb="7">
      <t>カイハツ</t>
    </rPh>
    <rPh sb="7" eb="9">
      <t>コウシャ</t>
    </rPh>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</si>
  <si>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</si>
  <si>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</si>
  <si>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</si>
  <si>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</si>
  <si>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</si>
  <si>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</si>
  <si>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</si>
  <si>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</si>
  <si>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</si>
  <si>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</si>
  <si>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</si>
  <si>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</si>
  <si>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</si>
  <si>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</si>
  <si>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</si>
  <si>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数値の上では減価償却率は低いものの、道路や比較的年数の浅い図書館、児童館を除くと、保有する公共施設の老朽化は進んでいる状況にあるが、　財政状況等を勘案しながら、更新・維持補修等を行っている。
　今後も財政長期計画に基づいた起債抑制策による地方債残高の抑制や適正な基金の積み増しに努め、将来負担の抑制につなげたい。</t>
    <rPh sb="129" eb="131">
      <t>テキセイ</t>
    </rPh>
    <phoneticPr fontId="2"/>
  </si>
  <si>
    <t>　財政長期計画に基づき地方債残高の抑制に取り組んできたことで、近年は将来負担比率・実質公債費比率ともに下がってきていたが、27年度～28年度にかけて取り組んだ中央コミュニティセンター建設事業などにより、元金償還を上回る起債借入れとなり、28年度は増加に転じた。
　今後は、大型事業による起債借入の増も予定されておらず、財政長期計画に基づく起債抑制に引き続き取り組み起債残高の抑制に努め、適正な基金積み増しを行い、将来負担の抑制に努力する。</t>
    <rPh sb="193" eb="195">
      <t>テキセイ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</si>
</sst>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96635</c:v>
                </c:pt>
                <c:pt idx="4">
                  <c:v>97062</c:v>
                </c:pt>
              </c:numCache>
            </c:numRef>
          </c:val>
          <c:smooth val="0"/>
          <c:extLst>
            <c:ext xmlns:c16="http://schemas.microsoft.com/office/drawing/2014/chart" uri="{C3380CC4-5D6E-409C-BE32-E72D297353CC}">
              <c16:uniqueId val="{00000000-FC14-4615-B265-0E118225D2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29880</c:v>
                </c:pt>
                <c:pt idx="1">
                  <c:v>58035</c:v>
                </c:pt>
                <c:pt idx="2">
                  <c:v>47784</c:v>
                </c:pt>
                <c:pt idx="3">
                  <c:v>79593</c:v>
                </c:pt>
                <c:pt idx="4">
                  <c:v>114530</c:v>
                </c:pt>
              </c:numCache>
            </c:numRef>
          </c:val>
          <c:smooth val="0"/>
          <c:extLst>
            <c:ext xmlns:c16="http://schemas.microsoft.com/office/drawing/2014/chart" uri="{C3380CC4-5D6E-409C-BE32-E72D297353CC}">
              <c16:uniqueId val="{00000001-FC14-4615-B265-0E118225D2CB}"/>
            </c:ext>
          </c:extLst>
        </c:ser>
        <c:dLbls>
          <c:showLegendKey val="0"/>
          <c:showVal val="0"/>
          <c:showCatName val="0"/>
          <c:showSerName val="0"/>
          <c:showPercent val="0"/>
          <c:showBubbleSize val="0"/>
        </c:dLbls>
        <c:marker val="1"/>
        <c:smooth val="0"/>
        <c:axId val="279021432"/>
        <c:axId val="279021824"/>
      </c:lineChart>
      <c:catAx>
        <c:axId val="279021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021824"/>
        <c:crosses val="autoZero"/>
        <c:auto val="1"/>
        <c:lblAlgn val="ctr"/>
        <c:lblOffset val="100"/>
        <c:tickLblSkip val="1"/>
        <c:tickMarkSkip val="1"/>
        <c:noMultiLvlLbl val="0"/>
      </c:catAx>
      <c:valAx>
        <c:axId val="279021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021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6.25</c:v>
                </c:pt>
                <c:pt idx="1">
                  <c:v>7.73</c:v>
                </c:pt>
                <c:pt idx="2">
                  <c:v>5.61</c:v>
                </c:pt>
                <c:pt idx="3">
                  <c:v>5.18</c:v>
                </c:pt>
                <c:pt idx="4">
                  <c:v>4.7300000000000004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18.37</c:v>
                </c:pt>
                <c:pt idx="1">
                  <c:v>20.94</c:v>
                </c:pt>
                <c:pt idx="2">
                  <c:v>23.51</c:v>
                </c:pt>
                <c:pt idx="3">
                  <c:v>25.27</c:v>
                </c:pt>
                <c:pt idx="4">
                  <c:v>24.27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6150128"/>
        <c:axId val="416150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-2.68</c:v>
                </c:pt>
                <c:pt idx="1">
                  <c:v>0.67</c:v>
                </c:pt>
                <c:pt idx="2">
                  <c:v>-3.99</c:v>
                </c:pt>
                <c:pt idx="3">
                  <c:v>-1.27</c:v>
                </c:pt>
                <c:pt idx="4">
                  <c:v>-4.6399999999999997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6150128"/>
        <c:axId val="416150520"/>
      </c:lineChart>
      <c:catAx>
        <c:axId val="41615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150520"/>
        <c:crosses val="autoZero"/>
        <c:auto val="1"/>
        <c:lblAlgn val="ctr"/>
        <c:lblOffset val="100"/>
        <c:tickLblSkip val="1"/>
        <c:tickMarkSkip val="1"/>
        <c:noMultiLvlLbl val="0"/>
      </c:catAx>
      <c:valAx>
        <c:axId val="41615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5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0.04</c:v>
                </c:pt>
                <c:pt idx="4">
                  <c:v>#N/A</c:v>
                </c:pt>
                <c:pt idx="5">
                  <c:v>0.06</c:v>
                </c:pt>
                <c:pt idx="6">
                  <c:v>#N/A</c:v>
                </c:pt>
                <c:pt idx="7">
                  <c:v>0.1</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0.09</c:v>
                </c:pt>
                <c:pt idx="4">
                  <c:v>#N/A</c:v>
                </c:pt>
                <c:pt idx="5">
                  <c:v>0.04</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0.44</c:v>
                </c:pt>
                <c:pt idx="4">
                  <c:v>#N/A</c:v>
                </c:pt>
                <c:pt idx="5">
                  <c:v>0.32</c:v>
                </c:pt>
                <c:pt idx="6">
                  <c:v>#N/A</c:v>
                </c:pt>
                <c:pt idx="7">
                  <c:v>0.26</c:v>
                </c:pt>
                <c:pt idx="8">
                  <c:v>#N/A</c:v>
                </c:pt>
                <c:pt idx="9">
                  <c:v>0.27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0.56999999999999995</c:v>
                </c:pt>
                <c:pt idx="4">
                  <c:v>#N/A</c:v>
                </c:pt>
                <c:pt idx="5">
                  <c:v>1.24</c:v>
                </c:pt>
                <c:pt idx="6">
                  <c:v>#N/A</c:v>
                </c:pt>
                <c:pt idx="7">
                  <c:v>0.62</c:v>
                </c:pt>
                <c:pt idx="8">
                  <c:v>#N/A</c:v>
                </c:pt>
                <c:pt idx="9">
                  <c:v>0.41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2.97</c:v>
                </c:pt>
                <c:pt idx="2">
                  <c:v>#N/A</c:v>
                </c:pt>
                <c:pt idx="3">
                  <c:v>3.01</c:v>
                </c:pt>
                <c:pt idx="4">
                  <c:v>#N/A</c:v>
                </c:pt>
                <c:pt idx="5">
                  <c:v>2.81</c:v>
                </c:pt>
                <c:pt idx="6">
                  <c:v>#N/A</c:v>
                </c:pt>
                <c:pt idx="7">
                  <c:v>2.37</c:v>
                </c:pt>
                <c:pt idx="8">
                  <c:v>#N/A</c:v>
                </c:pt>
                <c:pt idx="9">
                  <c:v>3.33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6.24</c:v>
                </c:pt>
                <c:pt idx="2">
                  <c:v>#N/A</c:v>
                </c:pt>
                <c:pt idx="3">
                  <c:v>7.72</c:v>
                </c:pt>
                <c:pt idx="4">
                  <c:v>#N/A</c:v>
                </c:pt>
                <c:pt idx="5">
                  <c:v>5.61</c:v>
                </c:pt>
                <c:pt idx="6">
                  <c:v>#N/A</c:v>
                </c:pt>
                <c:pt idx="7">
                  <c:v>5.18</c:v>
                </c:pt>
                <c:pt idx="8">
                  <c:v>#N/A</c:v>
                </c:pt>
                <c:pt idx="9">
                  <c:v>4.72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4.95</c:v>
                </c:pt>
                <c:pt idx="2">
                  <c:v>#N/A</c:v>
                </c:pt>
                <c:pt idx="3">
                  <c:v>4.1399999999999997</c:v>
                </c:pt>
                <c:pt idx="4">
                  <c:v>#N/A</c:v>
                </c:pt>
                <c:pt idx="5">
                  <c:v>3.35</c:v>
                </c:pt>
                <c:pt idx="6">
                  <c:v>#N/A</c:v>
                </c:pt>
                <c:pt idx="7">
                  <c:v>2.77</c:v>
                </c:pt>
                <c:pt idx="8">
                  <c:v>#N/A</c:v>
                </c:pt>
                <c:pt idx="9">
                  <c:v>4.8099999999999996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6151304"/>
        <c:axId val="416151696"/>
      </c:barChart>
      <c:catAx>
        <c:axId val="41615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51696"/>
        <c:crosses val="autoZero"/>
        <c:auto val="1"/>
        <c:lblAlgn val="ctr"/>
        <c:lblOffset val="100"/>
        <c:tickLblSkip val="1"/>
        <c:tickMarkSkip val="1"/>
        <c:noMultiLvlLbl val="0"/>
      </c:catAx>
      <c:valAx>
        <c:axId val="41615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51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714</c:v>
                </c:pt>
                <c:pt idx="5">
                  <c:v>717</c:v>
                </c:pt>
                <c:pt idx="8">
                  <c:v>740</c:v>
                </c:pt>
                <c:pt idx="11">
                  <c:v>712</c:v>
                </c:pt>
                <c:pt idx="14">
                  <c:v>708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22</c:v>
                </c:pt>
                <c:pt idx="6">
                  <c:v>22</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126</c:v>
                </c:pt>
                <c:pt idx="3">
                  <c:v>140</c:v>
                </c:pt>
                <c:pt idx="6">
                  <c:v>132</c:v>
                </c:pt>
                <c:pt idx="9">
                  <c:v>143</c:v>
                </c:pt>
                <c:pt idx="12">
                  <c:v>155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1054</c:v>
                </c:pt>
                <c:pt idx="3">
                  <c:v>997</c:v>
                </c:pt>
                <c:pt idx="6">
                  <c:v>1063</c:v>
                </c:pt>
                <c:pt idx="9">
                  <c:v>1036</c:v>
                </c:pt>
                <c:pt idx="12">
                  <c:v>1001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6297840"/>
        <c:axId val="416298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489</c:v>
                </c:pt>
                <c:pt idx="2">
                  <c:v>#N/A</c:v>
                </c:pt>
                <c:pt idx="3">
                  <c:v>#N/A</c:v>
                </c:pt>
                <c:pt idx="4">
                  <c:v>442</c:v>
                </c:pt>
                <c:pt idx="5">
                  <c:v>#N/A</c:v>
                </c:pt>
                <c:pt idx="6">
                  <c:v>#N/A</c:v>
                </c:pt>
                <c:pt idx="7">
                  <c:v>477</c:v>
                </c:pt>
                <c:pt idx="8">
                  <c:v>#N/A</c:v>
                </c:pt>
                <c:pt idx="9">
                  <c:v>#N/A</c:v>
                </c:pt>
                <c:pt idx="10">
                  <c:v>467</c:v>
                </c:pt>
                <c:pt idx="11">
                  <c:v>#N/A</c:v>
                </c:pt>
                <c:pt idx="12">
                  <c:v>#N/A</c:v>
                </c:pt>
                <c:pt idx="13">
                  <c:v>448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6297840"/>
        <c:axId val="416298232"/>
      </c:lineChart>
      <c:catAx>
        <c:axId val="41629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298232"/>
        <c:crosses val="autoZero"/>
        <c:auto val="1"/>
        <c:lblAlgn val="ctr"/>
        <c:lblOffset val="100"/>
        <c:tickLblSkip val="1"/>
        <c:tickMarkSkip val="1"/>
        <c:noMultiLvlLbl val="0"/>
      </c:catAx>
      <c:valAx>
        <c:axId val="41629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9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7210</c:v>
                </c:pt>
                <c:pt idx="5">
                  <c:v>7083</c:v>
                </c:pt>
                <c:pt idx="8">
                  <c:v>6791</c:v>
                </c:pt>
                <c:pt idx="11">
                  <c:v>6670</c:v>
                </c:pt>
                <c:pt idx="14">
                  <c:v>6638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138</c:v>
                </c:pt>
                <c:pt idx="5">
                  <c:v>142</c:v>
                </c:pt>
                <c:pt idx="8">
                  <c:v>122</c:v>
                </c:pt>
                <c:pt idx="11">
                  <c:v>103</c:v>
                </c:pt>
                <c:pt idx="14">
                  <c:v>80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1912</c:v>
                </c:pt>
                <c:pt idx="5">
                  <c:v>2052</c:v>
                </c:pt>
                <c:pt idx="8">
                  <c:v>2202</c:v>
                </c:pt>
                <c:pt idx="11">
                  <c:v>2357</c:v>
                </c:pt>
                <c:pt idx="14">
                  <c:v>2122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1645</c:v>
                </c:pt>
                <c:pt idx="3">
                  <c:v>1452</c:v>
                </c:pt>
                <c:pt idx="6">
                  <c:v>1335</c:v>
                </c:pt>
                <c:pt idx="9">
                  <c:v>1275</c:v>
                </c:pt>
                <c:pt idx="12">
                  <c:v>1296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c:v>
                </c:pt>
                <c:pt idx="3">
                  <c:v>38</c:v>
                </c:pt>
                <c:pt idx="6">
                  <c:v>15</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2433</c:v>
                </c:pt>
                <c:pt idx="3">
                  <c:v>2458</c:v>
                </c:pt>
                <c:pt idx="6">
                  <c:v>2355</c:v>
                </c:pt>
                <c:pt idx="9">
                  <c:v>2351</c:v>
                </c:pt>
                <c:pt idx="12">
                  <c:v>2140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9054</c:v>
                </c:pt>
                <c:pt idx="3">
                  <c:v>8927</c:v>
                </c:pt>
                <c:pt idx="6">
                  <c:v>8598</c:v>
                </c:pt>
                <c:pt idx="9">
                  <c:v>8773</c:v>
                </c:pt>
                <c:pt idx="12">
                  <c:v>9291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6299408"/>
        <c:axId val="416299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3916</c:v>
                </c:pt>
                <c:pt idx="2">
                  <c:v>#N/A</c:v>
                </c:pt>
                <c:pt idx="3">
                  <c:v>#N/A</c:v>
                </c:pt>
                <c:pt idx="4">
                  <c:v>3599</c:v>
                </c:pt>
                <c:pt idx="5">
                  <c:v>#N/A</c:v>
                </c:pt>
                <c:pt idx="6">
                  <c:v>#N/A</c:v>
                </c:pt>
                <c:pt idx="7">
                  <c:v>3186</c:v>
                </c:pt>
                <c:pt idx="8">
                  <c:v>#N/A</c:v>
                </c:pt>
                <c:pt idx="9">
                  <c:v>#N/A</c:v>
                </c:pt>
                <c:pt idx="10">
                  <c:v>3268</c:v>
                </c:pt>
                <c:pt idx="11">
                  <c:v>#N/A</c:v>
                </c:pt>
                <c:pt idx="12">
                  <c:v>#N/A</c:v>
                </c:pt>
                <c:pt idx="13">
                  <c:v>3898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6299408"/>
        <c:axId val="416299800"/>
      </c:lineChart>
      <c:catAx>
        <c:axId val="41629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299800"/>
        <c:crosses val="autoZero"/>
        <c:auto val="1"/>
        <c:lblAlgn val="ctr"/>
        <c:lblOffset val="100"/>
        <c:tickLblSkip val="1"/>
        <c:tickMarkSkip val="1"/>
        <c:noMultiLvlLbl val="0"/>
      </c:catAx>
      <c:valAx>
        <c:axId val="41629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9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{006443D1-02B9-4BC3-89E6-9491F9F414B0}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{537D10F7-2016-43F9-AD04-EAB5C0FABAC2}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{4C002962-2F67-47B8-8683-73D6ECAFA679}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{F42D9AF3-5F87-46AF-9957-F692102E3E67}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{7876F88E-6667-479C-8E8D-C552336F9461}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28.7</c:v>
                </c:pt>
              </c:numCache>
            </c:numRef>
          </c:xVal>
          <c:yVal>
            <c:numRef>
              <c:f>公会計指標分析・財政指標組合せ分析表!$K$51:$O$51</c:f>
              <c:numCache>
                <c:formatCode>#,##0.0;"▲ "#,##0.0</c:formatCode>
                <c:ptCount val="5"/>
                <c:pt idx="3">
                  <c:v>72.099999999999994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{8FB64EA8-C63D-4DEB-AE9C-327E60CD1A6A}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{2B8AC377-16DB-4CD7-B527-C38F1570F415}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{0D40E0B8-0992-4C93-8DFA-7333C1893817}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{F4D880A3-EA9C-4411-BF19-431F3D5DB51C}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{EFFD3A1F-AA11-44B8-96AD-ABC260879E1B}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6300584"/>
        <c:axId val="420392520"/>
      </c:scatterChart>
      <c:valAx>
        <c:axId val="416300584"/>
        <c:scaling>
          <c:orientation val="minMax"/>
          <c:max val="59"/>
          <c:min val="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392520"/>
        <c:crosses val="autoZero"/>
        <c:crossBetween val="midCat"/>
      </c:valAx>
      <c:valAx>
        <c:axId val="420392520"/>
        <c:scaling>
          <c:orientation val="minMax"/>
          <c:max val="7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300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{3DA720AE-398E-4605-9A55-55FE1E415DF3}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{84BD160A-0A4F-4B98-B14D-B2F1C4CE3608}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{A1A2B023-8460-4E30-BA77-613F55BAF1BD}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{076AD380-BDEB-49FE-BEFD-8E7525125DBD}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{5562737B-0FE7-49B4-A1A3-51C29A41F376}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10.4</c:v>
                </c:pt>
                <c:pt idx="2">
                  <c:v>10.199999999999999</c:v>
                </c:pt>
                <c:pt idx="3">
                  <c:v>10.199999999999999</c:v>
                </c:pt>
                <c:pt idx="4">
                  <c:v>10.3</c:v>
                </c:pt>
              </c:numCache>
            </c:numRef>
          </c:xVal>
          <c:yVal>
            <c:numRef>
              <c:f>公会計指標分析・財政指標組合せ分析表!$K$73:$O$73</c:f>
              <c:numCache>
                <c:formatCode>#,##0.0;"▲ "#,##0.0</c:formatCode>
                <c:ptCount val="5"/>
                <c:pt idx="0">
                  <c:v>84.5</c:v>
                </c:pt>
                <c:pt idx="1">
                  <c:v>78.5</c:v>
                </c:pt>
                <c:pt idx="2">
                  <c:v>71.3</c:v>
                </c:pt>
                <c:pt idx="3">
                  <c:v>72.099999999999994</c:v>
                </c:pt>
                <c:pt idx="4">
                  <c:v>87.6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{39FB0B18-BD93-450C-95E7-0D50D6EA7695}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{C6608380-CE57-435A-B9F7-3B83468BDFC7}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{BB567DC2-085D-434D-9111-347A91657110}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{E5DB4AB1-7C5F-45A4-8BB9-85836FA509F7}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{73B561C0-57B1-4D9B-9217-3A29B635EF7C}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10.1</c:v>
                </c:pt>
                <c:pt idx="4">
                  <c:v>9.1</c:v>
                </c:pt>
              </c:numCache>
            </c:numRef>
          </c:xVal>
          <c:yVal>
            <c:numRef>
              <c:f>公会計指標分析・財政指標組合せ分析表!$K$77:$O$77</c:f>
              <c:numCache>
                <c:formatCode>#,##0.0;"▲ "#,##0.0</c:formatCode>
                <c:ptCount val="5"/>
                <c:pt idx="0">
                  <c:v>59.7</c:v>
                </c:pt>
                <c:pt idx="1">
                  <c:v>51.9</c:v>
                </c:pt>
                <c:pt idx="2">
                  <c:v>46.9</c:v>
                </c:pt>
                <c:pt idx="3">
                  <c:v>37.200000000000003</c:v>
                </c:pt>
                <c:pt idx="4">
                  <c:v>24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0393304"/>
        <c:axId val="420393696"/>
      </c:scatterChart>
      <c:valAx>
        <c:axId val="420393304"/>
        <c:scaling>
          <c:orientation val="minMax"/>
          <c:max val="13"/>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393696"/>
        <c:crosses val="autoZero"/>
        <c:crossBetween val="midCat"/>
      </c:valAx>
      <c:valAx>
        <c:axId val="420393696"/>
        <c:scaling>
          <c:orientation val="minMax"/>
          <c:max val="9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393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平成２０年をピークに減少傾向で推移してきている。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en-US"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２２年度に特殊事情により一時増加したが、２４年度以降４０億円を下回り、今後は減少傾向にあると見込む。</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地方債残高については、２７年度から２８年度に</a:t>
          </a:r>
          <a:r>
            <a:rPr lang="ja-JP" altLang="en-US" sz="1100" b="0" i="0" baseline="0">
              <a:solidFill>
                <a:schemeClr val="dk1"/>
              </a:solidFill>
              <a:latin typeface="+mn-lt"/>
              <a:ea typeface="+mn-ea"/>
              <a:cs typeface="+mn-cs"/>
            </a:rPr>
            <a:t>かけて中央コミュニティセンター建設等の事業量増に伴い</a:t>
          </a:r>
          <a:r>
            <a:rPr lang="ja-JP" altLang="ja-JP" sz="1100" b="0" i="0" baseline="0">
              <a:solidFill>
                <a:schemeClr val="dk1"/>
              </a:solidFill>
              <a:latin typeface="+mn-lt"/>
              <a:ea typeface="+mn-ea"/>
              <a:cs typeface="+mn-cs"/>
            </a:rPr>
            <a:t>増加</a:t>
          </a:r>
          <a:r>
            <a:rPr lang="ja-JP" altLang="en-US" sz="1100" b="0" i="0" baseline="0">
              <a:solidFill>
                <a:schemeClr val="dk1"/>
              </a:solidFill>
              <a:latin typeface="+mn-lt"/>
              <a:ea typeface="+mn-ea"/>
              <a:cs typeface="+mn-cs"/>
            </a:rPr>
            <a:t>した</a:t>
          </a:r>
          <a:r>
            <a:rPr lang="ja-JP" altLang="ja-JP" sz="1100" b="0" i="0" baseline="0">
              <a:solidFill>
                <a:schemeClr val="dk1"/>
              </a:solidFill>
              <a:latin typeface="+mn-lt"/>
              <a:ea typeface="+mn-ea"/>
              <a:cs typeface="+mn-cs"/>
            </a:rPr>
            <a:t>が、</a:t>
          </a:r>
          <a:r>
            <a:rPr lang="ja-JP" altLang="en-US" sz="1100" b="0" i="0" baseline="0">
              <a:solidFill>
                <a:schemeClr val="dk1"/>
              </a:solidFill>
              <a:latin typeface="+mn-lt"/>
              <a:ea typeface="+mn-ea"/>
              <a:cs typeface="+mn-cs"/>
            </a:rPr>
            <a:t>今</a:t>
          </a:r>
          <a:r>
            <a:rPr lang="ja-JP" altLang="ja-JP" sz="1100" b="0" i="0" baseline="0">
              <a:solidFill>
                <a:schemeClr val="dk1"/>
              </a:solidFill>
              <a:latin typeface="+mn-lt"/>
              <a:ea typeface="+mn-ea"/>
              <a:cs typeface="+mn-cs"/>
            </a:rPr>
            <a:t>後は長期財政計画に基づく起債抑制策により減少傾向で進む見込みである。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税の徴収強化など徹底した収入の確保と経費削減に努め、出来る限り基金の積み増しにも努めていく。</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数値の上では減価償却率は低いものの、道路や比較的年数の浅い図書館、児童館を除くと、保有する公共施設の老朽化は進んでいる状況にある。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C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150368</xdr:rowOff>
    </xdr:from>
    <xdr:to>
      <xdr:col>3</xdr:col>
      <xdr:colOff>1170940</xdr:colOff>
      <xdr:row>28</xdr:row>
      <xdr:rowOff>6096</xdr:rowOff>
    </xdr:to>
    <xdr:cxnSp macro="">
      <xdr:nvCxnSpPr>
        <xdr:cNvPr id="62" name="直線コネクタ 61">
          <a:extLst>
            <a:ext uri="{FF2B5EF4-FFF2-40B4-BE49-F238E27FC236}">
              <a16:creationId xmlns:a16="http://schemas.microsoft.com/office/drawing/2014/main" id="{00000000-0008-0000-0C00-00003E000000}"/>
            </a:ext>
          </a:extLst>
        </xdr:cNvPr>
        <xdr:cNvCxnSpPr/>
      </xdr:nvCxnSpPr>
      <xdr:spPr>
        <a:xfrm flipV="1">
          <a:off x="4760595" y="5389118"/>
          <a:ext cx="1270" cy="19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9923</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C00-00003F000000}"/>
            </a:ext>
          </a:extLst>
        </xdr:cNvPr>
        <xdr:cNvSpPr txBox="1"/>
      </xdr:nvSpPr>
      <xdr:spPr>
        <a:xfrm>
          <a:off x="48133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28</xdr:row>
      <xdr:rowOff>6096</xdr:rowOff>
    </xdr:from>
    <xdr:to>
      <xdr:col>3</xdr:col>
      <xdr:colOff>1260475</xdr:colOff>
      <xdr:row>28</xdr:row>
      <xdr:rowOff>6096</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a:off x="4673600" y="558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97045</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C00-000041000000}"/>
            </a:ext>
          </a:extLst>
        </xdr:cNvPr>
        <xdr:cNvSpPr txBox="1"/>
      </xdr:nvSpPr>
      <xdr:spPr>
        <a:xfrm>
          <a:off x="4813300" y="51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150368</xdr:rowOff>
    </xdr:from>
    <xdr:to>
      <xdr:col>3</xdr:col>
      <xdr:colOff>1260475</xdr:colOff>
      <xdr:row>26</xdr:row>
      <xdr:rowOff>150368</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5389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5859</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C00-000043000000}"/>
            </a:ext>
          </a:extLst>
        </xdr:cNvPr>
        <xdr:cNvSpPr txBox="1"/>
      </xdr:nvSpPr>
      <xdr:spPr>
        <a:xfrm>
          <a:off x="4813300" y="5416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27432</xdr:rowOff>
    </xdr:from>
    <xdr:to>
      <xdr:col>3</xdr:col>
      <xdr:colOff>1222375</xdr:colOff>
      <xdr:row>27</xdr:row>
      <xdr:rowOff>129032</xdr:rowOff>
    </xdr:to>
    <xdr:sp macro="" textlink="">
      <xdr:nvSpPr>
        <xdr:cNvPr id="68" name="フローチャート : 判断 67">
          <a:extLst>
            <a:ext uri="{FF2B5EF4-FFF2-40B4-BE49-F238E27FC236}">
              <a16:creationId xmlns:a16="http://schemas.microsoft.com/office/drawing/2014/main" id="{00000000-0008-0000-0C00-000044000000}"/>
            </a:ext>
          </a:extLst>
        </xdr:cNvPr>
        <xdr:cNvSpPr/>
      </xdr:nvSpPr>
      <xdr:spPr>
        <a:xfrm>
          <a:off x="4711700" y="543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27</xdr:row>
      <xdr:rowOff>105156</xdr:rowOff>
    </xdr:from>
    <xdr:to>
      <xdr:col>3</xdr:col>
      <xdr:colOff>511175</xdr:colOff>
      <xdr:row>28</xdr:row>
      <xdr:rowOff>35306</xdr:rowOff>
    </xdr:to>
    <xdr:sp macro="" textlink="">
      <xdr:nvSpPr>
        <xdr:cNvPr id="69" name="フローチャート : 判断 68">
          <a:extLst>
            <a:ext uri="{FF2B5EF4-FFF2-40B4-BE49-F238E27FC236}">
              <a16:creationId xmlns:a16="http://schemas.microsoft.com/office/drawing/2014/main" id="{00000000-0008-0000-0C00-00004500000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00000000-0008-0000-0C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00000000-0008-0000-0C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75184</xdr:rowOff>
    </xdr:from>
    <xdr:to>
      <xdr:col>3</xdr:col>
      <xdr:colOff>511175</xdr:colOff>
      <xdr:row>35</xdr:row>
      <xdr:rowOff>5334</xdr:rowOff>
    </xdr:to>
    <xdr:sp macro="" textlink="">
      <xdr:nvSpPr>
        <xdr:cNvPr id="75" name="円/楕円 74">
          <a:extLst>
            <a:ext uri="{FF2B5EF4-FFF2-40B4-BE49-F238E27FC236}">
              <a16:creationId xmlns:a16="http://schemas.microsoft.com/office/drawing/2014/main" id="{00000000-0008-0000-0C00-00004B000000}"/>
            </a:ext>
          </a:extLst>
        </xdr:cNvPr>
        <xdr:cNvSpPr/>
      </xdr:nvSpPr>
      <xdr:spPr>
        <a:xfrm>
          <a:off x="4000500" y="66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26</xdr:row>
      <xdr:rowOff>51833</xdr:rowOff>
    </xdr:from>
    <xdr:ext cx="405111" cy="259045"/>
    <xdr:sp macro="" textlink="">
      <xdr:nvSpPr>
        <xdr:cNvPr id="76" name="n_1aveValue有形固定資産減価償却率">
          <a:extLst>
            <a:ext uri="{FF2B5EF4-FFF2-40B4-BE49-F238E27FC236}">
              <a16:creationId xmlns:a16="http://schemas.microsoft.com/office/drawing/2014/main" id="{00000000-0008-0000-0C00-00004C000000}"/>
            </a:ext>
          </a:extLst>
        </xdr:cNvPr>
        <xdr:cNvSpPr txBox="1"/>
      </xdr:nvSpPr>
      <xdr:spPr>
        <a:xfrm>
          <a:off x="3836043"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167911</xdr:rowOff>
    </xdr:from>
    <xdr:ext cx="405111" cy="259045"/>
    <xdr:sp macro="" textlink="">
      <xdr:nvSpPr>
        <xdr:cNvPr id="77" name="n_1mainValue有形固定資産減価償却率">
          <a:extLst>
            <a:ext uri="{FF2B5EF4-FFF2-40B4-BE49-F238E27FC236}">
              <a16:creationId xmlns:a16="http://schemas.microsoft.com/office/drawing/2014/main" id="{00000000-0008-0000-0C00-00004D000000}"/>
            </a:ext>
          </a:extLst>
        </xdr:cNvPr>
        <xdr:cNvSpPr txBox="1"/>
      </xdr:nvSpPr>
      <xdr:spPr>
        <a:xfrm>
          <a:off x="3836043" y="677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00000000-0008-0000-0C00-00004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00000000-0008-0000-0C00-00004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00000000-0008-0000-0C00-00005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00000000-0008-0000-0C00-00005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00000000-0008-0000-0C00-00005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D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133350</xdr:rowOff>
    </xdr:from>
    <xdr:to>
      <xdr:col>6</xdr:col>
      <xdr:colOff>510540</xdr:colOff>
      <xdr:row>37</xdr:row>
      <xdr:rowOff>3810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flipV="1">
          <a:off x="4634865" y="5619750"/>
          <a:ext cx="0" cy="727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D00-00003A000000}"/>
            </a:ext>
          </a:extLst>
        </xdr:cNvPr>
        <xdr:cNvSpPr txBox="1"/>
      </xdr:nvSpPr>
      <xdr:spPr>
        <a:xfrm>
          <a:off x="47244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37</xdr:row>
      <xdr:rowOff>3810</xdr:rowOff>
    </xdr:from>
    <xdr:to>
      <xdr:col>6</xdr:col>
      <xdr:colOff>600075</xdr:colOff>
      <xdr:row>37</xdr:row>
      <xdr:rowOff>3810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634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D00-00003C000000}"/>
            </a:ext>
          </a:extLst>
        </xdr:cNvPr>
        <xdr:cNvSpPr txBox="1"/>
      </xdr:nvSpPr>
      <xdr:spPr>
        <a:xfrm>
          <a:off x="47244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32</xdr:row>
      <xdr:rowOff>133350</xdr:rowOff>
    </xdr:from>
    <xdr:to>
      <xdr:col>6</xdr:col>
      <xdr:colOff>600075</xdr:colOff>
      <xdr:row>32</xdr:row>
      <xdr:rowOff>133350</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129557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D00-00003E000000}"/>
            </a:ext>
          </a:extLst>
        </xdr:cNvPr>
        <xdr:cNvSpPr txBox="1"/>
      </xdr:nvSpPr>
      <xdr:spPr>
        <a:xfrm>
          <a:off x="47244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151130</xdr:rowOff>
    </xdr:from>
    <xdr:to>
      <xdr:col>6</xdr:col>
      <xdr:colOff>561975</xdr:colOff>
      <xdr:row>34</xdr:row>
      <xdr:rowOff>81280</xdr:rowOff>
    </xdr:to>
    <xdr:sp macro="" textlink="">
      <xdr:nvSpPr>
        <xdr:cNvPr id="63" name="フローチャート : 判断 62">
          <a:extLst>
            <a:ext uri="{FF2B5EF4-FFF2-40B4-BE49-F238E27FC236}">
              <a16:creationId xmlns:a16="http://schemas.microsoft.com/office/drawing/2014/main" id="{00000000-0008-0000-0D00-00003F000000}"/>
            </a:ext>
          </a:extLst>
        </xdr:cNvPr>
        <xdr:cNvSpPr/>
      </xdr:nvSpPr>
      <xdr:spPr>
        <a:xfrm>
          <a:off x="4584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143510</xdr:rowOff>
    </xdr:from>
    <xdr:to>
      <xdr:col>5</xdr:col>
      <xdr:colOff>409575</xdr:colOff>
      <xdr:row>34</xdr:row>
      <xdr:rowOff>73660</xdr:rowOff>
    </xdr:to>
    <xdr:sp macro="" textlink="">
      <xdr:nvSpPr>
        <xdr:cNvPr id="64" name="フローチャート : 判断 63">
          <a:extLst>
            <a:ext uri="{FF2B5EF4-FFF2-40B4-BE49-F238E27FC236}">
              <a16:creationId xmlns:a16="http://schemas.microsoft.com/office/drawing/2014/main" id="{00000000-0008-0000-0D00-000040000000}"/>
            </a:ext>
          </a:extLst>
        </xdr:cNvPr>
        <xdr:cNvSpPr/>
      </xdr:nvSpPr>
      <xdr:spPr>
        <a:xfrm>
          <a:off x="3746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78740</xdr:rowOff>
    </xdr:from>
    <xdr:to>
      <xdr:col>5</xdr:col>
      <xdr:colOff>409575</xdr:colOff>
      <xdr:row>42</xdr:row>
      <xdr:rowOff>8890</xdr:rowOff>
    </xdr:to>
    <xdr:sp macro="" textlink="">
      <xdr:nvSpPr>
        <xdr:cNvPr id="70" name="円/楕円 69">
          <a:extLst>
            <a:ext uri="{FF2B5EF4-FFF2-40B4-BE49-F238E27FC236}">
              <a16:creationId xmlns:a16="http://schemas.microsoft.com/office/drawing/2014/main" id="{00000000-0008-0000-0D00-000046000000}"/>
            </a:ext>
          </a:extLst>
        </xdr:cNvPr>
        <xdr:cNvSpPr/>
      </xdr:nvSpPr>
      <xdr:spPr>
        <a:xfrm>
          <a:off x="3746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90187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D00-000047000000}"/>
            </a:ext>
          </a:extLst>
        </xdr:cNvPr>
        <xdr:cNvSpPr txBox="1"/>
      </xdr:nvSpPr>
      <xdr:spPr>
        <a:xfrm>
          <a:off x="3582043"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17</xdr:rowOff>
    </xdr:from>
    <xdr:ext cx="405111" cy="259045"/>
    <xdr:sp macro="" textlink="">
      <xdr:nvSpPr>
        <xdr:cNvPr id="72" name="n_1mainValue【道路】&#10;有形固定資産減価償却率">
          <a:extLst>
            <a:ext uri="{FF2B5EF4-FFF2-40B4-BE49-F238E27FC236}">
              <a16:creationId xmlns:a16="http://schemas.microsoft.com/office/drawing/2014/main" id="{00000000-0008-0000-0D00-000048000000}"/>
            </a:ext>
          </a:extLst>
        </xdr:cNvPr>
        <xdr:cNvSpPr txBox="1"/>
      </xdr:nvSpPr>
      <xdr:spPr>
        <a:xfrm>
          <a:off x="3582043"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0D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5" name="【道路】&#10;一人当たり延長最小値テキスト">
          <a:extLst>
            <a:ext uri="{FF2B5EF4-FFF2-40B4-BE49-F238E27FC236}">
              <a16:creationId xmlns:a16="http://schemas.microsoft.com/office/drawing/2014/main" id="{00000000-0008-0000-0D00-00005F000000}"/>
            </a:ext>
          </a:extLst>
        </xdr:cNvPr>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7" name="【道路】&#10;一人当たり延長最大値テキスト">
          <a:extLst>
            <a:ext uri="{FF2B5EF4-FFF2-40B4-BE49-F238E27FC236}">
              <a16:creationId xmlns:a16="http://schemas.microsoft.com/office/drawing/2014/main" id="{00000000-0008-0000-0D00-000061000000}"/>
            </a:ext>
          </a:extLst>
        </xdr:cNvPr>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99" name="【道路】&#10;一人当たり延長平均値テキスト">
          <a:extLst>
            <a:ext uri="{FF2B5EF4-FFF2-40B4-BE49-F238E27FC236}">
              <a16:creationId xmlns:a16="http://schemas.microsoft.com/office/drawing/2014/main" id="{00000000-0008-0000-0D00-000063000000}"/>
            </a:ext>
          </a:extLst>
        </xdr:cNvPr>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0" name="フローチャート : 判断 99">
          <a:extLst>
            <a:ext uri="{FF2B5EF4-FFF2-40B4-BE49-F238E27FC236}">
              <a16:creationId xmlns:a16="http://schemas.microsoft.com/office/drawing/2014/main" id="{00000000-0008-0000-0D00-000064000000}"/>
            </a:ext>
          </a:extLst>
        </xdr:cNvPr>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164522</xdr:rowOff>
    </xdr:from>
    <xdr:to>
      <xdr:col>14</xdr:col>
      <xdr:colOff>79375</xdr:colOff>
      <xdr:row>41</xdr:row>
      <xdr:rowOff>94672</xdr:rowOff>
    </xdr:to>
    <xdr:sp macro="" textlink="">
      <xdr:nvSpPr>
        <xdr:cNvPr id="107" name="円/楕円 106">
          <a:extLst>
            <a:ext uri="{FF2B5EF4-FFF2-40B4-BE49-F238E27FC236}">
              <a16:creationId xmlns:a16="http://schemas.microsoft.com/office/drawing/2014/main" id="{00000000-0008-0000-0D00-00006B000000}"/>
            </a:ext>
          </a:extLst>
        </xdr:cNvPr>
        <xdr:cNvSpPr/>
      </xdr:nvSpPr>
      <xdr:spPr>
        <a:xfrm>
          <a:off x="9588500" y="7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08" name="n_1aveValue【道路】&#10;一人当たり延長">
          <a:extLst>
            <a:ext uri="{FF2B5EF4-FFF2-40B4-BE49-F238E27FC236}">
              <a16:creationId xmlns:a16="http://schemas.microsoft.com/office/drawing/2014/main" id="{00000000-0008-0000-0D00-00006C000000}"/>
            </a:ext>
          </a:extLst>
        </xdr:cNvPr>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85799</xdr:rowOff>
    </xdr:from>
    <xdr:ext cx="534377" cy="259045"/>
    <xdr:sp macro="" textlink="">
      <xdr:nvSpPr>
        <xdr:cNvPr id="109" name="n_1mainValue【道路】&#10;一人当たり延長">
          <a:extLst>
            <a:ext uri="{FF2B5EF4-FFF2-40B4-BE49-F238E27FC236}">
              <a16:creationId xmlns:a16="http://schemas.microsoft.com/office/drawing/2014/main" id="{00000000-0008-0000-0D00-00006D000000}"/>
            </a:ext>
          </a:extLst>
        </xdr:cNvPr>
        <xdr:cNvSpPr txBox="1"/>
      </xdr:nvSpPr>
      <xdr:spPr>
        <a:xfrm>
          <a:off x="9359410" y="71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a:extLst>
            <a:ext uri="{FF2B5EF4-FFF2-40B4-BE49-F238E27FC236}">
              <a16:creationId xmlns:a16="http://schemas.microsoft.com/office/drawing/2014/main" id="{00000000-0008-0000-0D00-00008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1" name="【橋りょう・トンネル】&#10;有形固定資産減価償却率最小値テキスト">
          <a:extLst>
            <a:ext uri="{FF2B5EF4-FFF2-40B4-BE49-F238E27FC236}">
              <a16:creationId xmlns:a16="http://schemas.microsoft.com/office/drawing/2014/main" id="{00000000-0008-0000-0D00-000083000000}"/>
            </a:ext>
          </a:extLst>
        </xdr:cNvPr>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3" name="【橋りょう・トンネル】&#10;有形固定資産減価償却率最大値テキスト">
          <a:extLst>
            <a:ext uri="{FF2B5EF4-FFF2-40B4-BE49-F238E27FC236}">
              <a16:creationId xmlns:a16="http://schemas.microsoft.com/office/drawing/2014/main" id="{00000000-0008-0000-0D00-000085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5" name="【橋りょう・トンネル】&#10;有形固定資産減価償却率平均値テキスト">
          <a:extLst>
            <a:ext uri="{FF2B5EF4-FFF2-40B4-BE49-F238E27FC236}">
              <a16:creationId xmlns:a16="http://schemas.microsoft.com/office/drawing/2014/main" id="{00000000-0008-0000-0D00-000087000000}"/>
            </a:ext>
          </a:extLst>
        </xdr:cNvPr>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6" name="フローチャート : 判断 135">
          <a:extLst>
            <a:ext uri="{FF2B5EF4-FFF2-40B4-BE49-F238E27FC236}">
              <a16:creationId xmlns:a16="http://schemas.microsoft.com/office/drawing/2014/main" id="{00000000-0008-0000-0D00-000088000000}"/>
            </a:ext>
          </a:extLst>
        </xdr:cNvPr>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7" name="フローチャート : 判断 136">
          <a:extLst>
            <a:ext uri="{FF2B5EF4-FFF2-40B4-BE49-F238E27FC236}">
              <a16:creationId xmlns:a16="http://schemas.microsoft.com/office/drawing/2014/main" id="{00000000-0008-0000-0D00-000089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92075</xdr:rowOff>
    </xdr:from>
    <xdr:to>
      <xdr:col>5</xdr:col>
      <xdr:colOff>409575</xdr:colOff>
      <xdr:row>63</xdr:row>
      <xdr:rowOff>22225</xdr:rowOff>
    </xdr:to>
    <xdr:sp macro="" textlink="">
      <xdr:nvSpPr>
        <xdr:cNvPr id="143" name="円/楕円 142">
          <a:extLst>
            <a:ext uri="{FF2B5EF4-FFF2-40B4-BE49-F238E27FC236}">
              <a16:creationId xmlns:a16="http://schemas.microsoft.com/office/drawing/2014/main" id="{00000000-0008-0000-0D00-00008F000000}"/>
            </a:ext>
          </a:extLst>
        </xdr:cNvPr>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44" name="n_1aveValue【橋りょう・トンネル】&#10;有形固定資産減価償却率">
          <a:extLst>
            <a:ext uri="{FF2B5EF4-FFF2-40B4-BE49-F238E27FC236}">
              <a16:creationId xmlns:a16="http://schemas.microsoft.com/office/drawing/2014/main" id="{00000000-0008-0000-0D00-000090000000}"/>
            </a:ext>
          </a:extLst>
        </xdr:cNvPr>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13352</xdr:rowOff>
    </xdr:from>
    <xdr:ext cx="405111" cy="259045"/>
    <xdr:sp macro="" textlink="">
      <xdr:nvSpPr>
        <xdr:cNvPr id="145" name="n_1mainValue【橋りょう・トンネル】&#10;有形固定資産減価償却率">
          <a:extLst>
            <a:ext uri="{FF2B5EF4-FFF2-40B4-BE49-F238E27FC236}">
              <a16:creationId xmlns:a16="http://schemas.microsoft.com/office/drawing/2014/main" id="{00000000-0008-0000-0D00-000091000000}"/>
            </a:ext>
          </a:extLst>
        </xdr:cNvPr>
        <xdr:cNvSpPr txBox="1"/>
      </xdr:nvSpPr>
      <xdr:spPr>
        <a:xfrm>
          <a:off x="3582043"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a:extLst>
            <a:ext uri="{FF2B5EF4-FFF2-40B4-BE49-F238E27FC236}">
              <a16:creationId xmlns:a16="http://schemas.microsoft.com/office/drawing/2014/main" id="{00000000-0008-0000-0D00-0000A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a:extLst>
            <a:ext uri="{FF2B5EF4-FFF2-40B4-BE49-F238E27FC236}">
              <a16:creationId xmlns:a16="http://schemas.microsoft.com/office/drawing/2014/main" id="{00000000-0008-0000-0D00-0000A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156146</xdr:rowOff>
    </xdr:from>
    <xdr:to>
      <xdr:col>15</xdr:col>
      <xdr:colOff>180340</xdr:colOff>
      <xdr:row>62</xdr:row>
      <xdr:rowOff>78898</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flipV="1">
          <a:off x="10476865" y="9585896"/>
          <a:ext cx="0" cy="112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82725</xdr:rowOff>
    </xdr:from>
    <xdr:ext cx="599010" cy="259045"/>
    <xdr:sp macro="" textlink="">
      <xdr:nvSpPr>
        <xdr:cNvPr id="171" name="【橋りょう・トンネル】&#10;一人当たり有形固定資産（償却資産）額最小値テキスト">
          <a:extLst>
            <a:ext uri="{FF2B5EF4-FFF2-40B4-BE49-F238E27FC236}">
              <a16:creationId xmlns:a16="http://schemas.microsoft.com/office/drawing/2014/main" id="{00000000-0008-0000-0D00-0000AB000000}"/>
            </a:ext>
          </a:extLst>
        </xdr:cNvPr>
        <xdr:cNvSpPr txBox="1"/>
      </xdr:nvSpPr>
      <xdr:spPr>
        <a:xfrm>
          <a:off x="10566400" y="1071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62</xdr:row>
      <xdr:rowOff>78898</xdr:rowOff>
    </xdr:from>
    <xdr:to>
      <xdr:col>15</xdr:col>
      <xdr:colOff>269875</xdr:colOff>
      <xdr:row>62</xdr:row>
      <xdr:rowOff>78898</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10388600" y="107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102823</xdr:rowOff>
    </xdr:from>
    <xdr:ext cx="599010" cy="259045"/>
    <xdr:sp macro="" textlink="">
      <xdr:nvSpPr>
        <xdr:cNvPr id="173" name="【橋りょう・トンネル】&#10;一人当たり有形固定資産（償却資産）額最大値テキスト">
          <a:extLst>
            <a:ext uri="{FF2B5EF4-FFF2-40B4-BE49-F238E27FC236}">
              <a16:creationId xmlns:a16="http://schemas.microsoft.com/office/drawing/2014/main" id="{00000000-0008-0000-0D00-0000AD000000}"/>
            </a:ext>
          </a:extLst>
        </xdr:cNvPr>
        <xdr:cNvSpPr txBox="1"/>
      </xdr:nvSpPr>
      <xdr:spPr>
        <a:xfrm>
          <a:off x="10566400" y="936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55</xdr:row>
      <xdr:rowOff>156146</xdr:rowOff>
    </xdr:from>
    <xdr:to>
      <xdr:col>15</xdr:col>
      <xdr:colOff>269875</xdr:colOff>
      <xdr:row>55</xdr:row>
      <xdr:rowOff>156146</xdr:rowOff>
    </xdr:to>
    <xdr:cxnSp macro="">
      <xdr:nvCxnSpPr>
        <xdr:cNvPr id="174" name="直線コネクタ 173">
          <a:extLst>
            <a:ext uri="{FF2B5EF4-FFF2-40B4-BE49-F238E27FC236}">
              <a16:creationId xmlns:a16="http://schemas.microsoft.com/office/drawing/2014/main" id="{00000000-0008-0000-0D00-0000AE000000}"/>
            </a:ext>
          </a:extLst>
        </xdr:cNvPr>
        <xdr:cNvCxnSpPr/>
      </xdr:nvCxnSpPr>
      <xdr:spPr>
        <a:xfrm>
          <a:off x="10388600" y="958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27365</xdr:rowOff>
    </xdr:from>
    <xdr:ext cx="599010" cy="259045"/>
    <xdr:sp macro="" textlink="">
      <xdr:nvSpPr>
        <xdr:cNvPr id="175" name="【橋りょう・トンネル】&#10;一人当たり有形固定資産（償却資産）額平均値テキスト">
          <a:extLst>
            <a:ext uri="{FF2B5EF4-FFF2-40B4-BE49-F238E27FC236}">
              <a16:creationId xmlns:a16="http://schemas.microsoft.com/office/drawing/2014/main" id="{00000000-0008-0000-0D00-0000AF000000}"/>
            </a:ext>
          </a:extLst>
        </xdr:cNvPr>
        <xdr:cNvSpPr txBox="1"/>
      </xdr:nvSpPr>
      <xdr:spPr>
        <a:xfrm>
          <a:off x="10566400" y="10142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48938</xdr:rowOff>
    </xdr:from>
    <xdr:to>
      <xdr:col>15</xdr:col>
      <xdr:colOff>231775</xdr:colOff>
      <xdr:row>59</xdr:row>
      <xdr:rowOff>150538</xdr:rowOff>
    </xdr:to>
    <xdr:sp macro="" textlink="">
      <xdr:nvSpPr>
        <xdr:cNvPr id="176" name="フローチャート : 判断 175">
          <a:extLst>
            <a:ext uri="{FF2B5EF4-FFF2-40B4-BE49-F238E27FC236}">
              <a16:creationId xmlns:a16="http://schemas.microsoft.com/office/drawing/2014/main" id="{00000000-0008-0000-0D00-0000B0000000}"/>
            </a:ext>
          </a:extLst>
        </xdr:cNvPr>
        <xdr:cNvSpPr/>
      </xdr:nvSpPr>
      <xdr:spPr>
        <a:xfrm>
          <a:off x="10426700" y="101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102507</xdr:rowOff>
    </xdr:from>
    <xdr:to>
      <xdr:col>14</xdr:col>
      <xdr:colOff>79375</xdr:colOff>
      <xdr:row>62</xdr:row>
      <xdr:rowOff>32657</xdr:rowOff>
    </xdr:to>
    <xdr:sp macro="" textlink="">
      <xdr:nvSpPr>
        <xdr:cNvPr id="177" name="フローチャート : 判断 176">
          <a:extLst>
            <a:ext uri="{FF2B5EF4-FFF2-40B4-BE49-F238E27FC236}">
              <a16:creationId xmlns:a16="http://schemas.microsoft.com/office/drawing/2014/main" id="{00000000-0008-0000-0D00-0000B1000000}"/>
            </a:ext>
          </a:extLst>
        </xdr:cNvPr>
        <xdr:cNvSpPr/>
      </xdr:nvSpPr>
      <xdr:spPr>
        <a:xfrm>
          <a:off x="9588500" y="10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134183</xdr:rowOff>
    </xdr:from>
    <xdr:to>
      <xdr:col>14</xdr:col>
      <xdr:colOff>79375</xdr:colOff>
      <xdr:row>64</xdr:row>
      <xdr:rowOff>64333</xdr:rowOff>
    </xdr:to>
    <xdr:sp macro="" textlink="">
      <xdr:nvSpPr>
        <xdr:cNvPr id="183" name="円/楕円 182">
          <a:extLst>
            <a:ext uri="{FF2B5EF4-FFF2-40B4-BE49-F238E27FC236}">
              <a16:creationId xmlns:a16="http://schemas.microsoft.com/office/drawing/2014/main" id="{00000000-0008-0000-0D00-0000B7000000}"/>
            </a:ext>
          </a:extLst>
        </xdr:cNvPr>
        <xdr:cNvSpPr/>
      </xdr:nvSpPr>
      <xdr:spPr>
        <a:xfrm>
          <a:off x="9588500" y="109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49184</xdr:rowOff>
    </xdr:from>
    <xdr:ext cx="599010" cy="259045"/>
    <xdr:sp macro="" textlink="">
      <xdr:nvSpPr>
        <xdr:cNvPr id="184" name="n_1aveValue【橋りょう・トンネル】&#10;一人当たり有形固定資産（償却資産）額">
          <a:extLst>
            <a:ext uri="{FF2B5EF4-FFF2-40B4-BE49-F238E27FC236}">
              <a16:creationId xmlns:a16="http://schemas.microsoft.com/office/drawing/2014/main" id="{00000000-0008-0000-0D00-0000B8000000}"/>
            </a:ext>
          </a:extLst>
        </xdr:cNvPr>
        <xdr:cNvSpPr txBox="1"/>
      </xdr:nvSpPr>
      <xdr:spPr>
        <a:xfrm>
          <a:off x="9327094" y="1033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55460</xdr:rowOff>
    </xdr:from>
    <xdr:ext cx="599010" cy="259045"/>
    <xdr:sp macro="" textlink="">
      <xdr:nvSpPr>
        <xdr:cNvPr id="185" name="n_1mainValue【橋りょう・トンネル】&#10;一人当たり有形固定資産（償却資産）額">
          <a:extLst>
            <a:ext uri="{FF2B5EF4-FFF2-40B4-BE49-F238E27FC236}">
              <a16:creationId xmlns:a16="http://schemas.microsoft.com/office/drawing/2014/main" id="{00000000-0008-0000-0D00-0000B9000000}"/>
            </a:ext>
          </a:extLst>
        </xdr:cNvPr>
        <xdr:cNvSpPr txBox="1"/>
      </xdr:nvSpPr>
      <xdr:spPr>
        <a:xfrm>
          <a:off x="9327094" y="110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a:extLst>
            <a:ext uri="{FF2B5EF4-FFF2-40B4-BE49-F238E27FC236}">
              <a16:creationId xmlns:a16="http://schemas.microsoft.com/office/drawing/2014/main" id="{00000000-0008-0000-0D00-0000B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a:extLst>
            <a:ext uri="{FF2B5EF4-FFF2-40B4-BE49-F238E27FC236}">
              <a16:creationId xmlns:a16="http://schemas.microsoft.com/office/drawing/2014/main" id="{00000000-0008-0000-0D00-0000B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a:extLst>
            <a:ext uri="{FF2B5EF4-FFF2-40B4-BE49-F238E27FC236}">
              <a16:creationId xmlns:a16="http://schemas.microsoft.com/office/drawing/2014/main" id="{00000000-0008-0000-0D00-0000B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a:extLst>
            <a:ext uri="{FF2B5EF4-FFF2-40B4-BE49-F238E27FC236}">
              <a16:creationId xmlns:a16="http://schemas.microsoft.com/office/drawing/2014/main" id="{00000000-0008-0000-0D00-0000C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a:extLst>
            <a:ext uri="{FF2B5EF4-FFF2-40B4-BE49-F238E27FC236}">
              <a16:creationId xmlns:a16="http://schemas.microsoft.com/office/drawing/2014/main" id="{00000000-0008-0000-0D00-0000C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a:extLst>
            <a:ext uri="{FF2B5EF4-FFF2-40B4-BE49-F238E27FC236}">
              <a16:creationId xmlns:a16="http://schemas.microsoft.com/office/drawing/2014/main" id="{00000000-0008-0000-0D00-0000C4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a:extLst>
            <a:ext uri="{FF2B5EF4-FFF2-40B4-BE49-F238E27FC236}">
              <a16:creationId xmlns:a16="http://schemas.microsoft.com/office/drawing/2014/main" id="{00000000-0008-0000-0D00-0000C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a:extLst>
            <a:ext uri="{FF2B5EF4-FFF2-40B4-BE49-F238E27FC236}">
              <a16:creationId xmlns:a16="http://schemas.microsoft.com/office/drawing/2014/main" id="{00000000-0008-0000-0D00-0000C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a:extLst>
            <a:ext uri="{FF2B5EF4-FFF2-40B4-BE49-F238E27FC236}">
              <a16:creationId xmlns:a16="http://schemas.microsoft.com/office/drawing/2014/main" id="{00000000-0008-0000-0D00-0000C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a:extLst>
            <a:ext uri="{FF2B5EF4-FFF2-40B4-BE49-F238E27FC236}">
              <a16:creationId xmlns:a16="http://schemas.microsoft.com/office/drawing/2014/main" id="{00000000-0008-0000-0D00-0000C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a:extLst>
            <a:ext uri="{FF2B5EF4-FFF2-40B4-BE49-F238E27FC236}">
              <a16:creationId xmlns:a16="http://schemas.microsoft.com/office/drawing/2014/main" id="{00000000-0008-0000-0D00-0000C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a:extLst>
            <a:ext uri="{FF2B5EF4-FFF2-40B4-BE49-F238E27FC236}">
              <a16:creationId xmlns:a16="http://schemas.microsoft.com/office/drawing/2014/main" id="{00000000-0008-0000-0D00-0000C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a:extLst>
            <a:ext uri="{FF2B5EF4-FFF2-40B4-BE49-F238E27FC236}">
              <a16:creationId xmlns:a16="http://schemas.microsoft.com/office/drawing/2014/main" id="{00000000-0008-0000-0D00-0000C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a:extLst>
            <a:ext uri="{FF2B5EF4-FFF2-40B4-BE49-F238E27FC236}">
              <a16:creationId xmlns:a16="http://schemas.microsoft.com/office/drawing/2014/main" id="{00000000-0008-0000-0D00-0000C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a:extLst>
            <a:ext uri="{FF2B5EF4-FFF2-40B4-BE49-F238E27FC236}">
              <a16:creationId xmlns:a16="http://schemas.microsoft.com/office/drawing/2014/main" id="{00000000-0008-0000-0D00-0000C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D00-0000C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a:extLst>
            <a:ext uri="{FF2B5EF4-FFF2-40B4-BE49-F238E27FC236}">
              <a16:creationId xmlns:a16="http://schemas.microsoft.com/office/drawing/2014/main" id="{00000000-0008-0000-0D00-0000C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D00-0000D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a:extLst>
            <a:ext uri="{FF2B5EF4-FFF2-40B4-BE49-F238E27FC236}">
              <a16:creationId xmlns:a16="http://schemas.microsoft.com/office/drawing/2014/main" id="{00000000-0008-0000-0D00-0000D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1" name="【公営住宅】&#10;有形固定資産減価償却率最小値テキスト">
          <a:extLst>
            <a:ext uri="{FF2B5EF4-FFF2-40B4-BE49-F238E27FC236}">
              <a16:creationId xmlns:a16="http://schemas.microsoft.com/office/drawing/2014/main" id="{00000000-0008-0000-0D00-0000D3000000}"/>
            </a:ext>
          </a:extLst>
        </xdr:cNvPr>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3" name="【公営住宅】&#10;有形固定資産減価償却率最大値テキスト">
          <a:extLst>
            <a:ext uri="{FF2B5EF4-FFF2-40B4-BE49-F238E27FC236}">
              <a16:creationId xmlns:a16="http://schemas.microsoft.com/office/drawing/2014/main" id="{00000000-0008-0000-0D00-0000D5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5" name="【公営住宅】&#10;有形固定資産減価償却率平均値テキスト">
          <a:extLst>
            <a:ext uri="{FF2B5EF4-FFF2-40B4-BE49-F238E27FC236}">
              <a16:creationId xmlns:a16="http://schemas.microsoft.com/office/drawing/2014/main" id="{00000000-0008-0000-0D00-0000D7000000}"/>
            </a:ext>
          </a:extLst>
        </xdr:cNvPr>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6" name="フローチャート : 判断 215">
          <a:extLst>
            <a:ext uri="{FF2B5EF4-FFF2-40B4-BE49-F238E27FC236}">
              <a16:creationId xmlns:a16="http://schemas.microsoft.com/office/drawing/2014/main" id="{00000000-0008-0000-0D00-0000D800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7" name="フローチャート : 判断 216">
          <a:extLst>
            <a:ext uri="{FF2B5EF4-FFF2-40B4-BE49-F238E27FC236}">
              <a16:creationId xmlns:a16="http://schemas.microsoft.com/office/drawing/2014/main" id="{00000000-0008-0000-0D00-0000D9000000}"/>
            </a:ext>
          </a:extLst>
        </xdr:cNvPr>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D00-0000D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139700</xdr:rowOff>
    </xdr:from>
    <xdr:to>
      <xdr:col>5</xdr:col>
      <xdr:colOff>409575</xdr:colOff>
      <xdr:row>83</xdr:row>
      <xdr:rowOff>69850</xdr:rowOff>
    </xdr:to>
    <xdr:sp macro="" textlink="">
      <xdr:nvSpPr>
        <xdr:cNvPr id="223" name="円/楕円 222">
          <a:extLst>
            <a:ext uri="{FF2B5EF4-FFF2-40B4-BE49-F238E27FC236}">
              <a16:creationId xmlns:a16="http://schemas.microsoft.com/office/drawing/2014/main" id="{00000000-0008-0000-0D00-0000DF000000}"/>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4" name="n_1aveValue【公営住宅】&#10;有形固定資産減価償却率">
          <a:extLst>
            <a:ext uri="{FF2B5EF4-FFF2-40B4-BE49-F238E27FC236}">
              <a16:creationId xmlns:a16="http://schemas.microsoft.com/office/drawing/2014/main" id="{00000000-0008-0000-0D00-0000E0000000}"/>
            </a:ext>
          </a:extLst>
        </xdr:cNvPr>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86377</xdr:rowOff>
    </xdr:from>
    <xdr:ext cx="405111" cy="259045"/>
    <xdr:sp macro="" textlink="">
      <xdr:nvSpPr>
        <xdr:cNvPr id="225" name="n_1mainValue【公営住宅】&#10;有形固定資産減価償却率">
          <a:extLst>
            <a:ext uri="{FF2B5EF4-FFF2-40B4-BE49-F238E27FC236}">
              <a16:creationId xmlns:a16="http://schemas.microsoft.com/office/drawing/2014/main" id="{00000000-0008-0000-0D00-0000E1000000}"/>
            </a:ext>
          </a:extLst>
        </xdr:cNvPr>
        <xdr:cNvSpPr txBox="1"/>
      </xdr:nvSpPr>
      <xdr:spPr>
        <a:xfrm>
          <a:off x="3582043"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a:extLst>
            <a:ext uri="{FF2B5EF4-FFF2-40B4-BE49-F238E27FC236}">
              <a16:creationId xmlns:a16="http://schemas.microsoft.com/office/drawing/2014/main" id="{00000000-0008-0000-0D00-0000E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a:extLst>
            <a:ext uri="{FF2B5EF4-FFF2-40B4-BE49-F238E27FC236}">
              <a16:creationId xmlns:a16="http://schemas.microsoft.com/office/drawing/2014/main" id="{00000000-0008-0000-0D00-0000E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00000000-0008-0000-0D00-0000E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a:extLst>
            <a:ext uri="{FF2B5EF4-FFF2-40B4-BE49-F238E27FC236}">
              <a16:creationId xmlns:a16="http://schemas.microsoft.com/office/drawing/2014/main" id="{00000000-0008-0000-0D00-0000E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a:extLst>
            <a:ext uri="{FF2B5EF4-FFF2-40B4-BE49-F238E27FC236}">
              <a16:creationId xmlns:a16="http://schemas.microsoft.com/office/drawing/2014/main" id="{00000000-0008-0000-0D00-0000F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0" name="【公営住宅】&#10;一人当たり面積最小値テキスト">
          <a:extLst>
            <a:ext uri="{FF2B5EF4-FFF2-40B4-BE49-F238E27FC236}">
              <a16:creationId xmlns:a16="http://schemas.microsoft.com/office/drawing/2014/main" id="{00000000-0008-0000-0D00-0000FA000000}"/>
            </a:ext>
          </a:extLst>
        </xdr:cNvPr>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2" name="【公営住宅】&#10;一人当たり面積最大値テキスト">
          <a:extLst>
            <a:ext uri="{FF2B5EF4-FFF2-40B4-BE49-F238E27FC236}">
              <a16:creationId xmlns:a16="http://schemas.microsoft.com/office/drawing/2014/main" id="{00000000-0008-0000-0D00-0000FC000000}"/>
            </a:ext>
          </a:extLst>
        </xdr:cNvPr>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4" name="【公営住宅】&#10;一人当たり面積平均値テキスト">
          <a:extLst>
            <a:ext uri="{FF2B5EF4-FFF2-40B4-BE49-F238E27FC236}">
              <a16:creationId xmlns:a16="http://schemas.microsoft.com/office/drawing/2014/main" id="{00000000-0008-0000-0D00-0000FE000000}"/>
            </a:ext>
          </a:extLst>
        </xdr:cNvPr>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5" name="フローチャート : 判断 254">
          <a:extLst>
            <a:ext uri="{FF2B5EF4-FFF2-40B4-BE49-F238E27FC236}">
              <a16:creationId xmlns:a16="http://schemas.microsoft.com/office/drawing/2014/main" id="{00000000-0008-0000-0D00-0000FF000000}"/>
            </a:ext>
          </a:extLst>
        </xdr:cNvPr>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56" name="フローチャート : 判断 255">
          <a:extLst>
            <a:ext uri="{FF2B5EF4-FFF2-40B4-BE49-F238E27FC236}">
              <a16:creationId xmlns:a16="http://schemas.microsoft.com/office/drawing/2014/main" id="{00000000-0008-0000-0D00-000000010000}"/>
            </a:ext>
          </a:extLst>
        </xdr:cNvPr>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D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140463</xdr:rowOff>
    </xdr:from>
    <xdr:to>
      <xdr:col>14</xdr:col>
      <xdr:colOff>79375</xdr:colOff>
      <xdr:row>80</xdr:row>
      <xdr:rowOff>70613</xdr:rowOff>
    </xdr:to>
    <xdr:sp macro="" textlink="">
      <xdr:nvSpPr>
        <xdr:cNvPr id="262" name="円/楕円 261">
          <a:extLst>
            <a:ext uri="{FF2B5EF4-FFF2-40B4-BE49-F238E27FC236}">
              <a16:creationId xmlns:a16="http://schemas.microsoft.com/office/drawing/2014/main" id="{00000000-0008-0000-0D00-000006010000}"/>
            </a:ext>
          </a:extLst>
        </xdr:cNvPr>
        <xdr:cNvSpPr/>
      </xdr:nvSpPr>
      <xdr:spPr>
        <a:xfrm>
          <a:off x="9588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66312</xdr:rowOff>
    </xdr:from>
    <xdr:ext cx="469744" cy="259045"/>
    <xdr:sp macro="" textlink="">
      <xdr:nvSpPr>
        <xdr:cNvPr id="263" name="n_1aveValue【公営住宅】&#10;一人当たり面積">
          <a:extLst>
            <a:ext uri="{FF2B5EF4-FFF2-40B4-BE49-F238E27FC236}">
              <a16:creationId xmlns:a16="http://schemas.microsoft.com/office/drawing/2014/main" id="{00000000-0008-0000-0D00-000007010000}"/>
            </a:ext>
          </a:extLst>
        </xdr:cNvPr>
        <xdr:cNvSpPr txBox="1"/>
      </xdr:nvSpPr>
      <xdr:spPr>
        <a:xfrm>
          <a:off x="93917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87140</xdr:rowOff>
    </xdr:from>
    <xdr:ext cx="469744" cy="259045"/>
    <xdr:sp macro="" textlink="">
      <xdr:nvSpPr>
        <xdr:cNvPr id="264" name="n_1mainValue【公営住宅】&#10;一人当たり面積">
          <a:extLst>
            <a:ext uri="{FF2B5EF4-FFF2-40B4-BE49-F238E27FC236}">
              <a16:creationId xmlns:a16="http://schemas.microsoft.com/office/drawing/2014/main" id="{00000000-0008-0000-0D00-000008010000}"/>
            </a:ext>
          </a:extLst>
        </xdr:cNvPr>
        <xdr:cNvSpPr txBox="1"/>
      </xdr:nvSpPr>
      <xdr:spPr>
        <a:xfrm>
          <a:off x="93917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a:extLst>
            <a:ext uri="{FF2B5EF4-FFF2-40B4-BE49-F238E27FC236}">
              <a16:creationId xmlns:a16="http://schemas.microsoft.com/office/drawing/2014/main" id="{00000000-0008-0000-0D00-00000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a:extLst>
            <a:ext uri="{FF2B5EF4-FFF2-40B4-BE49-F238E27FC236}">
              <a16:creationId xmlns:a16="http://schemas.microsoft.com/office/drawing/2014/main" id="{00000000-0008-0000-0D00-00000A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8" name="正方形/長方形 297">
          <a:extLst>
            <a:ext uri="{FF2B5EF4-FFF2-40B4-BE49-F238E27FC236}">
              <a16:creationId xmlns:a16="http://schemas.microsoft.com/office/drawing/2014/main" id="{00000000-0008-0000-0D00-00002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1" name="テキスト ボックス 300">
          <a:extLst>
            <a:ext uri="{FF2B5EF4-FFF2-40B4-BE49-F238E27FC236}">
              <a16:creationId xmlns:a16="http://schemas.microsoft.com/office/drawing/2014/main" id="{00000000-0008-0000-0D00-00002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2" name="直線コネクタ 301">
          <a:extLst>
            <a:ext uri="{FF2B5EF4-FFF2-40B4-BE49-F238E27FC236}">
              <a16:creationId xmlns:a16="http://schemas.microsoft.com/office/drawing/2014/main" id="{00000000-0008-0000-0D00-00002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3" name="テキスト ボックス 302">
          <a:extLst>
            <a:ext uri="{FF2B5EF4-FFF2-40B4-BE49-F238E27FC236}">
              <a16:creationId xmlns:a16="http://schemas.microsoft.com/office/drawing/2014/main" id="{00000000-0008-0000-0D00-00002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5" name="テキスト ボックス 304">
          <a:extLst>
            <a:ext uri="{FF2B5EF4-FFF2-40B4-BE49-F238E27FC236}">
              <a16:creationId xmlns:a16="http://schemas.microsoft.com/office/drawing/2014/main" id="{00000000-0008-0000-0D00-00003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6" name="直線コネクタ 305">
          <a:extLst>
            <a:ext uri="{FF2B5EF4-FFF2-40B4-BE49-F238E27FC236}">
              <a16:creationId xmlns:a16="http://schemas.microsoft.com/office/drawing/2014/main" id="{00000000-0008-0000-0D00-00003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7" name="テキスト ボックス 306">
          <a:extLst>
            <a:ext uri="{FF2B5EF4-FFF2-40B4-BE49-F238E27FC236}">
              <a16:creationId xmlns:a16="http://schemas.microsoft.com/office/drawing/2014/main" id="{00000000-0008-0000-0D00-00003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8" name="直線コネクタ 307">
          <a:extLst>
            <a:ext uri="{FF2B5EF4-FFF2-40B4-BE49-F238E27FC236}">
              <a16:creationId xmlns:a16="http://schemas.microsoft.com/office/drawing/2014/main" id="{00000000-0008-0000-0D00-00003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9" name="テキスト ボックス 308">
          <a:extLst>
            <a:ext uri="{FF2B5EF4-FFF2-40B4-BE49-F238E27FC236}">
              <a16:creationId xmlns:a16="http://schemas.microsoft.com/office/drawing/2014/main" id="{00000000-0008-0000-0D00-00003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0" name="直線コネクタ 309">
          <a:extLst>
            <a:ext uri="{FF2B5EF4-FFF2-40B4-BE49-F238E27FC236}">
              <a16:creationId xmlns:a16="http://schemas.microsoft.com/office/drawing/2014/main" id="{00000000-0008-0000-0D00-00003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2" name="直線コネクタ 311">
          <a:extLst>
            <a:ext uri="{FF2B5EF4-FFF2-40B4-BE49-F238E27FC236}">
              <a16:creationId xmlns:a16="http://schemas.microsoft.com/office/drawing/2014/main" id="{00000000-0008-0000-0D00-00003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a:extLst>
            <a:ext uri="{FF2B5EF4-FFF2-40B4-BE49-F238E27FC236}">
              <a16:creationId xmlns:a16="http://schemas.microsoft.com/office/drawing/2014/main" id="{00000000-0008-0000-0D00-00003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5" name="テキスト ボックス 314">
          <a:extLst>
            <a:ext uri="{FF2B5EF4-FFF2-40B4-BE49-F238E27FC236}">
              <a16:creationId xmlns:a16="http://schemas.microsoft.com/office/drawing/2014/main" id="{00000000-0008-0000-0D00-00003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6" name="【学校施設】&#10;有形固定資産減価償却率グラフ枠">
          <a:extLst>
            <a:ext uri="{FF2B5EF4-FFF2-40B4-BE49-F238E27FC236}">
              <a16:creationId xmlns:a16="http://schemas.microsoft.com/office/drawing/2014/main" id="{00000000-0008-0000-0D00-00003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83820</xdr:rowOff>
    </xdr:from>
    <xdr:to>
      <xdr:col>23</xdr:col>
      <xdr:colOff>516889</xdr:colOff>
      <xdr:row>63</xdr:row>
      <xdr:rowOff>160020</xdr:rowOff>
    </xdr:to>
    <xdr:cxnSp macro="">
      <xdr:nvCxnSpPr>
        <xdr:cNvPr id="317" name="直線コネクタ 316">
          <a:extLst>
            <a:ext uri="{FF2B5EF4-FFF2-40B4-BE49-F238E27FC236}">
              <a16:creationId xmlns:a16="http://schemas.microsoft.com/office/drawing/2014/main" id="{00000000-0008-0000-0D00-00003D010000}"/>
            </a:ext>
          </a:extLst>
        </xdr:cNvPr>
        <xdr:cNvCxnSpPr/>
      </xdr:nvCxnSpPr>
      <xdr:spPr>
        <a:xfrm flipV="1">
          <a:off x="16318864" y="985647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163847</xdr:rowOff>
    </xdr:from>
    <xdr:ext cx="405111" cy="259045"/>
    <xdr:sp macro="" textlink="">
      <xdr:nvSpPr>
        <xdr:cNvPr id="318" name="【学校施設】&#10;有形固定資産減価償却率最小値テキスト">
          <a:extLst>
            <a:ext uri="{FF2B5EF4-FFF2-40B4-BE49-F238E27FC236}">
              <a16:creationId xmlns:a16="http://schemas.microsoft.com/office/drawing/2014/main" id="{00000000-0008-0000-0D00-00003E010000}"/>
            </a:ext>
          </a:extLst>
        </xdr:cNvPr>
        <xdr:cNvSpPr txBox="1"/>
      </xdr:nvSpPr>
      <xdr:spPr>
        <a:xfrm>
          <a:off x="164084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160020</xdr:rowOff>
    </xdr:from>
    <xdr:to>
      <xdr:col>23</xdr:col>
      <xdr:colOff>606425</xdr:colOff>
      <xdr:row>63</xdr:row>
      <xdr:rowOff>160020</xdr:rowOff>
    </xdr:to>
    <xdr:cxnSp macro="">
      <xdr:nvCxnSpPr>
        <xdr:cNvPr id="319" name="直線コネクタ 318">
          <a:extLst>
            <a:ext uri="{FF2B5EF4-FFF2-40B4-BE49-F238E27FC236}">
              <a16:creationId xmlns:a16="http://schemas.microsoft.com/office/drawing/2014/main" id="{00000000-0008-0000-0D00-00003F01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30497</xdr:rowOff>
    </xdr:from>
    <xdr:ext cx="405111" cy="259045"/>
    <xdr:sp macro="" textlink="">
      <xdr:nvSpPr>
        <xdr:cNvPr id="320" name="【学校施設】&#10;有形固定資産減価償却率最大値テキスト">
          <a:extLst>
            <a:ext uri="{FF2B5EF4-FFF2-40B4-BE49-F238E27FC236}">
              <a16:creationId xmlns:a16="http://schemas.microsoft.com/office/drawing/2014/main" id="{00000000-0008-0000-0D00-000040010000}"/>
            </a:ext>
          </a:extLst>
        </xdr:cNvPr>
        <xdr:cNvSpPr txBox="1"/>
      </xdr:nvSpPr>
      <xdr:spPr>
        <a:xfrm>
          <a:off x="16408400"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57</xdr:row>
      <xdr:rowOff>83820</xdr:rowOff>
    </xdr:from>
    <xdr:to>
      <xdr:col>23</xdr:col>
      <xdr:colOff>606425</xdr:colOff>
      <xdr:row>57</xdr:row>
      <xdr:rowOff>83820</xdr:rowOff>
    </xdr:to>
    <xdr:cxnSp macro="">
      <xdr:nvCxnSpPr>
        <xdr:cNvPr id="321" name="直線コネクタ 320">
          <a:extLst>
            <a:ext uri="{FF2B5EF4-FFF2-40B4-BE49-F238E27FC236}">
              <a16:creationId xmlns:a16="http://schemas.microsoft.com/office/drawing/2014/main" id="{00000000-0008-0000-0D00-000041010000}"/>
            </a:ext>
          </a:extLst>
        </xdr:cNvPr>
        <xdr:cNvCxnSpPr/>
      </xdr:nvCxnSpPr>
      <xdr:spPr>
        <a:xfrm>
          <a:off x="16230600" y="985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87647</xdr:rowOff>
    </xdr:from>
    <xdr:ext cx="405111" cy="259045"/>
    <xdr:sp macro="" textlink="">
      <xdr:nvSpPr>
        <xdr:cNvPr id="322" name="【学校施設】&#10;有形固定資産減価償却率平均値テキスト">
          <a:extLst>
            <a:ext uri="{FF2B5EF4-FFF2-40B4-BE49-F238E27FC236}">
              <a16:creationId xmlns:a16="http://schemas.microsoft.com/office/drawing/2014/main" id="{00000000-0008-0000-0D00-000042010000}"/>
            </a:ext>
          </a:extLst>
        </xdr:cNvPr>
        <xdr:cNvSpPr txBox="1"/>
      </xdr:nvSpPr>
      <xdr:spPr>
        <a:xfrm>
          <a:off x="16408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109220</xdr:rowOff>
    </xdr:from>
    <xdr:to>
      <xdr:col>23</xdr:col>
      <xdr:colOff>568325</xdr:colOff>
      <xdr:row>61</xdr:row>
      <xdr:rowOff>39370</xdr:rowOff>
    </xdr:to>
    <xdr:sp macro="" textlink="">
      <xdr:nvSpPr>
        <xdr:cNvPr id="323" name="フローチャート : 判断 322">
          <a:extLst>
            <a:ext uri="{FF2B5EF4-FFF2-40B4-BE49-F238E27FC236}">
              <a16:creationId xmlns:a16="http://schemas.microsoft.com/office/drawing/2014/main" id="{00000000-0008-0000-0D00-00004301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24" name="フローチャート : 判断 323">
          <a:extLst>
            <a:ext uri="{FF2B5EF4-FFF2-40B4-BE49-F238E27FC236}">
              <a16:creationId xmlns:a16="http://schemas.microsoft.com/office/drawing/2014/main" id="{00000000-0008-0000-0D00-00004401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D00-00004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D00-00004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00000000-0008-0000-0D00-00004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170180</xdr:rowOff>
    </xdr:from>
    <xdr:to>
      <xdr:col>22</xdr:col>
      <xdr:colOff>415925</xdr:colOff>
      <xdr:row>55</xdr:row>
      <xdr:rowOff>100330</xdr:rowOff>
    </xdr:to>
    <xdr:sp macro="" textlink="">
      <xdr:nvSpPr>
        <xdr:cNvPr id="330" name="円/楕円 329">
          <a:extLst>
            <a:ext uri="{FF2B5EF4-FFF2-40B4-BE49-F238E27FC236}">
              <a16:creationId xmlns:a16="http://schemas.microsoft.com/office/drawing/2014/main" id="{00000000-0008-0000-0D00-00004A010000}"/>
            </a:ext>
          </a:extLst>
        </xdr:cNvPr>
        <xdr:cNvSpPr/>
      </xdr:nvSpPr>
      <xdr:spPr>
        <a:xfrm>
          <a:off x="15430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31" name="n_1aveValue【学校施設】&#10;有形固定資産減価償却率">
          <a:extLst>
            <a:ext uri="{FF2B5EF4-FFF2-40B4-BE49-F238E27FC236}">
              <a16:creationId xmlns:a16="http://schemas.microsoft.com/office/drawing/2014/main" id="{00000000-0008-0000-0D00-00004B010000}"/>
            </a:ext>
          </a:extLst>
        </xdr:cNvPr>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116857</xdr:rowOff>
    </xdr:from>
    <xdr:ext cx="405111" cy="259045"/>
    <xdr:sp macro="" textlink="">
      <xdr:nvSpPr>
        <xdr:cNvPr id="332" name="n_1mainValue【学校施設】&#10;有形固定資産減価償却率">
          <a:extLst>
            <a:ext uri="{FF2B5EF4-FFF2-40B4-BE49-F238E27FC236}">
              <a16:creationId xmlns:a16="http://schemas.microsoft.com/office/drawing/2014/main" id="{00000000-0008-0000-0D00-00004C010000}"/>
            </a:ext>
          </a:extLst>
        </xdr:cNvPr>
        <xdr:cNvSpPr txBox="1"/>
      </xdr:nvSpPr>
      <xdr:spPr>
        <a:xfrm>
          <a:off x="15266043"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3" name="正方形/長方形 332">
          <a:extLst>
            <a:ext uri="{FF2B5EF4-FFF2-40B4-BE49-F238E27FC236}">
              <a16:creationId xmlns:a16="http://schemas.microsoft.com/office/drawing/2014/main" id="{00000000-0008-0000-0D00-00004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a:extLst>
            <a:ext uri="{FF2B5EF4-FFF2-40B4-BE49-F238E27FC236}">
              <a16:creationId xmlns:a16="http://schemas.microsoft.com/office/drawing/2014/main" id="{00000000-0008-0000-0D00-00004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a:extLst>
            <a:ext uri="{FF2B5EF4-FFF2-40B4-BE49-F238E27FC236}">
              <a16:creationId xmlns:a16="http://schemas.microsoft.com/office/drawing/2014/main" id="{00000000-0008-0000-0D00-00004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a:extLst>
            <a:ext uri="{FF2B5EF4-FFF2-40B4-BE49-F238E27FC236}">
              <a16:creationId xmlns:a16="http://schemas.microsoft.com/office/drawing/2014/main" id="{00000000-0008-0000-0D00-00005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a:extLst>
            <a:ext uri="{FF2B5EF4-FFF2-40B4-BE49-F238E27FC236}">
              <a16:creationId xmlns:a16="http://schemas.microsoft.com/office/drawing/2014/main" id="{00000000-0008-0000-0D00-00005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a:extLst>
            <a:ext uri="{FF2B5EF4-FFF2-40B4-BE49-F238E27FC236}">
              <a16:creationId xmlns:a16="http://schemas.microsoft.com/office/drawing/2014/main" id="{00000000-0008-0000-0D00-00005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a:extLst>
            <a:ext uri="{FF2B5EF4-FFF2-40B4-BE49-F238E27FC236}">
              <a16:creationId xmlns:a16="http://schemas.microsoft.com/office/drawing/2014/main" id="{00000000-0008-0000-0D00-00005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0" name="正方形/長方形 339">
          <a:extLst>
            <a:ext uri="{FF2B5EF4-FFF2-40B4-BE49-F238E27FC236}">
              <a16:creationId xmlns:a16="http://schemas.microsoft.com/office/drawing/2014/main" id="{00000000-0008-0000-0D00-00005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00000000-0008-0000-0D00-00005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3" name="テキスト ボックス 342">
          <a:extLst>
            <a:ext uri="{FF2B5EF4-FFF2-40B4-BE49-F238E27FC236}">
              <a16:creationId xmlns:a16="http://schemas.microsoft.com/office/drawing/2014/main" id="{00000000-0008-0000-0D00-00005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5" name="テキスト ボックス 344">
          <a:extLst>
            <a:ext uri="{FF2B5EF4-FFF2-40B4-BE49-F238E27FC236}">
              <a16:creationId xmlns:a16="http://schemas.microsoft.com/office/drawing/2014/main" id="{00000000-0008-0000-0D00-000059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7" name="テキスト ボックス 346">
          <a:extLst>
            <a:ext uri="{FF2B5EF4-FFF2-40B4-BE49-F238E27FC236}">
              <a16:creationId xmlns:a16="http://schemas.microsoft.com/office/drawing/2014/main" id="{00000000-0008-0000-0D00-00005B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8" name="直線コネクタ 347">
          <a:extLst>
            <a:ext uri="{FF2B5EF4-FFF2-40B4-BE49-F238E27FC236}">
              <a16:creationId xmlns:a16="http://schemas.microsoft.com/office/drawing/2014/main" id="{00000000-0008-0000-0D00-00005C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4" name="直線コネクタ 353">
          <a:extLst>
            <a:ext uri="{FF2B5EF4-FFF2-40B4-BE49-F238E27FC236}">
              <a16:creationId xmlns:a16="http://schemas.microsoft.com/office/drawing/2014/main" id="{00000000-0008-0000-0D00-000062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a:extLst>
            <a:ext uri="{FF2B5EF4-FFF2-40B4-BE49-F238E27FC236}">
              <a16:creationId xmlns:a16="http://schemas.microsoft.com/office/drawing/2014/main" id="{00000000-0008-0000-0D00-00006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a:extLst>
            <a:ext uri="{FF2B5EF4-FFF2-40B4-BE49-F238E27FC236}">
              <a16:creationId xmlns:a16="http://schemas.microsoft.com/office/drawing/2014/main" id="{00000000-0008-0000-0D00-00006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学校施設】&#10;一人当たり面積グラフ枠">
          <a:extLst>
            <a:ext uri="{FF2B5EF4-FFF2-40B4-BE49-F238E27FC236}">
              <a16:creationId xmlns:a16="http://schemas.microsoft.com/office/drawing/2014/main" id="{00000000-0008-0000-0D00-00006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76744</xdr:rowOff>
    </xdr:from>
    <xdr:to>
      <xdr:col>32</xdr:col>
      <xdr:colOff>186689</xdr:colOff>
      <xdr:row>62</xdr:row>
      <xdr:rowOff>91440</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flipV="1">
          <a:off x="22160864" y="9677944"/>
          <a:ext cx="0" cy="104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95267</xdr:rowOff>
    </xdr:from>
    <xdr:ext cx="469744" cy="259045"/>
    <xdr:sp macro="" textlink="">
      <xdr:nvSpPr>
        <xdr:cNvPr id="360" name="【学校施設】&#10;一人当たり面積最小値テキスト">
          <a:extLst>
            <a:ext uri="{FF2B5EF4-FFF2-40B4-BE49-F238E27FC236}">
              <a16:creationId xmlns:a16="http://schemas.microsoft.com/office/drawing/2014/main" id="{00000000-0008-0000-0D00-000068010000}"/>
            </a:ext>
          </a:extLst>
        </xdr:cNvPr>
        <xdr:cNvSpPr txBox="1"/>
      </xdr:nvSpPr>
      <xdr:spPr>
        <a:xfrm>
          <a:off x="222504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62</xdr:row>
      <xdr:rowOff>91440</xdr:rowOff>
    </xdr:from>
    <xdr:to>
      <xdr:col>32</xdr:col>
      <xdr:colOff>276225</xdr:colOff>
      <xdr:row>62</xdr:row>
      <xdr:rowOff>91440</xdr:rowOff>
    </xdr:to>
    <xdr:cxnSp macro="">
      <xdr:nvCxnSpPr>
        <xdr:cNvPr id="361" name="直線コネクタ 360">
          <a:extLst>
            <a:ext uri="{FF2B5EF4-FFF2-40B4-BE49-F238E27FC236}">
              <a16:creationId xmlns:a16="http://schemas.microsoft.com/office/drawing/2014/main" id="{00000000-0008-0000-0D00-000069010000}"/>
            </a:ext>
          </a:extLst>
        </xdr:cNvPr>
        <xdr:cNvCxnSpPr/>
      </xdr:nvCxnSpPr>
      <xdr:spPr>
        <a:xfrm>
          <a:off x="22072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23421</xdr:rowOff>
    </xdr:from>
    <xdr:ext cx="469744" cy="259045"/>
    <xdr:sp macro="" textlink="">
      <xdr:nvSpPr>
        <xdr:cNvPr id="362" name="【学校施設】&#10;一人当たり面積最大値テキスト">
          <a:extLst>
            <a:ext uri="{FF2B5EF4-FFF2-40B4-BE49-F238E27FC236}">
              <a16:creationId xmlns:a16="http://schemas.microsoft.com/office/drawing/2014/main" id="{00000000-0008-0000-0D00-00006A010000}"/>
            </a:ext>
          </a:extLst>
        </xdr:cNvPr>
        <xdr:cNvSpPr txBox="1"/>
      </xdr:nvSpPr>
      <xdr:spPr>
        <a:xfrm>
          <a:off x="22250400" y="94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56</xdr:row>
      <xdr:rowOff>76744</xdr:rowOff>
    </xdr:from>
    <xdr:to>
      <xdr:col>32</xdr:col>
      <xdr:colOff>276225</xdr:colOff>
      <xdr:row>56</xdr:row>
      <xdr:rowOff>76744</xdr:rowOff>
    </xdr:to>
    <xdr:cxnSp macro="">
      <xdr:nvCxnSpPr>
        <xdr:cNvPr id="363" name="直線コネクタ 362">
          <a:extLst>
            <a:ext uri="{FF2B5EF4-FFF2-40B4-BE49-F238E27FC236}">
              <a16:creationId xmlns:a16="http://schemas.microsoft.com/office/drawing/2014/main" id="{00000000-0008-0000-0D00-00006B010000}"/>
            </a:ext>
          </a:extLst>
        </xdr:cNvPr>
        <xdr:cNvCxnSpPr/>
      </xdr:nvCxnSpPr>
      <xdr:spPr>
        <a:xfrm>
          <a:off x="22072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27231</xdr:rowOff>
    </xdr:from>
    <xdr:ext cx="469744" cy="259045"/>
    <xdr:sp macro="" textlink="">
      <xdr:nvSpPr>
        <xdr:cNvPr id="364" name="【学校施設】&#10;一人当たり面積平均値テキスト">
          <a:extLst>
            <a:ext uri="{FF2B5EF4-FFF2-40B4-BE49-F238E27FC236}">
              <a16:creationId xmlns:a16="http://schemas.microsoft.com/office/drawing/2014/main" id="{00000000-0008-0000-0D00-00006C010000}"/>
            </a:ext>
          </a:extLst>
        </xdr:cNvPr>
        <xdr:cNvSpPr txBox="1"/>
      </xdr:nvSpPr>
      <xdr:spPr>
        <a:xfrm>
          <a:off x="22250400" y="10142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48804</xdr:rowOff>
    </xdr:from>
    <xdr:to>
      <xdr:col>32</xdr:col>
      <xdr:colOff>238125</xdr:colOff>
      <xdr:row>59</xdr:row>
      <xdr:rowOff>150404</xdr:rowOff>
    </xdr:to>
    <xdr:sp macro="" textlink="">
      <xdr:nvSpPr>
        <xdr:cNvPr id="365" name="フローチャート : 判断 364">
          <a:extLst>
            <a:ext uri="{FF2B5EF4-FFF2-40B4-BE49-F238E27FC236}">
              <a16:creationId xmlns:a16="http://schemas.microsoft.com/office/drawing/2014/main" id="{00000000-0008-0000-0D00-00006D010000}"/>
            </a:ext>
          </a:extLst>
        </xdr:cNvPr>
        <xdr:cNvSpPr/>
      </xdr:nvSpPr>
      <xdr:spPr>
        <a:xfrm>
          <a:off x="221107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99423</xdr:rowOff>
    </xdr:from>
    <xdr:to>
      <xdr:col>31</xdr:col>
      <xdr:colOff>85725</xdr:colOff>
      <xdr:row>55</xdr:row>
      <xdr:rowOff>29573</xdr:rowOff>
    </xdr:to>
    <xdr:sp macro="" textlink="">
      <xdr:nvSpPr>
        <xdr:cNvPr id="366" name="フローチャート : 判断 365">
          <a:extLst>
            <a:ext uri="{FF2B5EF4-FFF2-40B4-BE49-F238E27FC236}">
              <a16:creationId xmlns:a16="http://schemas.microsoft.com/office/drawing/2014/main" id="{00000000-0008-0000-0D00-00006E010000}"/>
            </a:ext>
          </a:extLst>
        </xdr:cNvPr>
        <xdr:cNvSpPr/>
      </xdr:nvSpPr>
      <xdr:spPr>
        <a:xfrm>
          <a:off x="21272500" y="935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D00-00006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D00-00007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D00-00007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22678</xdr:rowOff>
    </xdr:from>
    <xdr:to>
      <xdr:col>31</xdr:col>
      <xdr:colOff>85725</xdr:colOff>
      <xdr:row>63</xdr:row>
      <xdr:rowOff>124278</xdr:rowOff>
    </xdr:to>
    <xdr:sp macro="" textlink="">
      <xdr:nvSpPr>
        <xdr:cNvPr id="372" name="円/楕円 371">
          <a:extLst>
            <a:ext uri="{FF2B5EF4-FFF2-40B4-BE49-F238E27FC236}">
              <a16:creationId xmlns:a16="http://schemas.microsoft.com/office/drawing/2014/main" id="{00000000-0008-0000-0D00-000074010000}"/>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46100</xdr:rowOff>
    </xdr:from>
    <xdr:ext cx="469744" cy="259045"/>
    <xdr:sp macro="" textlink="">
      <xdr:nvSpPr>
        <xdr:cNvPr id="373" name="n_1aveValue【学校施設】&#10;一人当たり面積">
          <a:extLst>
            <a:ext uri="{FF2B5EF4-FFF2-40B4-BE49-F238E27FC236}">
              <a16:creationId xmlns:a16="http://schemas.microsoft.com/office/drawing/2014/main" id="{00000000-0008-0000-0D00-000075010000}"/>
            </a:ext>
          </a:extLst>
        </xdr:cNvPr>
        <xdr:cNvSpPr txBox="1"/>
      </xdr:nvSpPr>
      <xdr:spPr>
        <a:xfrm>
          <a:off x="21075727" y="91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115405</xdr:rowOff>
    </xdr:from>
    <xdr:ext cx="469744" cy="259045"/>
    <xdr:sp macro="" textlink="">
      <xdr:nvSpPr>
        <xdr:cNvPr id="374" name="n_1mainValue【学校施設】&#10;一人当たり面積">
          <a:extLst>
            <a:ext uri="{FF2B5EF4-FFF2-40B4-BE49-F238E27FC236}">
              <a16:creationId xmlns:a16="http://schemas.microsoft.com/office/drawing/2014/main" id="{00000000-0008-0000-0D00-000076010000}"/>
            </a:ext>
          </a:extLst>
        </xdr:cNvPr>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a:extLst>
            <a:ext uri="{FF2B5EF4-FFF2-40B4-BE49-F238E27FC236}">
              <a16:creationId xmlns:a16="http://schemas.microsoft.com/office/drawing/2014/main" id="{00000000-0008-0000-0D00-00007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a:extLst>
            <a:ext uri="{FF2B5EF4-FFF2-40B4-BE49-F238E27FC236}">
              <a16:creationId xmlns:a16="http://schemas.microsoft.com/office/drawing/2014/main" id="{00000000-0008-0000-0D00-00007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a:extLst>
            <a:ext uri="{FF2B5EF4-FFF2-40B4-BE49-F238E27FC236}">
              <a16:creationId xmlns:a16="http://schemas.microsoft.com/office/drawing/2014/main" id="{00000000-0008-0000-0D00-00007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a:extLst>
            <a:ext uri="{FF2B5EF4-FFF2-40B4-BE49-F238E27FC236}">
              <a16:creationId xmlns:a16="http://schemas.microsoft.com/office/drawing/2014/main" id="{00000000-0008-0000-0D00-00007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a:extLst>
            <a:ext uri="{FF2B5EF4-FFF2-40B4-BE49-F238E27FC236}">
              <a16:creationId xmlns:a16="http://schemas.microsoft.com/office/drawing/2014/main" id="{00000000-0008-0000-0D00-00007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a:extLst>
            <a:ext uri="{FF2B5EF4-FFF2-40B4-BE49-F238E27FC236}">
              <a16:creationId xmlns:a16="http://schemas.microsoft.com/office/drawing/2014/main" id="{00000000-0008-0000-0D00-00007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a:extLst>
            <a:ext uri="{FF2B5EF4-FFF2-40B4-BE49-F238E27FC236}">
              <a16:creationId xmlns:a16="http://schemas.microsoft.com/office/drawing/2014/main" id="{00000000-0008-0000-0D00-00007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a:extLst>
            <a:ext uri="{FF2B5EF4-FFF2-40B4-BE49-F238E27FC236}">
              <a16:creationId xmlns:a16="http://schemas.microsoft.com/office/drawing/2014/main" id="{00000000-0008-0000-0D00-00007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5" name="テキスト ボックス 384">
          <a:extLst>
            <a:ext uri="{FF2B5EF4-FFF2-40B4-BE49-F238E27FC236}">
              <a16:creationId xmlns:a16="http://schemas.microsoft.com/office/drawing/2014/main" id="{00000000-0008-0000-0D00-00008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D00-00008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8" name="直線コネクタ 387">
          <a:extLst>
            <a:ext uri="{FF2B5EF4-FFF2-40B4-BE49-F238E27FC236}">
              <a16:creationId xmlns:a16="http://schemas.microsoft.com/office/drawing/2014/main" id="{00000000-0008-0000-0D00-00008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0" name="直線コネクタ 389">
          <a:extLst>
            <a:ext uri="{FF2B5EF4-FFF2-40B4-BE49-F238E27FC236}">
              <a16:creationId xmlns:a16="http://schemas.microsoft.com/office/drawing/2014/main" id="{00000000-0008-0000-0D00-00008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2" name="直線コネクタ 391">
          <a:extLst>
            <a:ext uri="{FF2B5EF4-FFF2-40B4-BE49-F238E27FC236}">
              <a16:creationId xmlns:a16="http://schemas.microsoft.com/office/drawing/2014/main" id="{00000000-0008-0000-0D00-00008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a:extLst>
            <a:ext uri="{FF2B5EF4-FFF2-40B4-BE49-F238E27FC236}">
              <a16:creationId xmlns:a16="http://schemas.microsoft.com/office/drawing/2014/main" id="{00000000-0008-0000-0D00-00008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児童館】&#10;有形固定資産減価償却率グラフ枠">
          <a:extLst>
            <a:ext uri="{FF2B5EF4-FFF2-40B4-BE49-F238E27FC236}">
              <a16:creationId xmlns:a16="http://schemas.microsoft.com/office/drawing/2014/main" id="{00000000-0008-0000-0D00-00008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81</xdr:row>
      <xdr:rowOff>110489</xdr:rowOff>
    </xdr:to>
    <xdr:cxnSp macro="">
      <xdr:nvCxnSpPr>
        <xdr:cNvPr id="399" name="直線コネクタ 398">
          <a:extLst>
            <a:ext uri="{FF2B5EF4-FFF2-40B4-BE49-F238E27FC236}">
              <a16:creationId xmlns:a16="http://schemas.microsoft.com/office/drawing/2014/main" id="{00000000-0008-0000-0D00-00008F010000}"/>
            </a:ext>
          </a:extLst>
        </xdr:cNvPr>
        <xdr:cNvCxnSpPr/>
      </xdr:nvCxnSpPr>
      <xdr:spPr>
        <a:xfrm flipV="1">
          <a:off x="16318864" y="13335000"/>
          <a:ext cx="0" cy="66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114316</xdr:rowOff>
    </xdr:from>
    <xdr:ext cx="405111" cy="259045"/>
    <xdr:sp macro="" textlink="">
      <xdr:nvSpPr>
        <xdr:cNvPr id="400" name="【児童館】&#10;有形固定資産減価償却率最小値テキスト">
          <a:extLst>
            <a:ext uri="{FF2B5EF4-FFF2-40B4-BE49-F238E27FC236}">
              <a16:creationId xmlns:a16="http://schemas.microsoft.com/office/drawing/2014/main" id="{00000000-0008-0000-0D00-000090010000}"/>
            </a:ext>
          </a:extLst>
        </xdr:cNvPr>
        <xdr:cNvSpPr txBox="1"/>
      </xdr:nvSpPr>
      <xdr:spPr>
        <a:xfrm>
          <a:off x="164084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81</xdr:row>
      <xdr:rowOff>110489</xdr:rowOff>
    </xdr:from>
    <xdr:to>
      <xdr:col>23</xdr:col>
      <xdr:colOff>606425</xdr:colOff>
      <xdr:row>81</xdr:row>
      <xdr:rowOff>110489</xdr:rowOff>
    </xdr:to>
    <xdr:cxnSp macro="">
      <xdr:nvCxnSpPr>
        <xdr:cNvPr id="401" name="直線コネクタ 400">
          <a:extLst>
            <a:ext uri="{FF2B5EF4-FFF2-40B4-BE49-F238E27FC236}">
              <a16:creationId xmlns:a16="http://schemas.microsoft.com/office/drawing/2014/main" id="{00000000-0008-0000-0D00-000091010000}"/>
            </a:ext>
          </a:extLst>
        </xdr:cNvPr>
        <xdr:cNvCxnSpPr/>
      </xdr:nvCxnSpPr>
      <xdr:spPr>
        <a:xfrm>
          <a:off x="16230600" y="1399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2" name="【児童館】&#10;有形固定資産減価償却率最大値テキスト">
          <a:extLst>
            <a:ext uri="{FF2B5EF4-FFF2-40B4-BE49-F238E27FC236}">
              <a16:creationId xmlns:a16="http://schemas.microsoft.com/office/drawing/2014/main" id="{00000000-0008-0000-0D00-00009201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3" name="直線コネクタ 402">
          <a:extLst>
            <a:ext uri="{FF2B5EF4-FFF2-40B4-BE49-F238E27FC236}">
              <a16:creationId xmlns:a16="http://schemas.microsoft.com/office/drawing/2014/main" id="{00000000-0008-0000-0D00-00009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04" name="【児童館】&#10;有形固定資産減価償却率平均値テキスト">
          <a:extLst>
            <a:ext uri="{FF2B5EF4-FFF2-40B4-BE49-F238E27FC236}">
              <a16:creationId xmlns:a16="http://schemas.microsoft.com/office/drawing/2014/main" id="{00000000-0008-0000-0D00-000094010000}"/>
            </a:ext>
          </a:extLst>
        </xdr:cNvPr>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05" name="フローチャート : 判断 404">
          <a:extLst>
            <a:ext uri="{FF2B5EF4-FFF2-40B4-BE49-F238E27FC236}">
              <a16:creationId xmlns:a16="http://schemas.microsoft.com/office/drawing/2014/main" id="{00000000-0008-0000-0D00-000095010000}"/>
            </a:ext>
          </a:extLst>
        </xdr:cNvPr>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55880</xdr:rowOff>
    </xdr:from>
    <xdr:to>
      <xdr:col>22</xdr:col>
      <xdr:colOff>415925</xdr:colOff>
      <xdr:row>80</xdr:row>
      <xdr:rowOff>157480</xdr:rowOff>
    </xdr:to>
    <xdr:sp macro="" textlink="">
      <xdr:nvSpPr>
        <xdr:cNvPr id="406" name="フローチャート : 判断 405">
          <a:extLst>
            <a:ext uri="{FF2B5EF4-FFF2-40B4-BE49-F238E27FC236}">
              <a16:creationId xmlns:a16="http://schemas.microsoft.com/office/drawing/2014/main" id="{00000000-0008-0000-0D00-000096010000}"/>
            </a:ext>
          </a:extLst>
        </xdr:cNvPr>
        <xdr:cNvSpPr/>
      </xdr:nvSpPr>
      <xdr:spPr>
        <a:xfrm>
          <a:off x="15430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D00-00009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145414</xdr:rowOff>
    </xdr:from>
    <xdr:to>
      <xdr:col>22</xdr:col>
      <xdr:colOff>415925</xdr:colOff>
      <xdr:row>85</xdr:row>
      <xdr:rowOff>75564</xdr:rowOff>
    </xdr:to>
    <xdr:sp macro="" textlink="">
      <xdr:nvSpPr>
        <xdr:cNvPr id="412" name="円/楕円 411">
          <a:extLst>
            <a:ext uri="{FF2B5EF4-FFF2-40B4-BE49-F238E27FC236}">
              <a16:creationId xmlns:a16="http://schemas.microsoft.com/office/drawing/2014/main" id="{00000000-0008-0000-0D00-00009C010000}"/>
            </a:ext>
          </a:extLst>
        </xdr:cNvPr>
        <xdr:cNvSpPr/>
      </xdr:nvSpPr>
      <xdr:spPr>
        <a:xfrm>
          <a:off x="1543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2557</xdr:rowOff>
    </xdr:from>
    <xdr:ext cx="405111" cy="259045"/>
    <xdr:sp macro="" textlink="">
      <xdr:nvSpPr>
        <xdr:cNvPr id="413" name="n_1aveValue【児童館】&#10;有形固定資産減価償却率">
          <a:extLst>
            <a:ext uri="{FF2B5EF4-FFF2-40B4-BE49-F238E27FC236}">
              <a16:creationId xmlns:a16="http://schemas.microsoft.com/office/drawing/2014/main" id="{00000000-0008-0000-0D00-00009D010000}"/>
            </a:ext>
          </a:extLst>
        </xdr:cNvPr>
        <xdr:cNvSpPr txBox="1"/>
      </xdr:nvSpPr>
      <xdr:spPr>
        <a:xfrm>
          <a:off x="15266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66691</xdr:rowOff>
    </xdr:from>
    <xdr:ext cx="405111" cy="259045"/>
    <xdr:sp macro="" textlink="">
      <xdr:nvSpPr>
        <xdr:cNvPr id="414" name="n_1mainValue【児童館】&#10;有形固定資産減価償却率">
          <a:extLst>
            <a:ext uri="{FF2B5EF4-FFF2-40B4-BE49-F238E27FC236}">
              <a16:creationId xmlns:a16="http://schemas.microsoft.com/office/drawing/2014/main" id="{00000000-0008-0000-0D00-00009E010000}"/>
            </a:ext>
          </a:extLst>
        </xdr:cNvPr>
        <xdr:cNvSpPr txBox="1"/>
      </xdr:nvSpPr>
      <xdr:spPr>
        <a:xfrm>
          <a:off x="15266043"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a:extLst>
            <a:ext uri="{FF2B5EF4-FFF2-40B4-BE49-F238E27FC236}">
              <a16:creationId xmlns:a16="http://schemas.microsoft.com/office/drawing/2014/main" id="{00000000-0008-0000-0D00-0000A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a:extLst>
            <a:ext uri="{FF2B5EF4-FFF2-40B4-BE49-F238E27FC236}">
              <a16:creationId xmlns:a16="http://schemas.microsoft.com/office/drawing/2014/main" id="{00000000-0008-0000-0D00-0000A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a:extLst>
            <a:ext uri="{FF2B5EF4-FFF2-40B4-BE49-F238E27FC236}">
              <a16:creationId xmlns:a16="http://schemas.microsoft.com/office/drawing/2014/main" id="{00000000-0008-0000-0D00-0000A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a:extLst>
            <a:ext uri="{FF2B5EF4-FFF2-40B4-BE49-F238E27FC236}">
              <a16:creationId xmlns:a16="http://schemas.microsoft.com/office/drawing/2014/main" id="{00000000-0008-0000-0D00-0000A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a:extLst>
            <a:ext uri="{FF2B5EF4-FFF2-40B4-BE49-F238E27FC236}">
              <a16:creationId xmlns:a16="http://schemas.microsoft.com/office/drawing/2014/main" id="{00000000-0008-0000-0D00-0000A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26" name="直線コネクタ 425">
          <a:extLst>
            <a:ext uri="{FF2B5EF4-FFF2-40B4-BE49-F238E27FC236}">
              <a16:creationId xmlns:a16="http://schemas.microsoft.com/office/drawing/2014/main" id="{00000000-0008-0000-0D00-0000AA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8" name="直線コネクタ 427">
          <a:extLst>
            <a:ext uri="{FF2B5EF4-FFF2-40B4-BE49-F238E27FC236}">
              <a16:creationId xmlns:a16="http://schemas.microsoft.com/office/drawing/2014/main" id="{00000000-0008-0000-0D00-0000AC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0" name="直線コネクタ 429">
          <a:extLst>
            <a:ext uri="{FF2B5EF4-FFF2-40B4-BE49-F238E27FC236}">
              <a16:creationId xmlns:a16="http://schemas.microsoft.com/office/drawing/2014/main" id="{00000000-0008-0000-0D00-0000AE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6" name="直線コネクタ 435">
          <a:extLst>
            <a:ext uri="{FF2B5EF4-FFF2-40B4-BE49-F238E27FC236}">
              <a16:creationId xmlns:a16="http://schemas.microsoft.com/office/drawing/2014/main" id="{00000000-0008-0000-0D00-0000B4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7" name="テキスト ボックス 436">
          <a:extLst>
            <a:ext uri="{FF2B5EF4-FFF2-40B4-BE49-F238E27FC236}">
              <a16:creationId xmlns:a16="http://schemas.microsoft.com/office/drawing/2014/main" id="{00000000-0008-0000-0D00-0000B5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a:extLst>
            <a:ext uri="{FF2B5EF4-FFF2-40B4-BE49-F238E27FC236}">
              <a16:creationId xmlns:a16="http://schemas.microsoft.com/office/drawing/2014/main" id="{00000000-0008-0000-0D00-0000B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a:extLst>
            <a:ext uri="{FF2B5EF4-FFF2-40B4-BE49-F238E27FC236}">
              <a16:creationId xmlns:a16="http://schemas.microsoft.com/office/drawing/2014/main" id="{00000000-0008-0000-0D00-0000B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児童館】&#10;一人当たり面積グラフ枠">
          <a:extLst>
            <a:ext uri="{FF2B5EF4-FFF2-40B4-BE49-F238E27FC236}">
              <a16:creationId xmlns:a16="http://schemas.microsoft.com/office/drawing/2014/main" id="{00000000-0008-0000-0D00-0000B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87</xdr:row>
      <xdr:rowOff>73479</xdr:rowOff>
    </xdr:to>
    <xdr:cxnSp macro="">
      <xdr:nvCxnSpPr>
        <xdr:cNvPr id="441" name="直線コネクタ 440">
          <a:extLst>
            <a:ext uri="{FF2B5EF4-FFF2-40B4-BE49-F238E27FC236}">
              <a16:creationId xmlns:a16="http://schemas.microsoft.com/office/drawing/2014/main" id="{00000000-0008-0000-0D00-0000B9010000}"/>
            </a:ext>
          </a:extLst>
        </xdr:cNvPr>
        <xdr:cNvCxnSpPr/>
      </xdr:nvCxnSpPr>
      <xdr:spPr>
        <a:xfrm flipV="1">
          <a:off x="22160864" y="134982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77306</xdr:rowOff>
    </xdr:from>
    <xdr:ext cx="469744" cy="259045"/>
    <xdr:sp macro="" textlink="">
      <xdr:nvSpPr>
        <xdr:cNvPr id="442" name="【児童館】&#10;一人当たり面積最小値テキスト">
          <a:extLst>
            <a:ext uri="{FF2B5EF4-FFF2-40B4-BE49-F238E27FC236}">
              <a16:creationId xmlns:a16="http://schemas.microsoft.com/office/drawing/2014/main" id="{00000000-0008-0000-0D00-0000BA010000}"/>
            </a:ext>
          </a:extLst>
        </xdr:cNvPr>
        <xdr:cNvSpPr txBox="1"/>
      </xdr:nvSpPr>
      <xdr:spPr>
        <a:xfrm>
          <a:off x="22250400" y="149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87</xdr:row>
      <xdr:rowOff>73479</xdr:rowOff>
    </xdr:from>
    <xdr:to>
      <xdr:col>32</xdr:col>
      <xdr:colOff>276225</xdr:colOff>
      <xdr:row>87</xdr:row>
      <xdr:rowOff>73479</xdr:rowOff>
    </xdr:to>
    <xdr:cxnSp macro="">
      <xdr:nvCxnSpPr>
        <xdr:cNvPr id="443" name="直線コネクタ 442">
          <a:extLst>
            <a:ext uri="{FF2B5EF4-FFF2-40B4-BE49-F238E27FC236}">
              <a16:creationId xmlns:a16="http://schemas.microsoft.com/office/drawing/2014/main" id="{00000000-0008-0000-0D00-0000BB010000}"/>
            </a:ext>
          </a:extLst>
        </xdr:cNvPr>
        <xdr:cNvCxnSpPr/>
      </xdr:nvCxnSpPr>
      <xdr:spPr>
        <a:xfrm>
          <a:off x="22072600" y="14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444" name="【児童館】&#10;一人当たり面積最大値テキスト">
          <a:extLst>
            <a:ext uri="{FF2B5EF4-FFF2-40B4-BE49-F238E27FC236}">
              <a16:creationId xmlns:a16="http://schemas.microsoft.com/office/drawing/2014/main" id="{00000000-0008-0000-0D00-0000BC010000}"/>
            </a:ext>
          </a:extLst>
        </xdr:cNvPr>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445" name="直線コネクタ 444">
          <a:extLst>
            <a:ext uri="{FF2B5EF4-FFF2-40B4-BE49-F238E27FC236}">
              <a16:creationId xmlns:a16="http://schemas.microsoft.com/office/drawing/2014/main" id="{00000000-0008-0000-0D00-0000BD010000}"/>
            </a:ext>
          </a:extLst>
        </xdr:cNvPr>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142620</xdr:rowOff>
    </xdr:from>
    <xdr:ext cx="469744" cy="259045"/>
    <xdr:sp macro="" textlink="">
      <xdr:nvSpPr>
        <xdr:cNvPr id="446" name="【児童館】&#10;一人当たり面積平均値テキスト">
          <a:extLst>
            <a:ext uri="{FF2B5EF4-FFF2-40B4-BE49-F238E27FC236}">
              <a16:creationId xmlns:a16="http://schemas.microsoft.com/office/drawing/2014/main" id="{00000000-0008-0000-0D00-0000BE010000}"/>
            </a:ext>
          </a:extLst>
        </xdr:cNvPr>
        <xdr:cNvSpPr txBox="1"/>
      </xdr:nvSpPr>
      <xdr:spPr>
        <a:xfrm>
          <a:off x="22250400" y="1437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164193</xdr:rowOff>
    </xdr:from>
    <xdr:to>
      <xdr:col>32</xdr:col>
      <xdr:colOff>238125</xdr:colOff>
      <xdr:row>84</xdr:row>
      <xdr:rowOff>94343</xdr:rowOff>
    </xdr:to>
    <xdr:sp macro="" textlink="">
      <xdr:nvSpPr>
        <xdr:cNvPr id="447" name="フローチャート : 判断 446">
          <a:extLst>
            <a:ext uri="{FF2B5EF4-FFF2-40B4-BE49-F238E27FC236}">
              <a16:creationId xmlns:a16="http://schemas.microsoft.com/office/drawing/2014/main" id="{00000000-0008-0000-0D00-0000BF010000}"/>
            </a:ext>
          </a:extLst>
        </xdr:cNvPr>
        <xdr:cNvSpPr/>
      </xdr:nvSpPr>
      <xdr:spPr>
        <a:xfrm>
          <a:off x="221107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136979</xdr:rowOff>
    </xdr:from>
    <xdr:to>
      <xdr:col>31</xdr:col>
      <xdr:colOff>85725</xdr:colOff>
      <xdr:row>86</xdr:row>
      <xdr:rowOff>67129</xdr:rowOff>
    </xdr:to>
    <xdr:sp macro="" textlink="">
      <xdr:nvSpPr>
        <xdr:cNvPr id="448" name="フローチャート : 判断 447">
          <a:extLst>
            <a:ext uri="{FF2B5EF4-FFF2-40B4-BE49-F238E27FC236}">
              <a16:creationId xmlns:a16="http://schemas.microsoft.com/office/drawing/2014/main" id="{00000000-0008-0000-0D00-0000C0010000}"/>
            </a:ext>
          </a:extLst>
        </xdr:cNvPr>
        <xdr:cNvSpPr/>
      </xdr:nvSpPr>
      <xdr:spPr>
        <a:xfrm>
          <a:off x="21272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D00-0000C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D00-0000C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D00-0000C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454" name="円/楕円 453">
          <a:extLst>
            <a:ext uri="{FF2B5EF4-FFF2-40B4-BE49-F238E27FC236}">
              <a16:creationId xmlns:a16="http://schemas.microsoft.com/office/drawing/2014/main" id="{00000000-0008-0000-0D00-0000C601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58256</xdr:rowOff>
    </xdr:from>
    <xdr:ext cx="469744" cy="259045"/>
    <xdr:sp macro="" textlink="">
      <xdr:nvSpPr>
        <xdr:cNvPr id="455" name="n_1aveValue【児童館】&#10;一人当たり面積">
          <a:extLst>
            <a:ext uri="{FF2B5EF4-FFF2-40B4-BE49-F238E27FC236}">
              <a16:creationId xmlns:a16="http://schemas.microsoft.com/office/drawing/2014/main" id="{00000000-0008-0000-0D00-0000C7010000}"/>
            </a:ext>
          </a:extLst>
        </xdr:cNvPr>
        <xdr:cNvSpPr txBox="1"/>
      </xdr:nvSpPr>
      <xdr:spPr>
        <a:xfrm>
          <a:off x="21075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48277</xdr:rowOff>
    </xdr:from>
    <xdr:ext cx="469744" cy="259045"/>
    <xdr:sp macro="" textlink="">
      <xdr:nvSpPr>
        <xdr:cNvPr id="456" name="n_1mainValue【児童館】&#10;一人当たり面積">
          <a:extLst>
            <a:ext uri="{FF2B5EF4-FFF2-40B4-BE49-F238E27FC236}">
              <a16:creationId xmlns:a16="http://schemas.microsoft.com/office/drawing/2014/main" id="{00000000-0008-0000-0D00-0000C801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a:extLst>
            <a:ext uri="{FF2B5EF4-FFF2-40B4-BE49-F238E27FC236}">
              <a16:creationId xmlns:a16="http://schemas.microsoft.com/office/drawing/2014/main" id="{00000000-0008-0000-0D00-0000C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a:extLst>
            <a:ext uri="{FF2B5EF4-FFF2-40B4-BE49-F238E27FC236}">
              <a16:creationId xmlns:a16="http://schemas.microsoft.com/office/drawing/2014/main" id="{00000000-0008-0000-0D00-0000C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a:extLst>
            <a:ext uri="{FF2B5EF4-FFF2-40B4-BE49-F238E27FC236}">
              <a16:creationId xmlns:a16="http://schemas.microsoft.com/office/drawing/2014/main" id="{00000000-0008-0000-0D00-0000C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a:extLst>
            <a:ext uri="{FF2B5EF4-FFF2-40B4-BE49-F238E27FC236}">
              <a16:creationId xmlns:a16="http://schemas.microsoft.com/office/drawing/2014/main" id="{00000000-0008-0000-0D00-0000C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a:extLst>
            <a:ext uri="{FF2B5EF4-FFF2-40B4-BE49-F238E27FC236}">
              <a16:creationId xmlns:a16="http://schemas.microsoft.com/office/drawing/2014/main" id="{00000000-0008-0000-0D00-0000C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a:extLst>
            <a:ext uri="{FF2B5EF4-FFF2-40B4-BE49-F238E27FC236}">
              <a16:creationId xmlns:a16="http://schemas.microsoft.com/office/drawing/2014/main" id="{00000000-0008-0000-0D00-0000D0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5" name="正方形/長方形 464">
          <a:extLst>
            <a:ext uri="{FF2B5EF4-FFF2-40B4-BE49-F238E27FC236}">
              <a16:creationId xmlns:a16="http://schemas.microsoft.com/office/drawing/2014/main" id="{00000000-0008-0000-0D00-0000D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6" name="正方形/長方形 465">
          <a:extLst>
            <a:ext uri="{FF2B5EF4-FFF2-40B4-BE49-F238E27FC236}">
              <a16:creationId xmlns:a16="http://schemas.microsoft.com/office/drawing/2014/main" id="{00000000-0008-0000-0D00-0000D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7" name="正方形/長方形 466">
          <a:extLst>
            <a:ext uri="{FF2B5EF4-FFF2-40B4-BE49-F238E27FC236}">
              <a16:creationId xmlns:a16="http://schemas.microsoft.com/office/drawing/2014/main" id="{00000000-0008-0000-0D00-0000D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8" name="正方形/長方形 467">
          <a:extLst>
            <a:ext uri="{FF2B5EF4-FFF2-40B4-BE49-F238E27FC236}">
              <a16:creationId xmlns:a16="http://schemas.microsoft.com/office/drawing/2014/main" id="{00000000-0008-0000-0D00-0000D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9" name="正方形/長方形 468">
          <a:extLst>
            <a:ext uri="{FF2B5EF4-FFF2-40B4-BE49-F238E27FC236}">
              <a16:creationId xmlns:a16="http://schemas.microsoft.com/office/drawing/2014/main" id="{00000000-0008-0000-0D00-0000D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0" name="正方形/長方形 469">
          <a:extLst>
            <a:ext uri="{FF2B5EF4-FFF2-40B4-BE49-F238E27FC236}">
              <a16:creationId xmlns:a16="http://schemas.microsoft.com/office/drawing/2014/main" id="{00000000-0008-0000-0D00-0000D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1" name="正方形/長方形 470">
          <a:extLst>
            <a:ext uri="{FF2B5EF4-FFF2-40B4-BE49-F238E27FC236}">
              <a16:creationId xmlns:a16="http://schemas.microsoft.com/office/drawing/2014/main" id="{00000000-0008-0000-0D00-0000D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2" name="正方形/長方形 471">
          <a:extLst>
            <a:ext uri="{FF2B5EF4-FFF2-40B4-BE49-F238E27FC236}">
              <a16:creationId xmlns:a16="http://schemas.microsoft.com/office/drawing/2014/main" id="{00000000-0008-0000-0D00-0000D8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a:extLst>
            <a:ext uri="{FF2B5EF4-FFF2-40B4-BE49-F238E27FC236}">
              <a16:creationId xmlns:a16="http://schemas.microsoft.com/office/drawing/2014/main" id="{00000000-0008-0000-0D00-0000D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a:extLst>
            <a:ext uri="{FF2B5EF4-FFF2-40B4-BE49-F238E27FC236}">
              <a16:creationId xmlns:a16="http://schemas.microsoft.com/office/drawing/2014/main" id="{00000000-0008-0000-0D00-0000DA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a:extLst>
            <a:ext uri="{FF2B5EF4-FFF2-40B4-BE49-F238E27FC236}">
              <a16:creationId xmlns:a16="http://schemas.microsoft.com/office/drawing/2014/main" id="{00000000-0008-0000-0D00-0000DB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道路、橋梁・トンネル、児童館については有形固定資産減価償却率が類似団体と比較して低いが、学校施設、公営住宅は高くなっている。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施設は平成３０年度に長寿命化計画を新規に策定する予定で、適切な維持管理・予防保全を行っていく。公営住宅については、平成３２年度に長寿命化計画の改訂を予定しており、維持補修・統合・廃止など多角的に検討していく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60960</xdr:rowOff>
    </xdr:from>
    <xdr:to>
      <xdr:col>6</xdr:col>
      <xdr:colOff>510540</xdr:colOff>
      <xdr:row>39</xdr:row>
      <xdr:rowOff>15240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1881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19067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E00-00003A000000}"/>
            </a:ext>
          </a:extLst>
        </xdr:cNvPr>
        <xdr:cNvSpPr txBox="1"/>
      </xdr:nvSpPr>
      <xdr:spPr>
        <a:xfrm>
          <a:off x="47244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39</xdr:row>
      <xdr:rowOff>15240</xdr:rowOff>
    </xdr:from>
    <xdr:to>
      <xdr:col>6</xdr:col>
      <xdr:colOff>600075</xdr:colOff>
      <xdr:row>39</xdr:row>
      <xdr:rowOff>15240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7637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E00-00003C000000}"/>
            </a:ext>
          </a:extLst>
        </xdr:cNvPr>
        <xdr:cNvSpPr txBox="1"/>
      </xdr:nvSpPr>
      <xdr:spPr>
        <a:xfrm>
          <a:off x="47244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60960</xdr:rowOff>
    </xdr:from>
    <xdr:to>
      <xdr:col>6</xdr:col>
      <xdr:colOff>600075</xdr:colOff>
      <xdr:row>33</xdr:row>
      <xdr:rowOff>60960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E00-00003E000000}"/>
            </a:ext>
          </a:extLst>
        </xdr:cNvPr>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74930</xdr:rowOff>
    </xdr:from>
    <xdr:to>
      <xdr:col>5</xdr:col>
      <xdr:colOff>409575</xdr:colOff>
      <xdr:row>40</xdr:row>
      <xdr:rowOff>5080</xdr:rowOff>
    </xdr:to>
    <xdr:sp macro="" textlink="">
      <xdr:nvSpPr>
        <xdr:cNvPr id="64" name="フローチャート : 判断 63">
          <a:extLst>
            <a:ext uri="{FF2B5EF4-FFF2-40B4-BE49-F238E27FC236}">
              <a16:creationId xmlns:a16="http://schemas.microsoft.com/office/drawing/2014/main" id="{00000000-0008-0000-0E00-000040000000}"/>
            </a:ext>
          </a:extLst>
        </xdr:cNvPr>
        <xdr:cNvSpPr/>
      </xdr:nvSpPr>
      <xdr:spPr>
        <a:xfrm>
          <a:off x="3746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21607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E00-000041000000}"/>
            </a:ext>
          </a:extLst>
        </xdr:cNvPr>
        <xdr:cNvSpPr txBox="1"/>
      </xdr:nvSpPr>
      <xdr:spPr>
        <a:xfrm>
          <a:off x="3582043"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118745</xdr:rowOff>
    </xdr:from>
    <xdr:to>
      <xdr:col>5</xdr:col>
      <xdr:colOff>409575</xdr:colOff>
      <xdr:row>42</xdr:row>
      <xdr:rowOff>48895</xdr:rowOff>
    </xdr:to>
    <xdr:sp macro="" textlink="">
      <xdr:nvSpPr>
        <xdr:cNvPr id="71" name="円/楕円 70">
          <a:extLst>
            <a:ext uri="{FF2B5EF4-FFF2-40B4-BE49-F238E27FC236}">
              <a16:creationId xmlns:a16="http://schemas.microsoft.com/office/drawing/2014/main" id="{00000000-0008-0000-0E00-000047000000}"/>
            </a:ext>
          </a:extLst>
        </xdr:cNvPr>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40022</xdr:rowOff>
    </xdr:from>
    <xdr:ext cx="405111" cy="259045"/>
    <xdr:sp macro="" textlink="">
      <xdr:nvSpPr>
        <xdr:cNvPr id="72" name="n_1mainValue【図書館】&#10;有形固定資産減価償却率">
          <a:extLst>
            <a:ext uri="{FF2B5EF4-FFF2-40B4-BE49-F238E27FC236}">
              <a16:creationId xmlns:a16="http://schemas.microsoft.com/office/drawing/2014/main" id="{00000000-0008-0000-0E00-000048000000}"/>
            </a:ext>
          </a:extLst>
        </xdr:cNvPr>
        <xdr:cNvSpPr txBox="1"/>
      </xdr:nvSpPr>
      <xdr:spPr>
        <a:xfrm>
          <a:off x="3582043"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69141</xdr:rowOff>
    </xdr:from>
    <xdr:ext cx="469744" cy="259045"/>
    <xdr:sp macro="" textlink="">
      <xdr:nvSpPr>
        <xdr:cNvPr id="106" name="n_1aveValue【図書館】&#10;一人当たり面積">
          <a:extLst>
            <a:ext uri="{FF2B5EF4-FFF2-40B4-BE49-F238E27FC236}">
              <a16:creationId xmlns:a16="http://schemas.microsoft.com/office/drawing/2014/main" id="{00000000-0008-0000-0E00-00006A000000}"/>
            </a:ext>
          </a:extLst>
        </xdr:cNvPr>
        <xdr:cNvSpPr txBox="1"/>
      </xdr:nvSpPr>
      <xdr:spPr>
        <a:xfrm>
          <a:off x="9391727" y="62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123372</xdr:rowOff>
    </xdr:from>
    <xdr:to>
      <xdr:col>14</xdr:col>
      <xdr:colOff>79375</xdr:colOff>
      <xdr:row>35</xdr:row>
      <xdr:rowOff>53522</xdr:rowOff>
    </xdr:to>
    <xdr:sp macro="" textlink="">
      <xdr:nvSpPr>
        <xdr:cNvPr id="112" name="円/楕円 111">
          <a:extLst>
            <a:ext uri="{FF2B5EF4-FFF2-40B4-BE49-F238E27FC236}">
              <a16:creationId xmlns:a16="http://schemas.microsoft.com/office/drawing/2014/main" id="{00000000-0008-0000-0E00-000070000000}"/>
            </a:ext>
          </a:extLst>
        </xdr:cNvPr>
        <xdr:cNvSpPr/>
      </xdr:nvSpPr>
      <xdr:spPr>
        <a:xfrm>
          <a:off x="9588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70049</xdr:rowOff>
    </xdr:from>
    <xdr:ext cx="469744" cy="259045"/>
    <xdr:sp macro="" textlink="">
      <xdr:nvSpPr>
        <xdr:cNvPr id="113" name="n_1mainValue【図書館】&#10;一人当たり面積">
          <a:extLst>
            <a:ext uri="{FF2B5EF4-FFF2-40B4-BE49-F238E27FC236}">
              <a16:creationId xmlns:a16="http://schemas.microsoft.com/office/drawing/2014/main" id="{00000000-0008-0000-0E00-000071000000}"/>
            </a:ext>
          </a:extLst>
        </xdr:cNvPr>
        <xdr:cNvSpPr txBox="1"/>
      </xdr:nvSpPr>
      <xdr:spPr>
        <a:xfrm>
          <a:off x="9391727" y="57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E00-00008B000000}"/>
            </a:ext>
          </a:extLst>
        </xdr:cNvPr>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E00-00008D000000}"/>
            </a:ext>
          </a:extLst>
        </xdr:cNvPr>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E00-00008F000000}"/>
            </a:ext>
          </a:extLst>
        </xdr:cNvPr>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4" name="フローチャート : 判断 143">
          <a:extLst>
            <a:ext uri="{FF2B5EF4-FFF2-40B4-BE49-F238E27FC236}">
              <a16:creationId xmlns:a16="http://schemas.microsoft.com/office/drawing/2014/main" id="{00000000-0008-0000-0E00-000090000000}"/>
            </a:ext>
          </a:extLst>
        </xdr:cNvPr>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5" name="フローチャート : 判断 144">
          <a:extLst>
            <a:ext uri="{FF2B5EF4-FFF2-40B4-BE49-F238E27FC236}">
              <a16:creationId xmlns:a16="http://schemas.microsoft.com/office/drawing/2014/main" id="{00000000-0008-0000-0E00-000091000000}"/>
            </a:ext>
          </a:extLst>
        </xdr:cNvPr>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E00-000092000000}"/>
            </a:ext>
          </a:extLst>
        </xdr:cNvPr>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33020</xdr:rowOff>
    </xdr:from>
    <xdr:to>
      <xdr:col>5</xdr:col>
      <xdr:colOff>409575</xdr:colOff>
      <xdr:row>58</xdr:row>
      <xdr:rowOff>134620</xdr:rowOff>
    </xdr:to>
    <xdr:sp macro="" textlink="">
      <xdr:nvSpPr>
        <xdr:cNvPr id="152" name="円/楕円 151">
          <a:extLst>
            <a:ext uri="{FF2B5EF4-FFF2-40B4-BE49-F238E27FC236}">
              <a16:creationId xmlns:a16="http://schemas.microsoft.com/office/drawing/2014/main" id="{00000000-0008-0000-0E00-000098000000}"/>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151147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0E00-000099000000}"/>
            </a:ext>
          </a:extLst>
        </xdr:cNvPr>
        <xdr:cNvSpPr txBox="1"/>
      </xdr:nvSpPr>
      <xdr:spPr>
        <a:xfrm>
          <a:off x="3582043"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a:extLst>
            <a:ext uri="{FF2B5EF4-FFF2-40B4-BE49-F238E27FC236}">
              <a16:creationId xmlns:a16="http://schemas.microsoft.com/office/drawing/2014/main" id="{00000000-0008-0000-0E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6" name="【体育館・プール】&#10;一人当たり面積最小値テキスト">
          <a:extLst>
            <a:ext uri="{FF2B5EF4-FFF2-40B4-BE49-F238E27FC236}">
              <a16:creationId xmlns:a16="http://schemas.microsoft.com/office/drawing/2014/main" id="{00000000-0008-0000-0E00-0000B0000000}"/>
            </a:ext>
          </a:extLst>
        </xdr:cNvPr>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8" name="【体育館・プール】&#10;一人当たり面積最大値テキスト">
          <a:extLst>
            <a:ext uri="{FF2B5EF4-FFF2-40B4-BE49-F238E27FC236}">
              <a16:creationId xmlns:a16="http://schemas.microsoft.com/office/drawing/2014/main" id="{00000000-0008-0000-0E00-0000B2000000}"/>
            </a:ext>
          </a:extLst>
        </xdr:cNvPr>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80" name="【体育館・プール】&#10;一人当たり面積平均値テキスト">
          <a:extLst>
            <a:ext uri="{FF2B5EF4-FFF2-40B4-BE49-F238E27FC236}">
              <a16:creationId xmlns:a16="http://schemas.microsoft.com/office/drawing/2014/main" id="{00000000-0008-0000-0E00-0000B4000000}"/>
            </a:ext>
          </a:extLst>
        </xdr:cNvPr>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81" name="フローチャート : 判断 180">
          <a:extLst>
            <a:ext uri="{FF2B5EF4-FFF2-40B4-BE49-F238E27FC236}">
              <a16:creationId xmlns:a16="http://schemas.microsoft.com/office/drawing/2014/main" id="{00000000-0008-0000-0E00-0000B5000000}"/>
            </a:ext>
          </a:extLst>
        </xdr:cNvPr>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2" name="フローチャート : 判断 181">
          <a:extLst>
            <a:ext uri="{FF2B5EF4-FFF2-40B4-BE49-F238E27FC236}">
              <a16:creationId xmlns:a16="http://schemas.microsoft.com/office/drawing/2014/main" id="{00000000-0008-0000-0E00-0000B6000000}"/>
            </a:ext>
          </a:extLst>
        </xdr:cNvPr>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83" name="n_1aveValue【体育館・プール】&#10;一人当たり面積">
          <a:extLst>
            <a:ext uri="{FF2B5EF4-FFF2-40B4-BE49-F238E27FC236}">
              <a16:creationId xmlns:a16="http://schemas.microsoft.com/office/drawing/2014/main" id="{00000000-0008-0000-0E00-0000B7000000}"/>
            </a:ext>
          </a:extLst>
        </xdr:cNvPr>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77216</xdr:rowOff>
    </xdr:from>
    <xdr:to>
      <xdr:col>14</xdr:col>
      <xdr:colOff>79375</xdr:colOff>
      <xdr:row>60</xdr:row>
      <xdr:rowOff>7366</xdr:rowOff>
    </xdr:to>
    <xdr:sp macro="" textlink="">
      <xdr:nvSpPr>
        <xdr:cNvPr id="189" name="円/楕円 188">
          <a:extLst>
            <a:ext uri="{FF2B5EF4-FFF2-40B4-BE49-F238E27FC236}">
              <a16:creationId xmlns:a16="http://schemas.microsoft.com/office/drawing/2014/main" id="{00000000-0008-0000-0E00-0000BD000000}"/>
            </a:ext>
          </a:extLst>
        </xdr:cNvPr>
        <xdr:cNvSpPr/>
      </xdr:nvSpPr>
      <xdr:spPr>
        <a:xfrm>
          <a:off x="9588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169943</xdr:rowOff>
    </xdr:from>
    <xdr:ext cx="469744" cy="259045"/>
    <xdr:sp macro="" textlink="">
      <xdr:nvSpPr>
        <xdr:cNvPr id="190" name="n_1mainValue【体育館・プール】&#10;一人当たり面積">
          <a:extLst>
            <a:ext uri="{FF2B5EF4-FFF2-40B4-BE49-F238E27FC236}">
              <a16:creationId xmlns:a16="http://schemas.microsoft.com/office/drawing/2014/main" id="{00000000-0008-0000-0E00-0000BE000000}"/>
            </a:ext>
          </a:extLst>
        </xdr:cNvPr>
        <xdr:cNvSpPr txBox="1"/>
      </xdr:nvSpPr>
      <xdr:spPr>
        <a:xfrm>
          <a:off x="9391727" y="102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a:extLst>
            <a:ext uri="{FF2B5EF4-FFF2-40B4-BE49-F238E27FC236}">
              <a16:creationId xmlns:a16="http://schemas.microsoft.com/office/drawing/2014/main" id="{00000000-0008-0000-0E00-0000E6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87630</xdr:rowOff>
    </xdr:from>
    <xdr:to>
      <xdr:col>6</xdr:col>
      <xdr:colOff>510540</xdr:colOff>
      <xdr:row>108</xdr:row>
      <xdr:rowOff>152400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4634865" y="1757553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232" name="【市民会館】&#10;有形固定資産減価償却率最小値テキスト">
          <a:extLst>
            <a:ext uri="{FF2B5EF4-FFF2-40B4-BE49-F238E27FC236}">
              <a16:creationId xmlns:a16="http://schemas.microsoft.com/office/drawing/2014/main" id="{00000000-0008-0000-0E00-0000E8000000}"/>
            </a:ext>
          </a:extLst>
        </xdr:cNvPr>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34307</xdr:rowOff>
    </xdr:from>
    <xdr:ext cx="405111" cy="259045"/>
    <xdr:sp macro="" textlink="">
      <xdr:nvSpPr>
        <xdr:cNvPr id="234" name="【市民会館】&#10;有形固定資産減価償却率最大値テキスト">
          <a:extLst>
            <a:ext uri="{FF2B5EF4-FFF2-40B4-BE49-F238E27FC236}">
              <a16:creationId xmlns:a16="http://schemas.microsoft.com/office/drawing/2014/main" id="{00000000-0008-0000-0E00-0000EA000000}"/>
            </a:ext>
          </a:extLst>
        </xdr:cNvPr>
        <xdr:cNvSpPr txBox="1"/>
      </xdr:nvSpPr>
      <xdr:spPr>
        <a:xfrm>
          <a:off x="4724400"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102</xdr:row>
      <xdr:rowOff>87630</xdr:rowOff>
    </xdr:from>
    <xdr:to>
      <xdr:col>6</xdr:col>
      <xdr:colOff>600075</xdr:colOff>
      <xdr:row>102</xdr:row>
      <xdr:rowOff>87630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757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30497</xdr:rowOff>
    </xdr:from>
    <xdr:ext cx="405111" cy="259045"/>
    <xdr:sp macro="" textlink="">
      <xdr:nvSpPr>
        <xdr:cNvPr id="236" name="【市民会館】&#10;有形固定資産減価償却率平均値テキスト">
          <a:extLst>
            <a:ext uri="{FF2B5EF4-FFF2-40B4-BE49-F238E27FC236}">
              <a16:creationId xmlns:a16="http://schemas.microsoft.com/office/drawing/2014/main" id="{00000000-0008-0000-0E00-0000EC000000}"/>
            </a:ext>
          </a:extLst>
        </xdr:cNvPr>
        <xdr:cNvSpPr txBox="1"/>
      </xdr:nvSpPr>
      <xdr:spPr>
        <a:xfrm>
          <a:off x="4724400" y="1803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52070</xdr:rowOff>
    </xdr:from>
    <xdr:to>
      <xdr:col>6</xdr:col>
      <xdr:colOff>561975</xdr:colOff>
      <xdr:row>105</xdr:row>
      <xdr:rowOff>153670</xdr:rowOff>
    </xdr:to>
    <xdr:sp macro="" textlink="">
      <xdr:nvSpPr>
        <xdr:cNvPr id="237" name="フローチャート : 判断 236">
          <a:extLst>
            <a:ext uri="{FF2B5EF4-FFF2-40B4-BE49-F238E27FC236}">
              <a16:creationId xmlns:a16="http://schemas.microsoft.com/office/drawing/2014/main" id="{00000000-0008-0000-0E00-0000ED000000}"/>
            </a:ext>
          </a:extLst>
        </xdr:cNvPr>
        <xdr:cNvSpPr/>
      </xdr:nvSpPr>
      <xdr:spPr>
        <a:xfrm>
          <a:off x="4584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55880</xdr:rowOff>
    </xdr:from>
    <xdr:to>
      <xdr:col>5</xdr:col>
      <xdr:colOff>409575</xdr:colOff>
      <xdr:row>106</xdr:row>
      <xdr:rowOff>157480</xdr:rowOff>
    </xdr:to>
    <xdr:sp macro="" textlink="">
      <xdr:nvSpPr>
        <xdr:cNvPr id="238" name="フローチャート : 判断 237">
          <a:extLst>
            <a:ext uri="{FF2B5EF4-FFF2-40B4-BE49-F238E27FC236}">
              <a16:creationId xmlns:a16="http://schemas.microsoft.com/office/drawing/2014/main" id="{00000000-0008-0000-0E00-0000EE000000}"/>
            </a:ext>
          </a:extLst>
        </xdr:cNvPr>
        <xdr:cNvSpPr/>
      </xdr:nvSpPr>
      <xdr:spPr>
        <a:xfrm>
          <a:off x="3746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148607</xdr:rowOff>
    </xdr:from>
    <xdr:ext cx="405111" cy="259045"/>
    <xdr:sp macro="" textlink="">
      <xdr:nvSpPr>
        <xdr:cNvPr id="239" name="n_1aveValue【市民会館】&#10;有形固定資産減価償却率">
          <a:extLst>
            <a:ext uri="{FF2B5EF4-FFF2-40B4-BE49-F238E27FC236}">
              <a16:creationId xmlns:a16="http://schemas.microsoft.com/office/drawing/2014/main" id="{00000000-0008-0000-0E00-0000EF000000}"/>
            </a:ext>
          </a:extLst>
        </xdr:cNvPr>
        <xdr:cNvSpPr txBox="1"/>
      </xdr:nvSpPr>
      <xdr:spPr>
        <a:xfrm>
          <a:off x="3582043"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105411</xdr:rowOff>
    </xdr:from>
    <xdr:to>
      <xdr:col>5</xdr:col>
      <xdr:colOff>409575</xdr:colOff>
      <xdr:row>101</xdr:row>
      <xdr:rowOff>35561</xdr:rowOff>
    </xdr:to>
    <xdr:sp macro="" textlink="">
      <xdr:nvSpPr>
        <xdr:cNvPr id="245" name="円/楕円 244">
          <a:extLst>
            <a:ext uri="{FF2B5EF4-FFF2-40B4-BE49-F238E27FC236}">
              <a16:creationId xmlns:a16="http://schemas.microsoft.com/office/drawing/2014/main" id="{00000000-0008-0000-0E00-0000F5000000}"/>
            </a:ext>
          </a:extLst>
        </xdr:cNvPr>
        <xdr:cNvSpPr/>
      </xdr:nvSpPr>
      <xdr:spPr>
        <a:xfrm>
          <a:off x="3746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52088</xdr:rowOff>
    </xdr:from>
    <xdr:ext cx="405111" cy="259045"/>
    <xdr:sp macro="" textlink="">
      <xdr:nvSpPr>
        <xdr:cNvPr id="246" name="n_1mainValue【市民会館】&#10;有形固定資産減価償却率">
          <a:extLst>
            <a:ext uri="{FF2B5EF4-FFF2-40B4-BE49-F238E27FC236}">
              <a16:creationId xmlns:a16="http://schemas.microsoft.com/office/drawing/2014/main" id="{00000000-0008-0000-0E00-0000F6000000}"/>
            </a:ext>
          </a:extLst>
        </xdr:cNvPr>
        <xdr:cNvSpPr txBox="1"/>
      </xdr:nvSpPr>
      <xdr:spPr>
        <a:xfrm>
          <a:off x="3582043"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a:extLst>
            <a:ext uri="{FF2B5EF4-FFF2-40B4-BE49-F238E27FC236}">
              <a16:creationId xmlns:a16="http://schemas.microsoft.com/office/drawing/2014/main" id="{00000000-0008-0000-0E00-00000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271" name="【市民会館】&#10;一人当たり面積最小値テキスト">
          <a:extLst>
            <a:ext uri="{FF2B5EF4-FFF2-40B4-BE49-F238E27FC236}">
              <a16:creationId xmlns:a16="http://schemas.microsoft.com/office/drawing/2014/main" id="{00000000-0008-0000-0E00-00000F010000}"/>
            </a:ext>
          </a:extLst>
        </xdr:cNvPr>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273" name="【市民会館】&#10;一人当たり面積最大値テキスト">
          <a:extLst>
            <a:ext uri="{FF2B5EF4-FFF2-40B4-BE49-F238E27FC236}">
              <a16:creationId xmlns:a16="http://schemas.microsoft.com/office/drawing/2014/main" id="{00000000-0008-0000-0E00-000011010000}"/>
            </a:ext>
          </a:extLst>
        </xdr:cNvPr>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275" name="【市民会館】&#10;一人当たり面積平均値テキスト">
          <a:extLst>
            <a:ext uri="{FF2B5EF4-FFF2-40B4-BE49-F238E27FC236}">
              <a16:creationId xmlns:a16="http://schemas.microsoft.com/office/drawing/2014/main" id="{00000000-0008-0000-0E00-000013010000}"/>
            </a:ext>
          </a:extLst>
        </xdr:cNvPr>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276" name="フローチャート : 判断 275">
          <a:extLst>
            <a:ext uri="{FF2B5EF4-FFF2-40B4-BE49-F238E27FC236}">
              <a16:creationId xmlns:a16="http://schemas.microsoft.com/office/drawing/2014/main" id="{00000000-0008-0000-0E00-000014010000}"/>
            </a:ext>
          </a:extLst>
        </xdr:cNvPr>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277" name="フローチャート : 判断 276">
          <a:extLst>
            <a:ext uri="{FF2B5EF4-FFF2-40B4-BE49-F238E27FC236}">
              <a16:creationId xmlns:a16="http://schemas.microsoft.com/office/drawing/2014/main" id="{00000000-0008-0000-0E00-000015010000}"/>
            </a:ext>
          </a:extLst>
        </xdr:cNvPr>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278" name="n_1aveValue【市民会館】&#10;一人当たり面積">
          <a:extLst>
            <a:ext uri="{FF2B5EF4-FFF2-40B4-BE49-F238E27FC236}">
              <a16:creationId xmlns:a16="http://schemas.microsoft.com/office/drawing/2014/main" id="{00000000-0008-0000-0E00-000016010000}"/>
            </a:ext>
          </a:extLst>
        </xdr:cNvPr>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143511</xdr:rowOff>
    </xdr:from>
    <xdr:to>
      <xdr:col>14</xdr:col>
      <xdr:colOff>79375</xdr:colOff>
      <xdr:row>107</xdr:row>
      <xdr:rowOff>73661</xdr:rowOff>
    </xdr:to>
    <xdr:sp macro="" textlink="">
      <xdr:nvSpPr>
        <xdr:cNvPr id="284" name="円/楕円 283">
          <a:extLst>
            <a:ext uri="{FF2B5EF4-FFF2-40B4-BE49-F238E27FC236}">
              <a16:creationId xmlns:a16="http://schemas.microsoft.com/office/drawing/2014/main" id="{00000000-0008-0000-0E00-00001C010000}"/>
            </a:ext>
          </a:extLst>
        </xdr:cNvPr>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64788</xdr:rowOff>
    </xdr:from>
    <xdr:ext cx="469744" cy="259045"/>
    <xdr:sp macro="" textlink="">
      <xdr:nvSpPr>
        <xdr:cNvPr id="285" name="n_1mainValue【市民会館】&#10;一人当たり面積">
          <a:extLst>
            <a:ext uri="{FF2B5EF4-FFF2-40B4-BE49-F238E27FC236}">
              <a16:creationId xmlns:a16="http://schemas.microsoft.com/office/drawing/2014/main" id="{00000000-0008-0000-0E00-00001D010000}"/>
            </a:ext>
          </a:extLst>
        </xdr:cNvPr>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保健センター・保健所】&#10;有形固定資産減価償却率グラフ枠">
          <a:extLst>
            <a:ext uri="{FF2B5EF4-FFF2-40B4-BE49-F238E27FC236}">
              <a16:creationId xmlns:a16="http://schemas.microsoft.com/office/drawing/2014/main" id="{00000000-0008-0000-0E00-00004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323" name="【保健センター・保健所】&#10;有形固定資産減価償却率最小値テキスト">
          <a:extLst>
            <a:ext uri="{FF2B5EF4-FFF2-40B4-BE49-F238E27FC236}">
              <a16:creationId xmlns:a16="http://schemas.microsoft.com/office/drawing/2014/main" id="{00000000-0008-0000-0E00-000043010000}"/>
            </a:ext>
          </a:extLst>
        </xdr:cNvPr>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5" name="【保健センター・保健所】&#10;有形固定資産減価償却率最大値テキスト">
          <a:extLst>
            <a:ext uri="{FF2B5EF4-FFF2-40B4-BE49-F238E27FC236}">
              <a16:creationId xmlns:a16="http://schemas.microsoft.com/office/drawing/2014/main" id="{00000000-0008-0000-0E00-000045010000}"/>
            </a:ext>
          </a:extLst>
        </xdr:cNvPr>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327" name="【保健センター・保健所】&#10;有形固定資産減価償却率平均値テキスト">
          <a:extLst>
            <a:ext uri="{FF2B5EF4-FFF2-40B4-BE49-F238E27FC236}">
              <a16:creationId xmlns:a16="http://schemas.microsoft.com/office/drawing/2014/main" id="{00000000-0008-0000-0E00-000047010000}"/>
            </a:ext>
          </a:extLst>
        </xdr:cNvPr>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28" name="フローチャート : 判断 327">
          <a:extLst>
            <a:ext uri="{FF2B5EF4-FFF2-40B4-BE49-F238E27FC236}">
              <a16:creationId xmlns:a16="http://schemas.microsoft.com/office/drawing/2014/main" id="{00000000-0008-0000-0E00-000048010000}"/>
            </a:ext>
          </a:extLst>
        </xdr:cNvPr>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329" name="フローチャート : 判断 328">
          <a:extLst>
            <a:ext uri="{FF2B5EF4-FFF2-40B4-BE49-F238E27FC236}">
              <a16:creationId xmlns:a16="http://schemas.microsoft.com/office/drawing/2014/main" id="{00000000-0008-0000-0E00-000049010000}"/>
            </a:ext>
          </a:extLst>
        </xdr:cNvPr>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17</xdr:rowOff>
    </xdr:from>
    <xdr:ext cx="405111" cy="259045"/>
    <xdr:sp macro="" textlink="">
      <xdr:nvSpPr>
        <xdr:cNvPr id="330" name="n_1aveValue【保健センター・保健所】&#10;有形固定資産減価償却率">
          <a:extLst>
            <a:ext uri="{FF2B5EF4-FFF2-40B4-BE49-F238E27FC236}">
              <a16:creationId xmlns:a16="http://schemas.microsoft.com/office/drawing/2014/main" id="{00000000-0008-0000-0E00-00004A010000}"/>
            </a:ext>
          </a:extLst>
        </xdr:cNvPr>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2540</xdr:rowOff>
    </xdr:from>
    <xdr:to>
      <xdr:col>22</xdr:col>
      <xdr:colOff>415925</xdr:colOff>
      <xdr:row>58</xdr:row>
      <xdr:rowOff>104140</xdr:rowOff>
    </xdr:to>
    <xdr:sp macro="" textlink="">
      <xdr:nvSpPr>
        <xdr:cNvPr id="336" name="円/楕円 335">
          <a:extLst>
            <a:ext uri="{FF2B5EF4-FFF2-40B4-BE49-F238E27FC236}">
              <a16:creationId xmlns:a16="http://schemas.microsoft.com/office/drawing/2014/main" id="{00000000-0008-0000-0E00-000050010000}"/>
            </a:ext>
          </a:extLst>
        </xdr:cNvPr>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120667</xdr:rowOff>
    </xdr:from>
    <xdr:ext cx="405111" cy="259045"/>
    <xdr:sp macro="" textlink="">
      <xdr:nvSpPr>
        <xdr:cNvPr id="337" name="n_1mainValue【保健センター・保健所】&#10;有形固定資産減価償却率">
          <a:extLst>
            <a:ext uri="{FF2B5EF4-FFF2-40B4-BE49-F238E27FC236}">
              <a16:creationId xmlns:a16="http://schemas.microsoft.com/office/drawing/2014/main" id="{00000000-0008-0000-0E00-000051010000}"/>
            </a:ext>
          </a:extLst>
        </xdr:cNvPr>
        <xdr:cNvSpPr txBox="1"/>
      </xdr:nvSpPr>
      <xdr:spPr>
        <a:xfrm>
          <a:off x="15266043"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a:extLst>
            <a:ext uri="{FF2B5EF4-FFF2-40B4-BE49-F238E27FC236}">
              <a16:creationId xmlns:a16="http://schemas.microsoft.com/office/drawing/2014/main" id="{00000000-0008-0000-0E00-00006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360" name="【保健センター・保健所】&#10;一人当たり面積最小値テキスト">
          <a:extLst>
            <a:ext uri="{FF2B5EF4-FFF2-40B4-BE49-F238E27FC236}">
              <a16:creationId xmlns:a16="http://schemas.microsoft.com/office/drawing/2014/main" id="{00000000-0008-0000-0E00-000068010000}"/>
            </a:ext>
          </a:extLst>
        </xdr:cNvPr>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362" name="【保健センター・保健所】&#10;一人当たり面積最大値テキスト">
          <a:extLst>
            <a:ext uri="{FF2B5EF4-FFF2-40B4-BE49-F238E27FC236}">
              <a16:creationId xmlns:a16="http://schemas.microsoft.com/office/drawing/2014/main" id="{00000000-0008-0000-0E00-00006A010000}"/>
            </a:ext>
          </a:extLst>
        </xdr:cNvPr>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64" name="【保健センター・保健所】&#10;一人当たり面積平均値テキスト">
          <a:extLst>
            <a:ext uri="{FF2B5EF4-FFF2-40B4-BE49-F238E27FC236}">
              <a16:creationId xmlns:a16="http://schemas.microsoft.com/office/drawing/2014/main" id="{00000000-0008-0000-0E00-00006C010000}"/>
            </a:ext>
          </a:extLst>
        </xdr:cNvPr>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65" name="フローチャート : 判断 364">
          <a:extLst>
            <a:ext uri="{FF2B5EF4-FFF2-40B4-BE49-F238E27FC236}">
              <a16:creationId xmlns:a16="http://schemas.microsoft.com/office/drawing/2014/main" id="{00000000-0008-0000-0E00-00006D010000}"/>
            </a:ext>
          </a:extLst>
        </xdr:cNvPr>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66" name="フローチャート : 判断 365">
          <a:extLst>
            <a:ext uri="{FF2B5EF4-FFF2-40B4-BE49-F238E27FC236}">
              <a16:creationId xmlns:a16="http://schemas.microsoft.com/office/drawing/2014/main" id="{00000000-0008-0000-0E00-00006E010000}"/>
            </a:ext>
          </a:extLst>
        </xdr:cNvPr>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367" name="n_1aveValue【保健センター・保健所】&#10;一人当たり面積">
          <a:extLst>
            <a:ext uri="{FF2B5EF4-FFF2-40B4-BE49-F238E27FC236}">
              <a16:creationId xmlns:a16="http://schemas.microsoft.com/office/drawing/2014/main" id="{00000000-0008-0000-0E00-00006F010000}"/>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159512</xdr:rowOff>
    </xdr:from>
    <xdr:to>
      <xdr:col>31</xdr:col>
      <xdr:colOff>85725</xdr:colOff>
      <xdr:row>63</xdr:row>
      <xdr:rowOff>89662</xdr:rowOff>
    </xdr:to>
    <xdr:sp macro="" textlink="">
      <xdr:nvSpPr>
        <xdr:cNvPr id="373" name="円/楕円 372">
          <a:extLst>
            <a:ext uri="{FF2B5EF4-FFF2-40B4-BE49-F238E27FC236}">
              <a16:creationId xmlns:a16="http://schemas.microsoft.com/office/drawing/2014/main" id="{00000000-0008-0000-0E00-000075010000}"/>
            </a:ext>
          </a:extLst>
        </xdr:cNvPr>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80789</xdr:rowOff>
    </xdr:from>
    <xdr:ext cx="469744" cy="259045"/>
    <xdr:sp macro="" textlink="">
      <xdr:nvSpPr>
        <xdr:cNvPr id="374" name="n_1mainValue【保健センター・保健所】&#10;一人当たり面積">
          <a:extLst>
            <a:ext uri="{FF2B5EF4-FFF2-40B4-BE49-F238E27FC236}">
              <a16:creationId xmlns:a16="http://schemas.microsoft.com/office/drawing/2014/main" id="{00000000-0008-0000-0E00-000076010000}"/>
            </a:ext>
          </a:extLst>
        </xdr:cNvPr>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6" name="【消防施設】&#10;有形固定資産減価償却率グラフ枠">
          <a:extLst>
            <a:ext uri="{FF2B5EF4-FFF2-40B4-BE49-F238E27FC236}">
              <a16:creationId xmlns:a16="http://schemas.microsoft.com/office/drawing/2014/main" id="{00000000-0008-0000-0E00-00008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83</xdr:row>
      <xdr:rowOff>108965</xdr:rowOff>
    </xdr:from>
    <xdr:to>
      <xdr:col>23</xdr:col>
      <xdr:colOff>516889</xdr:colOff>
      <xdr:row>86</xdr:row>
      <xdr:rowOff>72389</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6318864" y="14339315"/>
          <a:ext cx="0" cy="47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76216</xdr:rowOff>
    </xdr:from>
    <xdr:ext cx="405111" cy="259045"/>
    <xdr:sp macro="" textlink="">
      <xdr:nvSpPr>
        <xdr:cNvPr id="398" name="【消防施設】&#10;有形固定資産減価償却率最小値テキスト">
          <a:extLst>
            <a:ext uri="{FF2B5EF4-FFF2-40B4-BE49-F238E27FC236}">
              <a16:creationId xmlns:a16="http://schemas.microsoft.com/office/drawing/2014/main" id="{00000000-0008-0000-0E00-00008E010000}"/>
            </a:ext>
          </a:extLst>
        </xdr:cNvPr>
        <xdr:cNvSpPr txBox="1"/>
      </xdr:nvSpPr>
      <xdr:spPr>
        <a:xfrm>
          <a:off x="164084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72389</xdr:rowOff>
    </xdr:from>
    <xdr:to>
      <xdr:col>23</xdr:col>
      <xdr:colOff>606425</xdr:colOff>
      <xdr:row>86</xdr:row>
      <xdr:rowOff>72389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55642</xdr:rowOff>
    </xdr:from>
    <xdr:ext cx="405111" cy="259045"/>
    <xdr:sp macro="" textlink="">
      <xdr:nvSpPr>
        <xdr:cNvPr id="400" name="【消防施設】&#10;有形固定資産減価償却率最大値テキスト">
          <a:extLst>
            <a:ext uri="{FF2B5EF4-FFF2-40B4-BE49-F238E27FC236}">
              <a16:creationId xmlns:a16="http://schemas.microsoft.com/office/drawing/2014/main" id="{00000000-0008-0000-0E00-000090010000}"/>
            </a:ext>
          </a:extLst>
        </xdr:cNvPr>
        <xdr:cNvSpPr txBox="1"/>
      </xdr:nvSpPr>
      <xdr:spPr>
        <a:xfrm>
          <a:off x="16408400" y="1411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83</xdr:row>
      <xdr:rowOff>108965</xdr:rowOff>
    </xdr:from>
    <xdr:to>
      <xdr:col>23</xdr:col>
      <xdr:colOff>606425</xdr:colOff>
      <xdr:row>83</xdr:row>
      <xdr:rowOff>108965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6230600" y="1433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13733</xdr:rowOff>
    </xdr:from>
    <xdr:ext cx="405111" cy="259045"/>
    <xdr:sp macro="" textlink="">
      <xdr:nvSpPr>
        <xdr:cNvPr id="402" name="【消防施設】&#10;有形固定資産減価償却率平均値テキスト">
          <a:extLst>
            <a:ext uri="{FF2B5EF4-FFF2-40B4-BE49-F238E27FC236}">
              <a16:creationId xmlns:a16="http://schemas.microsoft.com/office/drawing/2014/main" id="{00000000-0008-0000-0E00-000092010000}"/>
            </a:ext>
          </a:extLst>
        </xdr:cNvPr>
        <xdr:cNvSpPr txBox="1"/>
      </xdr:nvSpPr>
      <xdr:spPr>
        <a:xfrm>
          <a:off x="16408400" y="1441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35306</xdr:rowOff>
    </xdr:from>
    <xdr:to>
      <xdr:col>23</xdr:col>
      <xdr:colOff>568325</xdr:colOff>
      <xdr:row>84</xdr:row>
      <xdr:rowOff>136906</xdr:rowOff>
    </xdr:to>
    <xdr:sp macro="" textlink="">
      <xdr:nvSpPr>
        <xdr:cNvPr id="403" name="フローチャート : 判断 402">
          <a:extLst>
            <a:ext uri="{FF2B5EF4-FFF2-40B4-BE49-F238E27FC236}">
              <a16:creationId xmlns:a16="http://schemas.microsoft.com/office/drawing/2014/main" id="{00000000-0008-0000-0E00-000093010000}"/>
            </a:ext>
          </a:extLst>
        </xdr:cNvPr>
        <xdr:cNvSpPr/>
      </xdr:nvSpPr>
      <xdr:spPr>
        <a:xfrm>
          <a:off x="16268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108458</xdr:rowOff>
    </xdr:from>
    <xdr:to>
      <xdr:col>22</xdr:col>
      <xdr:colOff>415925</xdr:colOff>
      <xdr:row>86</xdr:row>
      <xdr:rowOff>38608</xdr:rowOff>
    </xdr:to>
    <xdr:sp macro="" textlink="">
      <xdr:nvSpPr>
        <xdr:cNvPr id="404" name="フローチャート : 判断 403">
          <a:extLst>
            <a:ext uri="{FF2B5EF4-FFF2-40B4-BE49-F238E27FC236}">
              <a16:creationId xmlns:a16="http://schemas.microsoft.com/office/drawing/2014/main" id="{00000000-0008-0000-0E00-000094010000}"/>
            </a:ext>
          </a:extLst>
        </xdr:cNvPr>
        <xdr:cNvSpPr/>
      </xdr:nvSpPr>
      <xdr:spPr>
        <a:xfrm>
          <a:off x="15430500" y="146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29735</xdr:rowOff>
    </xdr:from>
    <xdr:ext cx="405111" cy="259045"/>
    <xdr:sp macro="" textlink="">
      <xdr:nvSpPr>
        <xdr:cNvPr id="405" name="n_1aveValue【消防施設】&#10;有形固定資産減価償却率">
          <a:extLst>
            <a:ext uri="{FF2B5EF4-FFF2-40B4-BE49-F238E27FC236}">
              <a16:creationId xmlns:a16="http://schemas.microsoft.com/office/drawing/2014/main" id="{00000000-0008-0000-0E00-000095010000}"/>
            </a:ext>
          </a:extLst>
        </xdr:cNvPr>
        <xdr:cNvSpPr txBox="1"/>
      </xdr:nvSpPr>
      <xdr:spPr>
        <a:xfrm>
          <a:off x="15266043"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108458</xdr:rowOff>
    </xdr:from>
    <xdr:to>
      <xdr:col>22</xdr:col>
      <xdr:colOff>415925</xdr:colOff>
      <xdr:row>79</xdr:row>
      <xdr:rowOff>38608</xdr:rowOff>
    </xdr:to>
    <xdr:sp macro="" textlink="">
      <xdr:nvSpPr>
        <xdr:cNvPr id="411" name="円/楕円 410">
          <a:extLst>
            <a:ext uri="{FF2B5EF4-FFF2-40B4-BE49-F238E27FC236}">
              <a16:creationId xmlns:a16="http://schemas.microsoft.com/office/drawing/2014/main" id="{00000000-0008-0000-0E00-00009B010000}"/>
            </a:ext>
          </a:extLst>
        </xdr:cNvPr>
        <xdr:cNvSpPr/>
      </xdr:nvSpPr>
      <xdr:spPr>
        <a:xfrm>
          <a:off x="15430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55135</xdr:rowOff>
    </xdr:from>
    <xdr:ext cx="405111" cy="259045"/>
    <xdr:sp macro="" textlink="">
      <xdr:nvSpPr>
        <xdr:cNvPr id="412" name="n_1mainValue【消防施設】&#10;有形固定資産減価償却率">
          <a:extLst>
            <a:ext uri="{FF2B5EF4-FFF2-40B4-BE49-F238E27FC236}">
              <a16:creationId xmlns:a16="http://schemas.microsoft.com/office/drawing/2014/main" id="{00000000-0008-0000-0E00-00009C010000}"/>
            </a:ext>
          </a:extLst>
        </xdr:cNvPr>
        <xdr:cNvSpPr txBox="1"/>
      </xdr:nvSpPr>
      <xdr:spPr>
        <a:xfrm>
          <a:off x="15266043"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a:extLst>
            <a:ext uri="{FF2B5EF4-FFF2-40B4-BE49-F238E27FC236}">
              <a16:creationId xmlns:a16="http://schemas.microsoft.com/office/drawing/2014/main" id="{00000000-0008-0000-0E00-0000B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80</xdr:row>
      <xdr:rowOff>45720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13502639"/>
          <a:ext cx="0" cy="25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49547</xdr:rowOff>
    </xdr:from>
    <xdr:ext cx="469744" cy="259045"/>
    <xdr:sp macro="" textlink="">
      <xdr:nvSpPr>
        <xdr:cNvPr id="438" name="【消防施設】&#10;一人当たり面積最小値テキスト">
          <a:extLst>
            <a:ext uri="{FF2B5EF4-FFF2-40B4-BE49-F238E27FC236}">
              <a16:creationId xmlns:a16="http://schemas.microsoft.com/office/drawing/2014/main" id="{00000000-0008-0000-0E00-0000B6010000}"/>
            </a:ext>
          </a:extLst>
        </xdr:cNvPr>
        <xdr:cNvSpPr txBox="1"/>
      </xdr:nvSpPr>
      <xdr:spPr>
        <a:xfrm>
          <a:off x="22250400"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80</xdr:row>
      <xdr:rowOff>45720</xdr:rowOff>
    </xdr:from>
    <xdr:to>
      <xdr:col>32</xdr:col>
      <xdr:colOff>276225</xdr:colOff>
      <xdr:row>80</xdr:row>
      <xdr:rowOff>45720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1376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40" name="【消防施設】&#10;一人当たり面積最大値テキスト">
          <a:extLst>
            <a:ext uri="{FF2B5EF4-FFF2-40B4-BE49-F238E27FC236}">
              <a16:creationId xmlns:a16="http://schemas.microsoft.com/office/drawing/2014/main" id="{00000000-0008-0000-0E00-0000B801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15257</xdr:rowOff>
    </xdr:from>
    <xdr:ext cx="469744" cy="259045"/>
    <xdr:sp macro="" textlink="">
      <xdr:nvSpPr>
        <xdr:cNvPr id="442" name="【消防施設】&#10;一人当たり面積平均値テキスト">
          <a:extLst>
            <a:ext uri="{FF2B5EF4-FFF2-40B4-BE49-F238E27FC236}">
              <a16:creationId xmlns:a16="http://schemas.microsoft.com/office/drawing/2014/main" id="{00000000-0008-0000-0E00-0000BA010000}"/>
            </a:ext>
          </a:extLst>
        </xdr:cNvPr>
        <xdr:cNvSpPr txBox="1"/>
      </xdr:nvSpPr>
      <xdr:spPr>
        <a:xfrm>
          <a:off x="22250400" y="1355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36830</xdr:rowOff>
    </xdr:from>
    <xdr:to>
      <xdr:col>32</xdr:col>
      <xdr:colOff>238125</xdr:colOff>
      <xdr:row>79</xdr:row>
      <xdr:rowOff>138430</xdr:rowOff>
    </xdr:to>
    <xdr:sp macro="" textlink="">
      <xdr:nvSpPr>
        <xdr:cNvPr id="443" name="フローチャート : 判断 442">
          <a:extLst>
            <a:ext uri="{FF2B5EF4-FFF2-40B4-BE49-F238E27FC236}">
              <a16:creationId xmlns:a16="http://schemas.microsoft.com/office/drawing/2014/main" id="{00000000-0008-0000-0E00-0000BB010000}"/>
            </a:ext>
          </a:extLst>
        </xdr:cNvPr>
        <xdr:cNvSpPr/>
      </xdr:nvSpPr>
      <xdr:spPr>
        <a:xfrm>
          <a:off x="22110700" y="135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97789</xdr:rowOff>
    </xdr:from>
    <xdr:to>
      <xdr:col>31</xdr:col>
      <xdr:colOff>85725</xdr:colOff>
      <xdr:row>82</xdr:row>
      <xdr:rowOff>27939</xdr:rowOff>
    </xdr:to>
    <xdr:sp macro="" textlink="">
      <xdr:nvSpPr>
        <xdr:cNvPr id="444" name="フローチャート : 判断 443">
          <a:extLst>
            <a:ext uri="{FF2B5EF4-FFF2-40B4-BE49-F238E27FC236}">
              <a16:creationId xmlns:a16="http://schemas.microsoft.com/office/drawing/2014/main" id="{00000000-0008-0000-0E00-0000BC010000}"/>
            </a:ext>
          </a:extLst>
        </xdr:cNvPr>
        <xdr:cNvSpPr/>
      </xdr:nvSpPr>
      <xdr:spPr>
        <a:xfrm>
          <a:off x="21272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44466</xdr:rowOff>
    </xdr:from>
    <xdr:ext cx="469744" cy="259045"/>
    <xdr:sp macro="" textlink="">
      <xdr:nvSpPr>
        <xdr:cNvPr id="445" name="n_1aveValue【消防施設】&#10;一人当たり面積">
          <a:extLst>
            <a:ext uri="{FF2B5EF4-FFF2-40B4-BE49-F238E27FC236}">
              <a16:creationId xmlns:a16="http://schemas.microsoft.com/office/drawing/2014/main" id="{00000000-0008-0000-0E00-0000BD010000}"/>
            </a:ext>
          </a:extLst>
        </xdr:cNvPr>
        <xdr:cNvSpPr txBox="1"/>
      </xdr:nvSpPr>
      <xdr:spPr>
        <a:xfrm>
          <a:off x="21075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109220</xdr:rowOff>
    </xdr:from>
    <xdr:to>
      <xdr:col>31</xdr:col>
      <xdr:colOff>85725</xdr:colOff>
      <xdr:row>87</xdr:row>
      <xdr:rowOff>39370</xdr:rowOff>
    </xdr:to>
    <xdr:sp macro="" textlink="">
      <xdr:nvSpPr>
        <xdr:cNvPr id="451" name="円/楕円 450">
          <a:extLst>
            <a:ext uri="{FF2B5EF4-FFF2-40B4-BE49-F238E27FC236}">
              <a16:creationId xmlns:a16="http://schemas.microsoft.com/office/drawing/2014/main" id="{00000000-0008-0000-0E00-0000C3010000}"/>
            </a:ext>
          </a:extLst>
        </xdr:cNvPr>
        <xdr:cNvSpPr/>
      </xdr:nvSpPr>
      <xdr:spPr>
        <a:xfrm>
          <a:off x="21272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30497</xdr:rowOff>
    </xdr:from>
    <xdr:ext cx="469744" cy="259045"/>
    <xdr:sp macro="" textlink="">
      <xdr:nvSpPr>
        <xdr:cNvPr id="452" name="n_1mainValue【消防施設】&#10;一人当たり面積">
          <a:extLst>
            <a:ext uri="{FF2B5EF4-FFF2-40B4-BE49-F238E27FC236}">
              <a16:creationId xmlns:a16="http://schemas.microsoft.com/office/drawing/2014/main" id="{00000000-0008-0000-0E00-0000C4010000}"/>
            </a:ext>
          </a:extLst>
        </xdr:cNvPr>
        <xdr:cNvSpPr txBox="1"/>
      </xdr:nvSpPr>
      <xdr:spPr>
        <a:xfrm>
          <a:off x="21075727" y="1494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a:extLst>
            <a:ext uri="{FF2B5EF4-FFF2-40B4-BE49-F238E27FC236}">
              <a16:creationId xmlns:a16="http://schemas.microsoft.com/office/drawing/2014/main" id="{00000000-0008-0000-0E00-0000D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78" name="【庁舎】&#10;有形固定資産減価償却率最小値テキスト">
          <a:extLst>
            <a:ext uri="{FF2B5EF4-FFF2-40B4-BE49-F238E27FC236}">
              <a16:creationId xmlns:a16="http://schemas.microsoft.com/office/drawing/2014/main" id="{00000000-0008-0000-0E00-0000DE010000}"/>
            </a:ext>
          </a:extLst>
        </xdr:cNvPr>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80" name="【庁舎】&#10;有形固定資産減価償却率最大値テキスト">
          <a:extLst>
            <a:ext uri="{FF2B5EF4-FFF2-40B4-BE49-F238E27FC236}">
              <a16:creationId xmlns:a16="http://schemas.microsoft.com/office/drawing/2014/main" id="{00000000-0008-0000-0E00-0000E0010000}"/>
            </a:ext>
          </a:extLst>
        </xdr:cNvPr>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82" name="【庁舎】&#10;有形固定資産減価償却率平均値テキスト">
          <a:extLst>
            <a:ext uri="{FF2B5EF4-FFF2-40B4-BE49-F238E27FC236}">
              <a16:creationId xmlns:a16="http://schemas.microsoft.com/office/drawing/2014/main" id="{00000000-0008-0000-0E00-0000E2010000}"/>
            </a:ext>
          </a:extLst>
        </xdr:cNvPr>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83" name="フローチャート : 判断 482">
          <a:extLst>
            <a:ext uri="{FF2B5EF4-FFF2-40B4-BE49-F238E27FC236}">
              <a16:creationId xmlns:a16="http://schemas.microsoft.com/office/drawing/2014/main" id="{00000000-0008-0000-0E00-0000E3010000}"/>
            </a:ext>
          </a:extLst>
        </xdr:cNvPr>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84" name="フローチャート : 判断 483">
          <a:extLst>
            <a:ext uri="{FF2B5EF4-FFF2-40B4-BE49-F238E27FC236}">
              <a16:creationId xmlns:a16="http://schemas.microsoft.com/office/drawing/2014/main" id="{00000000-0008-0000-0E00-0000E4010000}"/>
            </a:ext>
          </a:extLst>
        </xdr:cNvPr>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85" name="n_1aveValue【庁舎】&#10;有形固定資産減価償却率">
          <a:extLst>
            <a:ext uri="{FF2B5EF4-FFF2-40B4-BE49-F238E27FC236}">
              <a16:creationId xmlns:a16="http://schemas.microsoft.com/office/drawing/2014/main" id="{00000000-0008-0000-0E00-0000E5010000}"/>
            </a:ext>
          </a:extLst>
        </xdr:cNvPr>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40639</xdr:rowOff>
    </xdr:from>
    <xdr:to>
      <xdr:col>22</xdr:col>
      <xdr:colOff>415925</xdr:colOff>
      <xdr:row>101</xdr:row>
      <xdr:rowOff>142239</xdr:rowOff>
    </xdr:to>
    <xdr:sp macro="" textlink="">
      <xdr:nvSpPr>
        <xdr:cNvPr id="491" name="円/楕円 490">
          <a:extLst>
            <a:ext uri="{FF2B5EF4-FFF2-40B4-BE49-F238E27FC236}">
              <a16:creationId xmlns:a16="http://schemas.microsoft.com/office/drawing/2014/main" id="{00000000-0008-0000-0E00-0000EB010000}"/>
            </a:ext>
          </a:extLst>
        </xdr:cNvPr>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158766</xdr:rowOff>
    </xdr:from>
    <xdr:ext cx="405111" cy="259045"/>
    <xdr:sp macro="" textlink="">
      <xdr:nvSpPr>
        <xdr:cNvPr id="492" name="n_1mainValue【庁舎】&#10;有形固定資産減価償却率">
          <a:extLst>
            <a:ext uri="{FF2B5EF4-FFF2-40B4-BE49-F238E27FC236}">
              <a16:creationId xmlns:a16="http://schemas.microsoft.com/office/drawing/2014/main" id="{00000000-0008-0000-0E00-0000EC010000}"/>
            </a:ext>
          </a:extLst>
        </xdr:cNvPr>
        <xdr:cNvSpPr txBox="1"/>
      </xdr:nvSpPr>
      <xdr:spPr>
        <a:xfrm>
          <a:off x="15266043"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庁舎】&#10;一人当たり面積グラフ枠">
          <a:extLst>
            <a:ext uri="{FF2B5EF4-FFF2-40B4-BE49-F238E27FC236}">
              <a16:creationId xmlns:a16="http://schemas.microsoft.com/office/drawing/2014/main" id="{00000000-0008-0000-0E00-00000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516" name="【庁舎】&#10;一人当たり面積最小値テキスト">
          <a:extLst>
            <a:ext uri="{FF2B5EF4-FFF2-40B4-BE49-F238E27FC236}">
              <a16:creationId xmlns:a16="http://schemas.microsoft.com/office/drawing/2014/main" id="{00000000-0008-0000-0E00-000004020000}"/>
            </a:ext>
          </a:extLst>
        </xdr:cNvPr>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518" name="【庁舎】&#10;一人当たり面積最大値テキスト">
          <a:extLst>
            <a:ext uri="{FF2B5EF4-FFF2-40B4-BE49-F238E27FC236}">
              <a16:creationId xmlns:a16="http://schemas.microsoft.com/office/drawing/2014/main" id="{00000000-0008-0000-0E00-000006020000}"/>
            </a:ext>
          </a:extLst>
        </xdr:cNvPr>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520" name="【庁舎】&#10;一人当たり面積平均値テキスト">
          <a:extLst>
            <a:ext uri="{FF2B5EF4-FFF2-40B4-BE49-F238E27FC236}">
              <a16:creationId xmlns:a16="http://schemas.microsoft.com/office/drawing/2014/main" id="{00000000-0008-0000-0E00-000008020000}"/>
            </a:ext>
          </a:extLst>
        </xdr:cNvPr>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521" name="フローチャート : 判断 520">
          <a:extLst>
            <a:ext uri="{FF2B5EF4-FFF2-40B4-BE49-F238E27FC236}">
              <a16:creationId xmlns:a16="http://schemas.microsoft.com/office/drawing/2014/main" id="{00000000-0008-0000-0E00-000009020000}"/>
            </a:ext>
          </a:extLst>
        </xdr:cNvPr>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522" name="フローチャート : 判断 521">
          <a:extLst>
            <a:ext uri="{FF2B5EF4-FFF2-40B4-BE49-F238E27FC236}">
              <a16:creationId xmlns:a16="http://schemas.microsoft.com/office/drawing/2014/main" id="{00000000-0008-0000-0E00-00000A020000}"/>
            </a:ext>
          </a:extLst>
        </xdr:cNvPr>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523" name="n_1aveValue【庁舎】&#10;一人当たり面積">
          <a:extLst>
            <a:ext uri="{FF2B5EF4-FFF2-40B4-BE49-F238E27FC236}">
              <a16:creationId xmlns:a16="http://schemas.microsoft.com/office/drawing/2014/main" id="{00000000-0008-0000-0E00-00000B020000}"/>
            </a:ext>
          </a:extLst>
        </xdr:cNvPr>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151130</xdr:rowOff>
    </xdr:from>
    <xdr:to>
      <xdr:col>31</xdr:col>
      <xdr:colOff>85725</xdr:colOff>
      <xdr:row>106</xdr:row>
      <xdr:rowOff>81280</xdr:rowOff>
    </xdr:to>
    <xdr:sp macro="" textlink="">
      <xdr:nvSpPr>
        <xdr:cNvPr id="529" name="円/楕円 528">
          <a:extLst>
            <a:ext uri="{FF2B5EF4-FFF2-40B4-BE49-F238E27FC236}">
              <a16:creationId xmlns:a16="http://schemas.microsoft.com/office/drawing/2014/main" id="{00000000-0008-0000-0E00-000011020000}"/>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530" name="n_1mainValue【庁舎】&#10;一人当たり面積">
          <a:extLst>
            <a:ext uri="{FF2B5EF4-FFF2-40B4-BE49-F238E27FC236}">
              <a16:creationId xmlns:a16="http://schemas.microsoft.com/office/drawing/2014/main" id="{00000000-0008-0000-0E00-000012020000}"/>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図書館は平成１７年に新築しており、有形固定資産減価償却率は類似団体と比較して低いが、体育館、市民会館、保健センター、庁舎、消防施設については高くなっている。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体育館については、４０年以上経過するものもあり、利用数減や地域のバランス等を考慮しながら廃止を含めた検討が必要となる。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市民会館として機能している農村環境改善センターについては築４０年が経過しており、平成２４年に耐震補強工事を行ったが、今後は大規模改修、建替えなど施設の方向性を検討する必要がある。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保健センターは築３５年が経過しており、今後は改修だけでなく、建替えや複合化なども検討する必要がある。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庁舎については、築５０年が経過しており、平成２０年に耐震補強工事を行ったが、今後は予防保全の観点からの維持補修が必要である。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消防施設については、消防団詰め所が町内に２０か所設置してあり、古いもので築３０年以上が経過しており、今後は老朽化した施設の建替え、改修が課題となる。</a:t>
          </a:r>
          <a:endParaRPr kumimoji="1"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平成２４年の誘致企業の操業開始後からは類似団体平均を大きく上回っている。しかしながら、償却資産による税収増によるものであるため、減価償却により年々減少していくものと見込まれ、その財政力指数も減少傾向になることから、今後も積極的に税の徴収対策に取り組み、自主財源の確保に努めるとともに安定的な税収の確保に向け、企業誘致にも積極的に取り組む。</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36635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08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42</xdr:row>
      <xdr:rowOff>45508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458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4233</xdr:rowOff>
    </xdr:from>
    <xdr:to>
      <xdr:col>4</xdr:col>
      <xdr:colOff>533400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464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前年度対比で</a:t>
          </a:r>
          <a:r>
            <a:rPr lang="ja-JP" altLang="en-US" sz="1050" b="0" i="0" baseline="0">
              <a:solidFill>
                <a:schemeClr val="dk1"/>
              </a:solidFill>
              <a:latin typeface="+mn-lt"/>
              <a:ea typeface="+mn-ea"/>
              <a:cs typeface="+mn-cs"/>
            </a:rPr>
            <a:t>０．４</a:t>
          </a:r>
          <a:r>
            <a:rPr lang="ja-JP" altLang="ja-JP" sz="1050" b="0" i="0" baseline="0">
              <a:solidFill>
                <a:schemeClr val="dk1"/>
              </a:solidFill>
              <a:latin typeface="+mn-lt"/>
              <a:ea typeface="+mn-ea"/>
              <a:cs typeface="+mn-cs"/>
            </a:rPr>
            <a:t>ポイント</a:t>
          </a:r>
          <a:r>
            <a:rPr lang="ja-JP" altLang="en-US" sz="1050" b="0" i="0" baseline="0">
              <a:solidFill>
                <a:schemeClr val="dk1"/>
              </a:solidFill>
              <a:latin typeface="+mn-lt"/>
              <a:ea typeface="+mn-ea"/>
              <a:cs typeface="+mn-cs"/>
            </a:rPr>
            <a:t>増加</a:t>
          </a:r>
          <a:r>
            <a:rPr lang="ja-JP" altLang="ja-JP" sz="1050" b="0" i="0" baseline="0">
              <a:solidFill>
                <a:schemeClr val="dk1"/>
              </a:solidFill>
              <a:latin typeface="+mn-lt"/>
              <a:ea typeface="+mn-ea"/>
              <a:cs typeface="+mn-cs"/>
            </a:rPr>
            <a:t>し、県平均・全国平均も上回っており、類似団体の中で見ても高くなっている。</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平成２</a:t>
          </a:r>
          <a:r>
            <a:rPr lang="ja-JP" altLang="en-US" sz="1050" b="0" i="0" baseline="0">
              <a:solidFill>
                <a:schemeClr val="dk1"/>
              </a:solidFill>
              <a:latin typeface="+mn-lt"/>
              <a:ea typeface="+mn-ea"/>
              <a:cs typeface="+mn-cs"/>
            </a:rPr>
            <a:t>８</a:t>
          </a:r>
          <a:r>
            <a:rPr lang="ja-JP" altLang="ja-JP" sz="1050" b="0" i="0" baseline="0">
              <a:solidFill>
                <a:schemeClr val="dk1"/>
              </a:solidFill>
              <a:latin typeface="+mn-lt"/>
              <a:ea typeface="+mn-ea"/>
              <a:cs typeface="+mn-cs"/>
            </a:rPr>
            <a:t>年は、</a:t>
          </a:r>
          <a:r>
            <a:rPr lang="ja-JP" altLang="en-US" sz="1050" b="0" i="0" baseline="0">
              <a:solidFill>
                <a:schemeClr val="dk1"/>
              </a:solidFill>
              <a:latin typeface="+mn-lt"/>
              <a:ea typeface="+mn-ea"/>
              <a:cs typeface="+mn-cs"/>
            </a:rPr>
            <a:t>分母で企業の減価償却による固定資産税の減や地方消費税交付金の減等により８８百万程の減、分子では人件費や扶助費、公債費で減となったものの、扶助費や繰出し金が伸びた関係で７８百万程の減にとどまったため、経常収支は悪化した。</a:t>
          </a:r>
          <a:endParaRPr lang="en-US" altLang="ja-JP" sz="1050" b="0" i="0" baseline="0">
            <a:solidFill>
              <a:schemeClr val="dk1"/>
            </a:solidFill>
            <a:latin typeface="+mn-lt"/>
            <a:ea typeface="+mn-ea"/>
            <a:cs typeface="+mn-cs"/>
          </a:endParaRPr>
        </a:p>
        <a:p>
          <a:pPr rtl="0" fontAlgn="base"/>
          <a:r>
            <a:rPr lang="ja-JP" altLang="en-US"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今後</a:t>
          </a:r>
          <a:r>
            <a:rPr lang="ja-JP" altLang="en-US" sz="1050" b="0" i="0" baseline="0">
              <a:solidFill>
                <a:schemeClr val="dk1"/>
              </a:solidFill>
              <a:latin typeface="+mn-lt"/>
              <a:ea typeface="+mn-ea"/>
              <a:cs typeface="+mn-cs"/>
            </a:rPr>
            <a:t>も</a:t>
          </a:r>
          <a:r>
            <a:rPr lang="ja-JP" altLang="ja-JP" sz="1050" b="0" i="0" baseline="0">
              <a:solidFill>
                <a:schemeClr val="dk1"/>
              </a:solidFill>
              <a:latin typeface="+mn-lt"/>
              <a:ea typeface="+mn-ea"/>
              <a:cs typeface="+mn-cs"/>
            </a:rPr>
            <a:t>普通交付税を含め税収等も大幅な増が見込めない一方で、扶助費や繰出金等が制度改正等により増加していく一方である</a:t>
          </a:r>
          <a:r>
            <a:rPr lang="ja-JP" altLang="en-US" sz="1050" b="0" i="0" baseline="0">
              <a:solidFill>
                <a:schemeClr val="dk1"/>
              </a:solidFill>
              <a:latin typeface="+mn-lt"/>
              <a:ea typeface="+mn-ea"/>
              <a:cs typeface="+mn-cs"/>
            </a:rPr>
            <a:t>と考えられる</a:t>
          </a:r>
          <a:r>
            <a:rPr lang="ja-JP" altLang="ja-JP" sz="1050" b="0" i="0" baseline="0">
              <a:solidFill>
                <a:schemeClr val="dk1"/>
              </a:solidFill>
              <a:latin typeface="+mn-lt"/>
              <a:ea typeface="+mn-ea"/>
              <a:cs typeface="+mn-cs"/>
            </a:rPr>
            <a:t>。</a:t>
          </a:r>
          <a:endParaRPr lang="en-US" altLang="ja-JP" sz="1050" b="0" i="0" baseline="0">
            <a:solidFill>
              <a:schemeClr val="dk1"/>
            </a:solidFill>
            <a:latin typeface="+mn-lt"/>
            <a:ea typeface="+mn-ea"/>
            <a:cs typeface="+mn-cs"/>
          </a:endParaRPr>
        </a:p>
        <a:p>
          <a:pPr rtl="0" fontAlgn="base"/>
          <a:r>
            <a:rPr kumimoji="1" lang="ja-JP" altLang="ja-JP" sz="1050" b="0" i="0" baseline="0">
              <a:solidFill>
                <a:schemeClr val="dk1"/>
              </a:solidFill>
              <a:latin typeface="+mn-lt"/>
              <a:ea typeface="+mn-ea"/>
              <a:cs typeface="+mn-cs"/>
            </a:rPr>
            <a:t>　財政構造の弾力性の回復のためにも自主財源の確保に加え、経常経費の抑制に努めていく。</a:t>
          </a:r>
          <a:endParaRPr kumimoji="1" lang="ja-JP" altLang="ja-JP" sz="105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31327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63</xdr:row>
      <xdr:rowOff>170604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6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95250</xdr:rowOff>
    </xdr:from>
    <xdr:to>
      <xdr:col>3</xdr:col>
      <xdr:colOff>330200</xdr:colOff>
      <xdr:row>61</xdr:row>
      <xdr:rowOff>25400</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4233</xdr:rowOff>
    </xdr:from>
    <xdr:to>
      <xdr:col>2</xdr:col>
      <xdr:colOff>127000</xdr:colOff>
      <xdr:row>61</xdr:row>
      <xdr:rowOff>105833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116010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全国平均・県平均を下回っており、類似団体の中でも一番低い状況となっている。</a:t>
          </a:r>
          <a:endParaRPr kumimoji="1"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人件費については、職員共済費</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の減により、前年度比で</a:t>
          </a:r>
          <a:r>
            <a:rPr lang="ja-JP" altLang="en-US" sz="1100" b="0" i="0" baseline="0">
              <a:solidFill>
                <a:schemeClr val="dk1"/>
              </a:solidFill>
              <a:latin typeface="+mn-lt"/>
              <a:ea typeface="+mn-ea"/>
              <a:cs typeface="+mn-cs"/>
            </a:rPr>
            <a:t>２０</a:t>
          </a:r>
          <a:r>
            <a:rPr lang="ja-JP" altLang="ja-JP" sz="1100" b="0" i="0" baseline="0">
              <a:solidFill>
                <a:schemeClr val="dk1"/>
              </a:solidFill>
              <a:latin typeface="+mn-lt"/>
              <a:ea typeface="+mn-ea"/>
              <a:cs typeface="+mn-cs"/>
            </a:rPr>
            <a:t>百万円程の減となっている。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一方で、物件費については、</a:t>
          </a:r>
          <a:r>
            <a:rPr lang="ja-JP" altLang="en-US" sz="1100" b="0" i="0" baseline="0">
              <a:solidFill>
                <a:schemeClr val="dk1"/>
              </a:solidFill>
              <a:latin typeface="+mn-lt"/>
              <a:ea typeface="+mn-ea"/>
              <a:cs typeface="+mn-cs"/>
            </a:rPr>
            <a:t>地籍調査業務や橋梁長寿命化計画策定業務</a:t>
          </a:r>
          <a:r>
            <a:rPr lang="ja-JP" altLang="ja-JP" sz="1100" b="0" i="0" baseline="0">
              <a:solidFill>
                <a:schemeClr val="dk1"/>
              </a:solidFill>
              <a:latin typeface="+mn-lt"/>
              <a:ea typeface="+mn-ea"/>
              <a:cs typeface="+mn-cs"/>
            </a:rPr>
            <a:t>などにより</a:t>
          </a:r>
          <a:r>
            <a:rPr lang="ja-JP" altLang="en-US" sz="1100" b="0" i="0" baseline="0">
              <a:solidFill>
                <a:schemeClr val="dk1"/>
              </a:solidFill>
              <a:latin typeface="+mn-lt"/>
              <a:ea typeface="+mn-ea"/>
              <a:cs typeface="+mn-cs"/>
            </a:rPr>
            <a:t>３５百万円程の</a:t>
          </a:r>
          <a:r>
            <a:rPr lang="ja-JP" altLang="ja-JP" sz="1100" b="0" i="0" baseline="0">
              <a:solidFill>
                <a:schemeClr val="dk1"/>
              </a:solidFill>
              <a:latin typeface="+mn-lt"/>
              <a:ea typeface="+mn-ea"/>
              <a:cs typeface="+mn-cs"/>
            </a:rPr>
            <a:t>増</a:t>
          </a:r>
          <a:r>
            <a:rPr lang="ja-JP" altLang="en-US" sz="1100" b="0" i="0" baseline="0">
              <a:solidFill>
                <a:schemeClr val="dk1"/>
              </a:solidFill>
              <a:latin typeface="+mn-lt"/>
              <a:ea typeface="+mn-ea"/>
              <a:cs typeface="+mn-cs"/>
            </a:rPr>
            <a:t>、施設の老朽化に伴う修繕の増などにより維持補修費が１５百万円の増</a:t>
          </a:r>
          <a:r>
            <a:rPr lang="ja-JP" altLang="ja-JP" sz="1100" b="0" i="0" baseline="0">
              <a:solidFill>
                <a:schemeClr val="dk1"/>
              </a:solidFill>
              <a:latin typeface="+mn-lt"/>
              <a:ea typeface="+mn-ea"/>
              <a:cs typeface="+mn-cs"/>
            </a:rPr>
            <a:t>となっ</a:t>
          </a:r>
          <a:r>
            <a:rPr lang="ja-JP" altLang="en-US" sz="1100" b="0" i="0" baseline="0">
              <a:solidFill>
                <a:schemeClr val="dk1"/>
              </a:solidFill>
              <a:latin typeface="+mn-lt"/>
              <a:ea typeface="+mn-ea"/>
              <a:cs typeface="+mn-cs"/>
            </a:rPr>
            <a:t>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今後、健全な自治体運営を図るため、更なる事業の見直しや経費削減に努力することが必要である。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69225</xdr:rowOff>
    </xdr:from>
    <xdr:to>
      <xdr:col>7</xdr:col>
      <xdr:colOff>152400</xdr:colOff>
      <xdr:row>89</xdr:row>
      <xdr:rowOff>20010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4128125"/>
          <a:ext cx="0" cy="1150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163537</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25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89</xdr:row>
      <xdr:rowOff>20010</xdr:rowOff>
    </xdr:from>
    <xdr:to>
      <xdr:col>7</xdr:col>
      <xdr:colOff>241300</xdr:colOff>
      <xdr:row>89</xdr:row>
      <xdr:rowOff>20010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27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155602</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82</xdr:row>
      <xdr:rowOff>69225</xdr:rowOff>
    </xdr:from>
    <xdr:to>
      <xdr:col>7</xdr:col>
      <xdr:colOff>241300</xdr:colOff>
      <xdr:row>82</xdr:row>
      <xdr:rowOff>69225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4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49583</xdr:rowOff>
    </xdr:from>
    <xdr:to>
      <xdr:col>7</xdr:col>
      <xdr:colOff>152400</xdr:colOff>
      <xdr:row>82</xdr:row>
      <xdr:rowOff>69225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08483"/>
          <a:ext cx="8382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36493</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4382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64416</xdr:rowOff>
    </xdr:from>
    <xdr:to>
      <xdr:col>7</xdr:col>
      <xdr:colOff>203200</xdr:colOff>
      <xdr:row>84</xdr:row>
      <xdr:rowOff>166016</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446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15060</xdr:rowOff>
    </xdr:from>
    <xdr:to>
      <xdr:col>6</xdr:col>
      <xdr:colOff>0</xdr:colOff>
      <xdr:row>82</xdr:row>
      <xdr:rowOff>49583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73960"/>
          <a:ext cx="889000" cy="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46379</xdr:rowOff>
    </xdr:from>
    <xdr:to>
      <xdr:col>6</xdr:col>
      <xdr:colOff>50800</xdr:colOff>
      <xdr:row>84</xdr:row>
      <xdr:rowOff>147979</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44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132756</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53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149120</xdr:rowOff>
    </xdr:from>
    <xdr:to>
      <xdr:col>4</xdr:col>
      <xdr:colOff>482600</xdr:colOff>
      <xdr:row>82</xdr:row>
      <xdr:rowOff>15060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36570"/>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62015</xdr:rowOff>
    </xdr:from>
    <xdr:to>
      <xdr:col>4</xdr:col>
      <xdr:colOff>533400</xdr:colOff>
      <xdr:row>83</xdr:row>
      <xdr:rowOff>163615</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429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148392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37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149120</xdr:rowOff>
    </xdr:from>
    <xdr:to>
      <xdr:col>3</xdr:col>
      <xdr:colOff>279400</xdr:colOff>
      <xdr:row>81</xdr:row>
      <xdr:rowOff>159037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36570"/>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3862</xdr:rowOff>
    </xdr:from>
    <xdr:to>
      <xdr:col>3</xdr:col>
      <xdr:colOff>330200</xdr:colOff>
      <xdr:row>83</xdr:row>
      <xdr:rowOff>105462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423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90239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32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12857</xdr:rowOff>
    </xdr:from>
    <xdr:to>
      <xdr:col>2</xdr:col>
      <xdr:colOff>127000</xdr:colOff>
      <xdr:row>83</xdr:row>
      <xdr:rowOff>114457</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424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99234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32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18425</xdr:rowOff>
    </xdr:from>
    <xdr:to>
      <xdr:col>7</xdr:col>
      <xdr:colOff>203200</xdr:colOff>
      <xdr:row>82</xdr:row>
      <xdr:rowOff>120025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4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111152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170233</xdr:rowOff>
    </xdr:from>
    <xdr:to>
      <xdr:col>6</xdr:col>
      <xdr:colOff>50800</xdr:colOff>
      <xdr:row>82</xdr:row>
      <xdr:rowOff>100383</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40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110560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2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135710</xdr:rowOff>
    </xdr:from>
    <xdr:to>
      <xdr:col>4</xdr:col>
      <xdr:colOff>533400</xdr:colOff>
      <xdr:row>82</xdr:row>
      <xdr:rowOff>65860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40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76037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98320</xdr:rowOff>
    </xdr:from>
    <xdr:to>
      <xdr:col>3</xdr:col>
      <xdr:colOff>330200</xdr:colOff>
      <xdr:row>82</xdr:row>
      <xdr:rowOff>28470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3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38647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5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108237</xdr:rowOff>
    </xdr:from>
    <xdr:to>
      <xdr:col>2</xdr:col>
      <xdr:colOff>127000</xdr:colOff>
      <xdr:row>82</xdr:row>
      <xdr:rowOff>38387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39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48564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6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aseline="0">
              <a:solidFill>
                <a:schemeClr val="dk1"/>
              </a:solidFill>
              <a:latin typeface="+mn-lt"/>
              <a:ea typeface="+mn-ea"/>
              <a:cs typeface="+mn-cs"/>
            </a:rPr>
            <a:t>　</a:t>
          </a:r>
          <a:r>
            <a:rPr lang="ja-JP" altLang="ja-JP" sz="1100" baseline="0">
              <a:solidFill>
                <a:schemeClr val="dk1"/>
              </a:solidFill>
              <a:latin typeface="+mn-lt"/>
              <a:ea typeface="+mn-ea"/>
              <a:cs typeface="+mn-cs"/>
            </a:rPr>
            <a:t>２３～２４年度については、国家公務員の給与の改定及び臨時特例に関する法律の影響により、指数１００を超えていたが、２５年度以降は以前と同水準に戻っており、全国平均からしても適正な範囲に位置していると思われる。</a:t>
          </a:r>
          <a:endParaRPr lang="en-US" altLang="ja-JP" sz="110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今後も地域における給与水準の適正な反映、他団体との均衡を図りながら一層の適正化に努める。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52916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2564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83</xdr:row>
      <xdr:rowOff>26105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1894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82</xdr:row>
      <xdr:rowOff>130528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88</xdr:row>
      <xdr:rowOff>160866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16261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57449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139293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前年に引き続き類似団体の中では一番少ない状態を維持している。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72037</xdr:rowOff>
    </xdr:from>
    <xdr:to>
      <xdr:col>24</xdr:col>
      <xdr:colOff>558800</xdr:colOff>
      <xdr:row>58</xdr:row>
      <xdr:rowOff>81421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016137"/>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41204</xdr:rowOff>
    </xdr:from>
    <xdr:to>
      <xdr:col>23</xdr:col>
      <xdr:colOff>406400</xdr:colOff>
      <xdr:row>58</xdr:row>
      <xdr:rowOff>72037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99853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39864</xdr:rowOff>
    </xdr:from>
    <xdr:to>
      <xdr:col>22</xdr:col>
      <xdr:colOff>203200</xdr:colOff>
      <xdr:row>58</xdr:row>
      <xdr:rowOff>41204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99839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32385</xdr:rowOff>
    </xdr:from>
    <xdr:to>
      <xdr:col>22</xdr:col>
      <xdr:colOff>254000</xdr:colOff>
      <xdr:row>61</xdr:row>
      <xdr:rowOff>133985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118762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35842</xdr:rowOff>
    </xdr:from>
    <xdr:to>
      <xdr:col>21</xdr:col>
      <xdr:colOff>0</xdr:colOff>
      <xdr:row>58</xdr:row>
      <xdr:rowOff>39864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997994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29704</xdr:rowOff>
    </xdr:from>
    <xdr:to>
      <xdr:col>21</xdr:col>
      <xdr:colOff>50800</xdr:colOff>
      <xdr:row>61</xdr:row>
      <xdr:rowOff>131304</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4351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116081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3462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122783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30621</xdr:rowOff>
    </xdr:from>
    <xdr:to>
      <xdr:col>24</xdr:col>
      <xdr:colOff>609600</xdr:colOff>
      <xdr:row>58</xdr:row>
      <xdr:rowOff>132221</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9672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123348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89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21237</xdr:rowOff>
    </xdr:from>
    <xdr:to>
      <xdr:col>23</xdr:col>
      <xdr:colOff>457200</xdr:colOff>
      <xdr:row>58</xdr:row>
      <xdr:rowOff>122837</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129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133014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73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161854</xdr:rowOff>
    </xdr:from>
    <xdr:to>
      <xdr:col>22</xdr:col>
      <xdr:colOff>254000</xdr:colOff>
      <xdr:row>58</xdr:row>
      <xdr:rowOff>92004</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5240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102181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7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160514</xdr:rowOff>
    </xdr:from>
    <xdr:to>
      <xdr:col>21</xdr:col>
      <xdr:colOff>50800</xdr:colOff>
      <xdr:row>58</xdr:row>
      <xdr:rowOff>90664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4351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100841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156492</xdr:rowOff>
    </xdr:from>
    <xdr:to>
      <xdr:col>19</xdr:col>
      <xdr:colOff>533400</xdr:colOff>
      <xdr:row>58</xdr:row>
      <xdr:rowOff>86642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3462000" y="99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96819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6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前年度同率で推移しており、決して低い数値ではないものの、比較的良好な数値を維持している。財政長期計画に基づく起債抑制策により、公債費は平成２０年度をピークに徐々に減少してきた。</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年度に引き続き</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年度も大型事業の実施により借入額の増が見込まれるものの、おおよそ１０％台で推移するものと思われる。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129822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41</xdr:row>
      <xdr:rowOff>143228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143228</xdr:rowOff>
    </xdr:from>
    <xdr:to>
      <xdr:col>21</xdr:col>
      <xdr:colOff>0</xdr:colOff>
      <xdr:row>42</xdr:row>
      <xdr:rowOff>11995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57855</xdr:rowOff>
    </xdr:from>
    <xdr:to>
      <xdr:col>19</xdr:col>
      <xdr:colOff>533400</xdr:colOff>
      <xdr:row>43</xdr:row>
      <xdr:rowOff>159455</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144232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79022</xdr:rowOff>
    </xdr:from>
    <xdr:to>
      <xdr:col>24</xdr:col>
      <xdr:colOff>609600</xdr:colOff>
      <xdr:row>42</xdr:row>
      <xdr:rowOff>9172</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51099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92428</xdr:rowOff>
    </xdr:from>
    <xdr:to>
      <xdr:col>21</xdr:col>
      <xdr:colOff>50800</xdr:colOff>
      <xdr:row>42</xdr:row>
      <xdr:rowOff>22578</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132645</xdr:rowOff>
    </xdr:from>
    <xdr:to>
      <xdr:col>19</xdr:col>
      <xdr:colOff>533400</xdr:colOff>
      <xdr:row>42</xdr:row>
      <xdr:rowOff>62795</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72972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地方債残高の抑制に取組み、</a:t>
          </a:r>
          <a:r>
            <a:rPr lang="ja-JP" altLang="ja-JP" sz="1100" b="0" i="0" baseline="0">
              <a:solidFill>
                <a:schemeClr val="dk1"/>
              </a:solidFill>
              <a:latin typeface="+mn-lt"/>
              <a:ea typeface="+mn-ea"/>
              <a:cs typeface="+mn-cs"/>
            </a:rPr>
            <a:t>平成２２年度以降着実に下がってきていたが、平成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年度にかけて</a:t>
          </a:r>
          <a:r>
            <a:rPr lang="ja-JP" altLang="ja-JP" sz="1100" b="0" i="0" baseline="0">
              <a:solidFill>
                <a:schemeClr val="dk1"/>
              </a:solidFill>
              <a:latin typeface="+mn-lt"/>
              <a:ea typeface="+mn-ea"/>
              <a:cs typeface="+mn-cs"/>
            </a:rPr>
            <a:t>大型事業に取り組んだことから元金償還を上回る町債発行となったため</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地方債残高が増加し、</a:t>
          </a:r>
          <a:r>
            <a:rPr lang="ja-JP" altLang="en-US" sz="1100" b="0" i="0" baseline="0">
              <a:solidFill>
                <a:schemeClr val="dk1"/>
              </a:solidFill>
              <a:latin typeface="+mn-lt"/>
              <a:ea typeface="+mn-ea"/>
              <a:cs typeface="+mn-cs"/>
            </a:rPr>
            <a:t>負担比率が大幅に</a:t>
          </a:r>
          <a:r>
            <a:rPr lang="ja-JP" altLang="ja-JP" sz="1100" b="0" i="0" baseline="0">
              <a:solidFill>
                <a:schemeClr val="dk1"/>
              </a:solidFill>
              <a:latin typeface="+mn-lt"/>
              <a:ea typeface="+mn-ea"/>
              <a:cs typeface="+mn-cs"/>
            </a:rPr>
            <a:t>上昇した。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全国平均・県平均を見ても、かなり上回っている状況にあるが、大きな要因としては、地方債残高が高いこと、充当できる基金が少ないことがあげられる。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今後も、財政長期計画に基づいた起債抑制策により、地方債残高の抑制に努め、出来る限り基金の積み増しを行い、将来負担の抑制に努力する。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79657</xdr:rowOff>
    </xdr:from>
    <xdr:to>
      <xdr:col>24</xdr:col>
      <xdr:colOff>558800</xdr:colOff>
      <xdr:row>20</xdr:row>
      <xdr:rowOff>115993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337207"/>
          <a:ext cx="8382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68933</xdr:rowOff>
    </xdr:from>
    <xdr:to>
      <xdr:col>23</xdr:col>
      <xdr:colOff>406400</xdr:colOff>
      <xdr:row>19</xdr:row>
      <xdr:rowOff>79657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332648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68933</xdr:rowOff>
    </xdr:from>
    <xdr:to>
      <xdr:col>22</xdr:col>
      <xdr:colOff>203200</xdr:colOff>
      <xdr:row>19</xdr:row>
      <xdr:rowOff>165453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264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33937</xdr:rowOff>
    </xdr:from>
    <xdr:to>
      <xdr:col>22</xdr:col>
      <xdr:colOff>254000</xdr:colOff>
      <xdr:row>17</xdr:row>
      <xdr:rowOff>135537</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145714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165453</xdr:rowOff>
    </xdr:from>
    <xdr:to>
      <xdr:col>21</xdr:col>
      <xdr:colOff>0</xdr:colOff>
      <xdr:row>20</xdr:row>
      <xdr:rowOff>74436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42300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100965</xdr:rowOff>
    </xdr:from>
    <xdr:to>
      <xdr:col>21</xdr:col>
      <xdr:colOff>50800</xdr:colOff>
      <xdr:row>18</xdr:row>
      <xdr:rowOff>31115</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41292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34078</xdr:rowOff>
    </xdr:from>
    <xdr:to>
      <xdr:col>19</xdr:col>
      <xdr:colOff>533400</xdr:colOff>
      <xdr:row>18</xdr:row>
      <xdr:rowOff>135678</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145855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65193</xdr:rowOff>
    </xdr:from>
    <xdr:to>
      <xdr:col>24</xdr:col>
      <xdr:colOff>609600</xdr:colOff>
      <xdr:row>20</xdr:row>
      <xdr:rowOff>166793</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69672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37270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6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28857</xdr:rowOff>
    </xdr:from>
    <xdr:to>
      <xdr:col>23</xdr:col>
      <xdr:colOff>457200</xdr:colOff>
      <xdr:row>19</xdr:row>
      <xdr:rowOff>130457</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129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115234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37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18133</xdr:rowOff>
    </xdr:from>
    <xdr:to>
      <xdr:col>22</xdr:col>
      <xdr:colOff>254000</xdr:colOff>
      <xdr:row>19</xdr:row>
      <xdr:rowOff>119733</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5240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104510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114653</xdr:rowOff>
    </xdr:from>
    <xdr:to>
      <xdr:col>21</xdr:col>
      <xdr:colOff>50800</xdr:colOff>
      <xdr:row>20</xdr:row>
      <xdr:rowOff>44803</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4351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29580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23636</xdr:rowOff>
    </xdr:from>
    <xdr:to>
      <xdr:col>19</xdr:col>
      <xdr:colOff>533400</xdr:colOff>
      <xdr:row>20</xdr:row>
      <xdr:rowOff>125236</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3462000" y="34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110013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前年度より０．</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ポイントの減となっており、類似団体・全国平均・県平均と比較すると低い数値である。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施設運営の多くを委託しており、他団体と比較しても職員数が少ないことが</a:t>
          </a:r>
          <a:r>
            <a:rPr lang="ja-JP" altLang="en-US" sz="1100" b="0" i="0" baseline="0">
              <a:solidFill>
                <a:schemeClr val="dk1"/>
              </a:solidFill>
              <a:latin typeface="+mn-lt"/>
              <a:ea typeface="+mn-ea"/>
              <a:cs typeface="+mn-cs"/>
            </a:rPr>
            <a:t>要因に</a:t>
          </a:r>
          <a:r>
            <a:rPr lang="ja-JP" altLang="ja-JP" sz="1100" b="0" i="0" baseline="0">
              <a:solidFill>
                <a:schemeClr val="dk1"/>
              </a:solidFill>
              <a:latin typeface="+mn-lt"/>
              <a:ea typeface="+mn-ea"/>
              <a:cs typeface="+mn-cs"/>
            </a:rPr>
            <a:t>あげられる。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また、</a:t>
          </a:r>
          <a:r>
            <a:rPr lang="ja-JP" altLang="ja-JP" sz="1100" b="0" i="0" baseline="0">
              <a:solidFill>
                <a:schemeClr val="dk1"/>
              </a:solidFill>
              <a:latin typeface="+mn-lt"/>
              <a:ea typeface="+mn-ea"/>
              <a:cs typeface="+mn-cs"/>
            </a:rPr>
            <a:t>集中改革プランに基づく退職者に対する補充調整や、組織・機構改革による職員数の適正管理に努力した結果であり、今後も住民サービスの低下を招かないよう適正化に努めていく。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84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36</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129920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昨年から０．</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し、全国・県平均</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大きく上回っている。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クリーンセンターや法華嶽公園、廃棄物処分場などの施設管理や消防業務等の委託経費が多額になっていることが大きな要因である。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施設の貸与や売却を含めた管理体制の見直しも必要となってきている。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82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51707</xdr:rowOff>
    </xdr:from>
    <xdr:to>
      <xdr:col>21</xdr:col>
      <xdr:colOff>412750</xdr:colOff>
      <xdr:row>15</xdr:row>
      <xdr:rowOff>153307</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163484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86179</xdr:rowOff>
    </xdr:from>
    <xdr:to>
      <xdr:col>20</xdr:col>
      <xdr:colOff>158750</xdr:colOff>
      <xdr:row>17</xdr:row>
      <xdr:rowOff>167821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008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42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138991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35379</xdr:rowOff>
    </xdr:from>
    <xdr:to>
      <xdr:col>19</xdr:col>
      <xdr:colOff>6350</xdr:colOff>
      <xdr:row>17</xdr:row>
      <xdr:rowOff>136979</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121756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全国平均・県平均は下回っているが、類似団体の中では最も高くなっている。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41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45357</xdr:rowOff>
    </xdr:from>
    <xdr:to>
      <xdr:col>4</xdr:col>
      <xdr:colOff>346075</xdr:colOff>
      <xdr:row>60</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151493</xdr:rowOff>
    </xdr:from>
    <xdr:to>
      <xdr:col>3</xdr:col>
      <xdr:colOff>142875</xdr:colOff>
      <xdr:row>60</xdr:row>
      <xdr:rowOff>45357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117022</xdr:rowOff>
    </xdr:from>
    <xdr:to>
      <xdr:col>3</xdr:col>
      <xdr:colOff>193675</xdr:colOff>
      <xdr:row>56</xdr:row>
      <xdr:rowOff>47172</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6" name="フローチャート : 判断 205">
          <a:extLst>
            <a:ext uri="{FF2B5EF4-FFF2-40B4-BE49-F238E27FC236}">
              <a16:creationId xmlns:a16="http://schemas.microsoft.com/office/drawing/2014/main" id="{00000000-0008-0000-0400-0000CE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59872</xdr:rowOff>
    </xdr:from>
    <xdr:to>
      <xdr:col>4</xdr:col>
      <xdr:colOff>396875</xdr:colOff>
      <xdr:row>60</xdr:row>
      <xdr:rowOff>161472</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166007</xdr:rowOff>
    </xdr:from>
    <xdr:to>
      <xdr:col>3</xdr:col>
      <xdr:colOff>193675</xdr:colOff>
      <xdr:row>60</xdr:row>
      <xdr:rowOff>96157</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100693</xdr:rowOff>
    </xdr:from>
    <xdr:to>
      <xdr:col>1</xdr:col>
      <xdr:colOff>676275</xdr:colOff>
      <xdr:row>60</xdr:row>
      <xdr:rowOff>30843</xdr:rowOff>
    </xdr:to>
    <xdr:sp macro="" textlink="">
      <xdr:nvSpPr>
        <xdr:cNvPr id="221" name="円/楕円 220">
          <a:extLst>
            <a:ext uri="{FF2B5EF4-FFF2-40B4-BE49-F238E27FC236}">
              <a16:creationId xmlns:a16="http://schemas.microsoft.com/office/drawing/2014/main" id="{00000000-0008-0000-0400-0000DD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15620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類似団体の中でも下位に位置しており、全国・県平均を上回っている。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その他の経費の大部分は繰出金であ</a:t>
          </a:r>
          <a:r>
            <a:rPr lang="ja-JP" altLang="en-US" sz="1100" b="0" i="0" baseline="0">
              <a:solidFill>
                <a:schemeClr val="dk1"/>
              </a:solidFill>
              <a:latin typeface="+mn-lt"/>
              <a:ea typeface="+mn-ea"/>
              <a:cs typeface="+mn-cs"/>
            </a:rPr>
            <a:t>る。国保会計への繰出し金は減少したものの、介護保険事業</a:t>
          </a:r>
          <a:r>
            <a:rPr lang="ja-JP" altLang="ja-JP" sz="1100" b="0" i="0" baseline="0">
              <a:solidFill>
                <a:schemeClr val="dk1"/>
              </a:solidFill>
              <a:latin typeface="+mn-lt"/>
              <a:ea typeface="+mn-ea"/>
              <a:cs typeface="+mn-cs"/>
            </a:rPr>
            <a:t>や後期高齢者医療事業への繰出金が増加して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これ</a:t>
          </a:r>
          <a:r>
            <a:rPr lang="ja-JP" altLang="en-US" sz="1100" b="0" i="0" baseline="0">
              <a:solidFill>
                <a:schemeClr val="dk1"/>
              </a:solidFill>
              <a:latin typeface="+mn-lt"/>
              <a:ea typeface="+mn-ea"/>
              <a:cs typeface="+mn-cs"/>
            </a:rPr>
            <a:t>ら</a:t>
          </a:r>
          <a:r>
            <a:rPr lang="ja-JP" altLang="ja-JP" sz="1100" b="0" i="0" baseline="0">
              <a:solidFill>
                <a:schemeClr val="dk1"/>
              </a:solidFill>
              <a:latin typeface="+mn-lt"/>
              <a:ea typeface="+mn-ea"/>
              <a:cs typeface="+mn-cs"/>
            </a:rPr>
            <a:t>は経常的経費であ</a:t>
          </a:r>
          <a:r>
            <a:rPr lang="ja-JP" altLang="en-US" sz="1100" b="0" i="0" baseline="0">
              <a:solidFill>
                <a:schemeClr val="dk1"/>
              </a:solidFill>
              <a:latin typeface="+mn-lt"/>
              <a:ea typeface="+mn-ea"/>
              <a:cs typeface="+mn-cs"/>
            </a:rPr>
            <a:t>るため</a:t>
          </a:r>
          <a:r>
            <a:rPr lang="ja-JP" altLang="ja-JP" sz="1100" b="0" i="0" baseline="0">
              <a:solidFill>
                <a:schemeClr val="dk1"/>
              </a:solidFill>
              <a:latin typeface="+mn-lt"/>
              <a:ea typeface="+mn-ea"/>
              <a:cs typeface="+mn-cs"/>
            </a:rPr>
            <a:t>、今後の財政を圧迫する要因ともなってくる。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135165</xdr:rowOff>
    </xdr:from>
    <xdr:to>
      <xdr:col>24</xdr:col>
      <xdr:colOff>31750</xdr:colOff>
      <xdr:row>58</xdr:row>
      <xdr:rowOff>110672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9078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135165</xdr:rowOff>
    </xdr:from>
    <xdr:to>
      <xdr:col>22</xdr:col>
      <xdr:colOff>565150</xdr:colOff>
      <xdr:row>57</xdr:row>
      <xdr:rowOff>135165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86178</xdr:rowOff>
    </xdr:from>
    <xdr:to>
      <xdr:col>21</xdr:col>
      <xdr:colOff>361950</xdr:colOff>
      <xdr:row>57</xdr:row>
      <xdr:rowOff>135165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2722</xdr:rowOff>
    </xdr:from>
    <xdr:to>
      <xdr:col>21</xdr:col>
      <xdr:colOff>412750</xdr:colOff>
      <xdr:row>55</xdr:row>
      <xdr:rowOff>104322</xdr:rowOff>
    </xdr:to>
    <xdr:sp macro="" textlink="">
      <xdr:nvSpPr>
        <xdr:cNvPr id="264" name="フローチャート : 判断 263">
          <a:extLst>
            <a:ext uri="{FF2B5EF4-FFF2-40B4-BE49-F238E27FC236}">
              <a16:creationId xmlns:a16="http://schemas.microsoft.com/office/drawing/2014/main" id="{00000000-0008-0000-0400-000008010000}"/>
            </a:ext>
          </a:extLst>
        </xdr:cNvPr>
        <xdr:cNvSpPr/>
      </xdr:nvSpPr>
      <xdr:spPr>
        <a:xfrm>
          <a:off x="14732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86178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43543</xdr:rowOff>
    </xdr:from>
    <xdr:to>
      <xdr:col>20</xdr:col>
      <xdr:colOff>209550</xdr:colOff>
      <xdr:row>54</xdr:row>
      <xdr:rowOff>145143</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3843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155320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59872</xdr:rowOff>
    </xdr:from>
    <xdr:to>
      <xdr:col>19</xdr:col>
      <xdr:colOff>6350</xdr:colOff>
      <xdr:row>54</xdr:row>
      <xdr:rowOff>161472</xdr:rowOff>
    </xdr:to>
    <xdr:sp macro="" textlink="">
      <xdr:nvSpPr>
        <xdr:cNvPr id="269" name="フローチャート : 判断 268">
          <a:extLst>
            <a:ext uri="{FF2B5EF4-FFF2-40B4-BE49-F238E27FC236}">
              <a16:creationId xmlns:a16="http://schemas.microsoft.com/office/drawing/2014/main" id="{00000000-0008-0000-0400-00000D010000}"/>
            </a:ext>
          </a:extLst>
        </xdr:cNvPr>
        <xdr:cNvSpPr/>
      </xdr:nvSpPr>
      <xdr:spPr>
        <a:xfrm>
          <a:off x="12954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59872</xdr:rowOff>
    </xdr:from>
    <xdr:to>
      <xdr:col>24</xdr:col>
      <xdr:colOff>82550</xdr:colOff>
      <xdr:row>58</xdr:row>
      <xdr:rowOff>161472</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6459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31949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84365</xdr:rowOff>
    </xdr:from>
    <xdr:to>
      <xdr:col>22</xdr:col>
      <xdr:colOff>615950</xdr:colOff>
      <xdr:row>58</xdr:row>
      <xdr:rowOff>14515</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84365</xdr:rowOff>
    </xdr:from>
    <xdr:to>
      <xdr:col>21</xdr:col>
      <xdr:colOff>412750</xdr:colOff>
      <xdr:row>58</xdr:row>
      <xdr:rowOff>14515</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35378</xdr:rowOff>
    </xdr:from>
    <xdr:to>
      <xdr:col>20</xdr:col>
      <xdr:colOff>209550</xdr:colOff>
      <xdr:row>57</xdr:row>
      <xdr:rowOff>136978</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121755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4" name="円/楕円 283">
          <a:extLst>
            <a:ext uri="{FF2B5EF4-FFF2-40B4-BE49-F238E27FC236}">
              <a16:creationId xmlns:a16="http://schemas.microsoft.com/office/drawing/2014/main" id="{00000000-0008-0000-0400-00001C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類似団体平均・全国平均は下回っているものの、県平均を上回っている。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他団体への負担金等については、これまでと同様の数値で推移するものと考えられるが、単独補助については、費用対効果等を十分に検討し全体的な見直しが必要である。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148772</xdr:rowOff>
    </xdr:from>
    <xdr:to>
      <xdr:col>24</xdr:col>
      <xdr:colOff>31750</xdr:colOff>
      <xdr:row>35</xdr:row>
      <xdr:rowOff>9978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5978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9978</xdr:rowOff>
    </xdr:from>
    <xdr:to>
      <xdr:col>22</xdr:col>
      <xdr:colOff>565150</xdr:colOff>
      <xdr:row>35</xdr:row>
      <xdr:rowOff>20864</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010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20864</xdr:rowOff>
    </xdr:from>
    <xdr:to>
      <xdr:col>21</xdr:col>
      <xdr:colOff>361950</xdr:colOff>
      <xdr:row>35</xdr:row>
      <xdr:rowOff>75293</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893800" y="602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27" name="フローチャート : 判断 326">
          <a:extLst>
            <a:ext uri="{FF2B5EF4-FFF2-40B4-BE49-F238E27FC236}">
              <a16:creationId xmlns:a16="http://schemas.microsoft.com/office/drawing/2014/main" id="{00000000-0008-0000-0400-000047010000}"/>
            </a:ext>
          </a:extLst>
        </xdr:cNvPr>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35</xdr:row>
      <xdr:rowOff>75293</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100693</xdr:rowOff>
    </xdr:from>
    <xdr:to>
      <xdr:col>20</xdr:col>
      <xdr:colOff>209550</xdr:colOff>
      <xdr:row>36</xdr:row>
      <xdr:rowOff>30843</xdr:rowOff>
    </xdr:to>
    <xdr:sp macro="" textlink="">
      <xdr:nvSpPr>
        <xdr:cNvPr id="330" name="フローチャート : 判断 329">
          <a:extLst>
            <a:ext uri="{FF2B5EF4-FFF2-40B4-BE49-F238E27FC236}">
              <a16:creationId xmlns:a16="http://schemas.microsoft.com/office/drawing/2014/main" id="{00000000-0008-0000-0400-00004A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15620</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111578</xdr:rowOff>
    </xdr:from>
    <xdr:to>
      <xdr:col>19</xdr:col>
      <xdr:colOff>6350</xdr:colOff>
      <xdr:row>36</xdr:row>
      <xdr:rowOff>41728</xdr:rowOff>
    </xdr:to>
    <xdr:sp macro="" textlink="">
      <xdr:nvSpPr>
        <xdr:cNvPr id="332" name="フローチャート : 判断 331">
          <a:extLst>
            <a:ext uri="{FF2B5EF4-FFF2-40B4-BE49-F238E27FC236}">
              <a16:creationId xmlns:a16="http://schemas.microsoft.com/office/drawing/2014/main" id="{00000000-0008-0000-0400-00004C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26505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97972</xdr:rowOff>
    </xdr:from>
    <xdr:to>
      <xdr:col>24</xdr:col>
      <xdr:colOff>82550</xdr:colOff>
      <xdr:row>35</xdr:row>
      <xdr:rowOff>28122</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114499</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130628</xdr:rowOff>
    </xdr:from>
    <xdr:to>
      <xdr:col>22</xdr:col>
      <xdr:colOff>615950</xdr:colOff>
      <xdr:row>35</xdr:row>
      <xdr:rowOff>60778</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70955</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141514</xdr:rowOff>
    </xdr:from>
    <xdr:to>
      <xdr:col>21</xdr:col>
      <xdr:colOff>412750</xdr:colOff>
      <xdr:row>35</xdr:row>
      <xdr:rowOff>71664</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81841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24493</xdr:rowOff>
    </xdr:from>
    <xdr:to>
      <xdr:col>20</xdr:col>
      <xdr:colOff>209550</xdr:colOff>
      <xdr:row>35</xdr:row>
      <xdr:rowOff>126093</xdr:rowOff>
    </xdr:to>
    <xdr:sp macro="" textlink="">
      <xdr:nvSpPr>
        <xdr:cNvPr id="345" name="円/楕円 344">
          <a:extLst>
            <a:ext uri="{FF2B5EF4-FFF2-40B4-BE49-F238E27FC236}">
              <a16:creationId xmlns:a16="http://schemas.microsoft.com/office/drawing/2014/main" id="{00000000-0008-0000-0400-000059010000}"/>
            </a:ext>
          </a:extLst>
        </xdr:cNvPr>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136270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2722</xdr:rowOff>
    </xdr:from>
    <xdr:to>
      <xdr:col>19</xdr:col>
      <xdr:colOff>6350</xdr:colOff>
      <xdr:row>35</xdr:row>
      <xdr:rowOff>104322</xdr:rowOff>
    </xdr:to>
    <xdr:sp macro="" textlink="">
      <xdr:nvSpPr>
        <xdr:cNvPr id="347" name="円/楕円 346">
          <a:extLst>
            <a:ext uri="{FF2B5EF4-FFF2-40B4-BE49-F238E27FC236}">
              <a16:creationId xmlns:a16="http://schemas.microsoft.com/office/drawing/2014/main" id="{00000000-0008-0000-0400-00005B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114499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昨年度から</a:t>
          </a:r>
          <a:r>
            <a:rPr lang="ja-JP" altLang="en-US" sz="1100" b="0" i="0" baseline="0">
              <a:solidFill>
                <a:schemeClr val="dk1"/>
              </a:solidFill>
              <a:latin typeface="+mn-lt"/>
              <a:ea typeface="+mn-ea"/>
              <a:cs typeface="+mn-cs"/>
            </a:rPr>
            <a:t>０．４</a:t>
          </a:r>
          <a:r>
            <a:rPr lang="ja-JP" altLang="ja-JP" sz="1100" b="0" i="0" baseline="0">
              <a:solidFill>
                <a:schemeClr val="dk1"/>
              </a:solidFill>
              <a:latin typeface="+mn-lt"/>
              <a:ea typeface="+mn-ea"/>
              <a:cs typeface="+mn-cs"/>
            </a:rPr>
            <a:t>ポイント減少している。</a:t>
          </a:r>
          <a:r>
            <a:rPr lang="ja-JP" altLang="en-US" sz="1100" b="0" i="0" baseline="0">
              <a:solidFill>
                <a:schemeClr val="dk1"/>
              </a:solidFill>
              <a:latin typeface="+mn-lt"/>
              <a:ea typeface="+mn-ea"/>
              <a:cs typeface="+mn-cs"/>
            </a:rPr>
            <a:t>近年は一時的な増はあったものの、減少傾向にあり、</a:t>
          </a:r>
          <a:r>
            <a:rPr lang="ja-JP" altLang="ja-JP" sz="1100" b="0" i="0" baseline="0">
              <a:solidFill>
                <a:schemeClr val="dk1"/>
              </a:solidFill>
              <a:latin typeface="+mn-lt"/>
              <a:ea typeface="+mn-ea"/>
              <a:cs typeface="+mn-cs"/>
            </a:rPr>
            <a:t>比較的良好な数値を維持していると考える。財政長期計画に基づいた起債抑制策の効果が表れてきていると思われる。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しかしながら、全国平均を上回っていることから、今後もなお一層の起債抑制に努め、交付税措置のある有利な起債を選択し、将来の財政負担増とならないよう健全化に努める。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591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77470</xdr:rowOff>
    </xdr:from>
    <xdr:to>
      <xdr:col>5</xdr:col>
      <xdr:colOff>549275</xdr:colOff>
      <xdr:row>79</xdr:row>
      <xdr:rowOff>153670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62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153670</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61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64770</xdr:rowOff>
    </xdr:from>
    <xdr:to>
      <xdr:col>4</xdr:col>
      <xdr:colOff>396875</xdr:colOff>
      <xdr:row>79</xdr:row>
      <xdr:rowOff>166370</xdr:rowOff>
    </xdr:to>
    <xdr:sp macro="" textlink="">
      <xdr:nvSpPr>
        <xdr:cNvPr id="388" name="フローチャート : 判断 387">
          <a:extLst>
            <a:ext uri="{FF2B5EF4-FFF2-40B4-BE49-F238E27FC236}">
              <a16:creationId xmlns:a16="http://schemas.microsoft.com/office/drawing/2014/main" id="{00000000-0008-0000-0400-000084010000}"/>
            </a:ext>
          </a:extLst>
        </xdr:cNvPr>
        <xdr:cNvSpPr/>
      </xdr:nvSpPr>
      <xdr:spPr>
        <a:xfrm>
          <a:off x="3048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138430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118111</xdr:rowOff>
    </xdr:from>
    <xdr:to>
      <xdr:col>3</xdr:col>
      <xdr:colOff>193675</xdr:colOff>
      <xdr:row>80</xdr:row>
      <xdr:rowOff>48261</xdr:rowOff>
    </xdr:to>
    <xdr:sp macro="" textlink="">
      <xdr:nvSpPr>
        <xdr:cNvPr id="391" name="フローチャート : 判断 390">
          <a:extLst>
            <a:ext uri="{FF2B5EF4-FFF2-40B4-BE49-F238E27FC236}">
              <a16:creationId xmlns:a16="http://schemas.microsoft.com/office/drawing/2014/main" id="{00000000-0008-0000-0400-000087010000}"/>
            </a:ext>
          </a:extLst>
        </xdr:cNvPr>
        <xdr:cNvSpPr/>
      </xdr:nvSpPr>
      <xdr:spPr>
        <a:xfrm>
          <a:off x="2159000" y="136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3" name="フローチャート : 判断 392">
          <a:extLst>
            <a:ext uri="{FF2B5EF4-FFF2-40B4-BE49-F238E27FC236}">
              <a16:creationId xmlns:a16="http://schemas.microsoft.com/office/drawing/2014/main" id="{00000000-0008-0000-0400-000089010000}"/>
            </a:ext>
          </a:extLst>
        </xdr:cNvPr>
        <xdr:cNvSpPr/>
      </xdr:nvSpPr>
      <xdr:spPr>
        <a:xfrm>
          <a:off x="1270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26670</xdr:rowOff>
    </xdr:from>
    <xdr:to>
      <xdr:col>5</xdr:col>
      <xdr:colOff>600075</xdr:colOff>
      <xdr:row>79</xdr:row>
      <xdr:rowOff>128270</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102870</xdr:rowOff>
    </xdr:from>
    <xdr:to>
      <xdr:col>4</xdr:col>
      <xdr:colOff>396875</xdr:colOff>
      <xdr:row>80</xdr:row>
      <xdr:rowOff>33020</xdr:rowOff>
    </xdr:to>
    <xdr:sp macro="" textlink="">
      <xdr:nvSpPr>
        <xdr:cNvPr id="404" name="円/楕円 403">
          <a:extLst>
            <a:ext uri="{FF2B5EF4-FFF2-40B4-BE49-F238E27FC236}">
              <a16:creationId xmlns:a16="http://schemas.microsoft.com/office/drawing/2014/main" id="{00000000-0008-0000-0400-000094010000}"/>
            </a:ext>
          </a:extLst>
        </xdr:cNvPr>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17797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406" name="円/楕円 405">
          <a:extLst>
            <a:ext uri="{FF2B5EF4-FFF2-40B4-BE49-F238E27FC236}">
              <a16:creationId xmlns:a16="http://schemas.microsoft.com/office/drawing/2014/main" id="{00000000-0008-0000-0400-000096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408" name="円/楕円 407">
          <a:extLst>
            <a:ext uri="{FF2B5EF4-FFF2-40B4-BE49-F238E27FC236}">
              <a16:creationId xmlns:a16="http://schemas.microsoft.com/office/drawing/2014/main" id="{00000000-0008-0000-0400-000098010000}"/>
            </a:ext>
          </a:extLst>
        </xdr:cNvPr>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類似団体の中でも高く、県平均も上回っている状況にある。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人件費、扶助費、物件費、繰出金など抑制の難しい経費も増えてきているが、全体的に事務事業の見直しを行うなど経常的経費削減の徹底を図っていきたい。</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20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86995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52705</xdr:rowOff>
    </xdr:from>
    <xdr:to>
      <xdr:col>21</xdr:col>
      <xdr:colOff>361950</xdr:colOff>
      <xdr:row>78</xdr:row>
      <xdr:rowOff>86995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25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167005</xdr:rowOff>
    </xdr:from>
    <xdr:to>
      <xdr:col>20</xdr:col>
      <xdr:colOff>158750</xdr:colOff>
      <xdr:row>78</xdr:row>
      <xdr:rowOff>52705</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368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59055</xdr:rowOff>
    </xdr:from>
    <xdr:to>
      <xdr:col>20</xdr:col>
      <xdr:colOff>209550</xdr:colOff>
      <xdr:row>75</xdr:row>
      <xdr:rowOff>160655</xdr:rowOff>
    </xdr:to>
    <xdr:sp macro="" textlink="">
      <xdr:nvSpPr>
        <xdr:cNvPr id="448" name="フローチャート : 判断 447">
          <a:extLst>
            <a:ext uri="{FF2B5EF4-FFF2-40B4-BE49-F238E27FC236}">
              <a16:creationId xmlns:a16="http://schemas.microsoft.com/office/drawing/2014/main" id="{00000000-0008-0000-0400-0000C0010000}"/>
            </a:ext>
          </a:extLst>
        </xdr:cNvPr>
        <xdr:cNvSpPr/>
      </xdr:nvSpPr>
      <xdr:spPr>
        <a:xfrm>
          <a:off x="13843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170832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70485</xdr:rowOff>
    </xdr:from>
    <xdr:to>
      <xdr:col>19</xdr:col>
      <xdr:colOff>6350</xdr:colOff>
      <xdr:row>76</xdr:row>
      <xdr:rowOff>636</xdr:rowOff>
    </xdr:to>
    <xdr:sp macro="" textlink="">
      <xdr:nvSpPr>
        <xdr:cNvPr id="450" name="フローチャート : 判断 449">
          <a:extLst>
            <a:ext uri="{FF2B5EF4-FFF2-40B4-BE49-F238E27FC236}">
              <a16:creationId xmlns:a16="http://schemas.microsoft.com/office/drawing/2014/main" id="{00000000-0008-0000-0400-0000C2010000}"/>
            </a:ext>
          </a:extLst>
        </xdr:cNvPr>
        <xdr:cNvSpPr/>
      </xdr:nvSpPr>
      <xdr:spPr>
        <a:xfrm>
          <a:off x="12954000" y="12929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10812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36195</xdr:rowOff>
    </xdr:from>
    <xdr:to>
      <xdr:col>21</xdr:col>
      <xdr:colOff>412750</xdr:colOff>
      <xdr:row>78</xdr:row>
      <xdr:rowOff>137795</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122572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xdr:rowOff>
    </xdr:from>
    <xdr:to>
      <xdr:col>20</xdr:col>
      <xdr:colOff>209550</xdr:colOff>
      <xdr:row>78</xdr:row>
      <xdr:rowOff>103505</xdr:rowOff>
    </xdr:to>
    <xdr:sp macro="" textlink="">
      <xdr:nvSpPr>
        <xdr:cNvPr id="463" name="円/楕円 462">
          <a:extLst>
            <a:ext uri="{FF2B5EF4-FFF2-40B4-BE49-F238E27FC236}">
              <a16:creationId xmlns:a16="http://schemas.microsoft.com/office/drawing/2014/main" id="{00000000-0008-0000-0400-0000CF010000}"/>
            </a:ext>
          </a:extLst>
        </xdr:cNvPr>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88282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116205</xdr:rowOff>
    </xdr:from>
    <xdr:to>
      <xdr:col>19</xdr:col>
      <xdr:colOff>6350</xdr:colOff>
      <xdr:row>78</xdr:row>
      <xdr:rowOff>46355</xdr:rowOff>
    </xdr:to>
    <xdr:sp macro="" textlink="">
      <xdr:nvSpPr>
        <xdr:cNvPr id="465" name="円/楕円 464">
          <a:extLst>
            <a:ext uri="{FF2B5EF4-FFF2-40B4-BE49-F238E27FC236}">
              <a16:creationId xmlns:a16="http://schemas.microsoft.com/office/drawing/2014/main" id="{00000000-0008-0000-0400-0000D1010000}"/>
            </a:ext>
          </a:extLst>
        </xdr:cNvPr>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31132</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宮崎県国富町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8026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169299</xdr:rowOff>
    </xdr:from>
    <xdr:to>
      <xdr:col>4</xdr:col>
      <xdr:colOff>1117600</xdr:colOff>
      <xdr:row>19</xdr:row>
      <xdr:rowOff>170564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74474"/>
          <a:ext cx="647700" cy="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170564</xdr:rowOff>
    </xdr:from>
    <xdr:to>
      <xdr:col>4</xdr:col>
      <xdr:colOff>469900</xdr:colOff>
      <xdr:row>20</xdr:row>
      <xdr:rowOff>3122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75739"/>
          <a:ext cx="698500" cy="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3122</xdr:rowOff>
    </xdr:from>
    <xdr:to>
      <xdr:col>3</xdr:col>
      <xdr:colOff>904875</xdr:colOff>
      <xdr:row>20</xdr:row>
      <xdr:rowOff>27117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79747"/>
          <a:ext cx="698500" cy="2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131460</xdr:rowOff>
    </xdr:from>
    <xdr:to>
      <xdr:col>3</xdr:col>
      <xdr:colOff>955675</xdr:colOff>
      <xdr:row>18</xdr:row>
      <xdr:rowOff>61610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93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71787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9690</xdr:rowOff>
    </xdr:from>
    <xdr:to>
      <xdr:col>3</xdr:col>
      <xdr:colOff>206375</xdr:colOff>
      <xdr:row>20</xdr:row>
      <xdr:rowOff>27117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86315"/>
          <a:ext cx="698500" cy="1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161910</xdr:rowOff>
    </xdr:from>
    <xdr:to>
      <xdr:col>3</xdr:col>
      <xdr:colOff>257175</xdr:colOff>
      <xdr:row>18</xdr:row>
      <xdr:rowOff>92060</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24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102237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146670</xdr:rowOff>
    </xdr:from>
    <xdr:to>
      <xdr:col>2</xdr:col>
      <xdr:colOff>692150</xdr:colOff>
      <xdr:row>18</xdr:row>
      <xdr:rowOff>76820</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0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86997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118499</xdr:rowOff>
    </xdr:from>
    <xdr:to>
      <xdr:col>5</xdr:col>
      <xdr:colOff>34925</xdr:colOff>
      <xdr:row>20</xdr:row>
      <xdr:rowOff>48649</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42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27076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60,699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119764</xdr:rowOff>
    </xdr:from>
    <xdr:to>
      <xdr:col>4</xdr:col>
      <xdr:colOff>520700</xdr:colOff>
      <xdr:row>20</xdr:row>
      <xdr:rowOff>49914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42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34691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1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123772</xdr:rowOff>
    </xdr:from>
    <xdr:to>
      <xdr:col>3</xdr:col>
      <xdr:colOff>955675</xdr:colOff>
      <xdr:row>20</xdr:row>
      <xdr:rowOff>53922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42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38699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147767</xdr:rowOff>
    </xdr:from>
    <xdr:to>
      <xdr:col>3</xdr:col>
      <xdr:colOff>257175</xdr:colOff>
      <xdr:row>20</xdr:row>
      <xdr:rowOff>77917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4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62694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130340</xdr:rowOff>
    </xdr:from>
    <xdr:to>
      <xdr:col>2</xdr:col>
      <xdr:colOff>692150</xdr:colOff>
      <xdr:row>20</xdr:row>
      <xdr:rowOff>60490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43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45267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342547</xdr:rowOff>
    </xdr:from>
    <xdr:to>
      <xdr:col>4</xdr:col>
      <xdr:colOff>1117600</xdr:colOff>
      <xdr:row>36</xdr:row>
      <xdr:rowOff>13112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2897"/>
          <a:ext cx="6477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336946</xdr:rowOff>
    </xdr:from>
    <xdr:to>
      <xdr:col>4</xdr:col>
      <xdr:colOff>469900</xdr:colOff>
      <xdr:row>35</xdr:row>
      <xdr:rowOff>342547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729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336946</xdr:rowOff>
    </xdr:from>
    <xdr:to>
      <xdr:col>3</xdr:col>
      <xdr:colOff>904875</xdr:colOff>
      <xdr:row>36</xdr:row>
      <xdr:rowOff>39904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7296"/>
          <a:ext cx="698500" cy="4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242667</xdr:rowOff>
    </xdr:from>
    <xdr:to>
      <xdr:col>3</xdr:col>
      <xdr:colOff>955675</xdr:colOff>
      <xdr:row>36</xdr:row>
      <xdr:rowOff>1367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11544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333015</xdr:rowOff>
    </xdr:from>
    <xdr:to>
      <xdr:col>3</xdr:col>
      <xdr:colOff>206375</xdr:colOff>
      <xdr:row>36</xdr:row>
      <xdr:rowOff>39904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3365"/>
          <a:ext cx="698500" cy="4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149237</xdr:rowOff>
    </xdr:from>
    <xdr:to>
      <xdr:col>3</xdr:col>
      <xdr:colOff>257175</xdr:colOff>
      <xdr:row>35</xdr:row>
      <xdr:rowOff>250837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5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261014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77343</xdr:rowOff>
    </xdr:from>
    <xdr:to>
      <xdr:col>2</xdr:col>
      <xdr:colOff>692150</xdr:colOff>
      <xdr:row>35</xdr:row>
      <xdr:rowOff>178943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87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189120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305212</xdr:rowOff>
    </xdr:from>
    <xdr:to>
      <xdr:col>5</xdr:col>
      <xdr:colOff>34925</xdr:colOff>
      <xdr:row>36</xdr:row>
      <xdr:rowOff>63912</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277289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291747</xdr:rowOff>
    </xdr:from>
    <xdr:to>
      <xdr:col>4</xdr:col>
      <xdr:colOff>520700</xdr:colOff>
      <xdr:row>36</xdr:row>
      <xdr:rowOff>50447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90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35224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286146</xdr:rowOff>
    </xdr:from>
    <xdr:to>
      <xdr:col>3</xdr:col>
      <xdr:colOff>955675</xdr:colOff>
      <xdr:row>36</xdr:row>
      <xdr:rowOff>44846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29623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332004</xdr:rowOff>
    </xdr:from>
    <xdr:to>
      <xdr:col>3</xdr:col>
      <xdr:colOff>257175</xdr:colOff>
      <xdr:row>36</xdr:row>
      <xdr:rowOff>90704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75481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282215</xdr:rowOff>
    </xdr:from>
    <xdr:to>
      <xdr:col>2</xdr:col>
      <xdr:colOff>692150</xdr:colOff>
      <xdr:row>36</xdr:row>
      <xdr:rowOff>40915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25692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7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60804</xdr:rowOff>
    </xdr:from>
    <xdr:to>
      <xdr:col>6</xdr:col>
      <xdr:colOff>511175</xdr:colOff>
      <xdr:row>38</xdr:row>
      <xdr:rowOff>104339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575904"/>
          <a:ext cx="8382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78015</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60804</xdr:rowOff>
    </xdr:from>
    <xdr:to>
      <xdr:col>5</xdr:col>
      <xdr:colOff>358775</xdr:colOff>
      <xdr:row>38</xdr:row>
      <xdr:rowOff>63319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75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103228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63319</xdr:rowOff>
    </xdr:from>
    <xdr:to>
      <xdr:col>4</xdr:col>
      <xdr:colOff>155575</xdr:colOff>
      <xdr:row>38</xdr:row>
      <xdr:rowOff>97781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78419"/>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72284</xdr:rowOff>
    </xdr:from>
    <xdr:to>
      <xdr:col>4</xdr:col>
      <xdr:colOff>206375</xdr:colOff>
      <xdr:row>36</xdr:row>
      <xdr:rowOff>2434</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2857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18961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85936</xdr:rowOff>
    </xdr:from>
    <xdr:to>
      <xdr:col>2</xdr:col>
      <xdr:colOff>638175</xdr:colOff>
      <xdr:row>38</xdr:row>
      <xdr:rowOff>97781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01036"/>
          <a:ext cx="8890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94915</xdr:rowOff>
    </xdr:from>
    <xdr:to>
      <xdr:col>3</xdr:col>
      <xdr:colOff>3175</xdr:colOff>
      <xdr:row>36</xdr:row>
      <xdr:rowOff>25065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968500" y="609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41592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69198</xdr:rowOff>
    </xdr:from>
    <xdr:to>
      <xdr:col>1</xdr:col>
      <xdr:colOff>485775</xdr:colOff>
      <xdr:row>35</xdr:row>
      <xdr:rowOff>170798</xdr:rowOff>
    </xdr:to>
    <xdr:sp macro="" textlink="">
      <xdr:nvSpPr>
        <xdr:cNvPr id="77" name="フローチャート : 判断 76">
          <a:extLst>
            <a:ext uri="{FF2B5EF4-FFF2-40B4-BE49-F238E27FC236}">
              <a16:creationId xmlns:a16="http://schemas.microsoft.com/office/drawing/2014/main" id="{00000000-0008-0000-0600-00004D000000}"/>
            </a:ext>
          </a:extLst>
        </xdr:cNvPr>
        <xdr:cNvSpPr/>
      </xdr:nvSpPr>
      <xdr:spPr>
        <a:xfrm>
          <a:off x="1079500" y="606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84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53539</xdr:rowOff>
    </xdr:from>
    <xdr:to>
      <xdr:col>6</xdr:col>
      <xdr:colOff>561975</xdr:colOff>
      <xdr:row>38</xdr:row>
      <xdr:rowOff>155139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4584700" y="65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139916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10004</xdr:rowOff>
    </xdr:from>
    <xdr:to>
      <xdr:col>5</xdr:col>
      <xdr:colOff>409575</xdr:colOff>
      <xdr:row>38</xdr:row>
      <xdr:rowOff>111604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3746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102731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12519</xdr:rowOff>
    </xdr:from>
    <xdr:to>
      <xdr:col>4</xdr:col>
      <xdr:colOff>206375</xdr:colOff>
      <xdr:row>38</xdr:row>
      <xdr:rowOff>114119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2857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105246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46981</xdr:rowOff>
    </xdr:from>
    <xdr:to>
      <xdr:col>3</xdr:col>
      <xdr:colOff>3175</xdr:colOff>
      <xdr:row>38</xdr:row>
      <xdr:rowOff>148581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968500" y="65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139708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35136</xdr:rowOff>
    </xdr:from>
    <xdr:to>
      <xdr:col>1</xdr:col>
      <xdr:colOff>485775</xdr:colOff>
      <xdr:row>38</xdr:row>
      <xdr:rowOff>136736</xdr:rowOff>
    </xdr:to>
    <xdr:sp macro="" textlink="">
      <xdr:nvSpPr>
        <xdr:cNvPr id="92" name="円/楕円 91">
          <a:extLst>
            <a:ext uri="{FF2B5EF4-FFF2-40B4-BE49-F238E27FC236}">
              <a16:creationId xmlns:a16="http://schemas.microsoft.com/office/drawing/2014/main" id="{00000000-0008-0000-0600-00005C000000}"/>
            </a:ext>
          </a:extLst>
        </xdr:cNvPr>
        <xdr:cNvSpPr/>
      </xdr:nvSpPr>
      <xdr:spPr>
        <a:xfrm>
          <a:off x="1079500" y="6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127863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130404</xdr:rowOff>
    </xdr:from>
    <xdr:to>
      <xdr:col>6</xdr:col>
      <xdr:colOff>510540</xdr:colOff>
      <xdr:row>57</xdr:row>
      <xdr:rowOff>116797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02904"/>
          <a:ext cx="127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120624</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8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57</xdr:row>
      <xdr:rowOff>116797</xdr:rowOff>
    </xdr:from>
    <xdr:to>
      <xdr:col>6</xdr:col>
      <xdr:colOff>600075</xdr:colOff>
      <xdr:row>57</xdr:row>
      <xdr:rowOff>116797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88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77081</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7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50</xdr:row>
      <xdr:rowOff>130404</xdr:rowOff>
    </xdr:from>
    <xdr:to>
      <xdr:col>6</xdr:col>
      <xdr:colOff>600075</xdr:colOff>
      <xdr:row>50</xdr:row>
      <xdr:rowOff>130404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0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98813</xdr:rowOff>
    </xdr:from>
    <xdr:to>
      <xdr:col>6</xdr:col>
      <xdr:colOff>511175</xdr:colOff>
      <xdr:row>57</xdr:row>
      <xdr:rowOff>125636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71463"/>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60582</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1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37705</xdr:rowOff>
    </xdr:from>
    <xdr:to>
      <xdr:col>6</xdr:col>
      <xdr:colOff>561975</xdr:colOff>
      <xdr:row>55</xdr:row>
      <xdr:rowOff>139305</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4584700" y="9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125636</xdr:rowOff>
    </xdr:from>
    <xdr:to>
      <xdr:col>5</xdr:col>
      <xdr:colOff>358775</xdr:colOff>
      <xdr:row>58</xdr:row>
      <xdr:rowOff>7058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98286"/>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113154</xdr:rowOff>
    </xdr:from>
    <xdr:to>
      <xdr:col>5</xdr:col>
      <xdr:colOff>409575</xdr:colOff>
      <xdr:row>56</xdr:row>
      <xdr:rowOff>43304</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3746500" y="954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59831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7058</xdr:rowOff>
    </xdr:from>
    <xdr:to>
      <xdr:col>4</xdr:col>
      <xdr:colOff>155575</xdr:colOff>
      <xdr:row>58</xdr:row>
      <xdr:rowOff>44548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5115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153322</xdr:rowOff>
    </xdr:from>
    <xdr:to>
      <xdr:col>4</xdr:col>
      <xdr:colOff>206375</xdr:colOff>
      <xdr:row>57</xdr:row>
      <xdr:rowOff>83472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2857500" y="975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99999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36101</xdr:rowOff>
    </xdr:from>
    <xdr:to>
      <xdr:col>2</xdr:col>
      <xdr:colOff>638175</xdr:colOff>
      <xdr:row>58</xdr:row>
      <xdr:rowOff>44548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80201"/>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41863</xdr:rowOff>
    </xdr:from>
    <xdr:to>
      <xdr:col>3</xdr:col>
      <xdr:colOff>3175</xdr:colOff>
      <xdr:row>57</xdr:row>
      <xdr:rowOff>143463</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968500" y="981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159990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52466</xdr:rowOff>
    </xdr:from>
    <xdr:to>
      <xdr:col>1</xdr:col>
      <xdr:colOff>485775</xdr:colOff>
      <xdr:row>57</xdr:row>
      <xdr:rowOff>154066</xdr:rowOff>
    </xdr:to>
    <xdr:sp macro="" textlink="">
      <xdr:nvSpPr>
        <xdr:cNvPr id="137" name="フローチャート : 判断 136">
          <a:extLst>
            <a:ext uri="{FF2B5EF4-FFF2-40B4-BE49-F238E27FC236}">
              <a16:creationId xmlns:a16="http://schemas.microsoft.com/office/drawing/2014/main" id="{00000000-0008-0000-0600-000089000000}"/>
            </a:ext>
          </a:extLst>
        </xdr:cNvPr>
        <xdr:cNvSpPr/>
      </xdr:nvSpPr>
      <xdr:spPr>
        <a:xfrm>
          <a:off x="1079500" y="982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170593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48013</xdr:rowOff>
    </xdr:from>
    <xdr:to>
      <xdr:col>6</xdr:col>
      <xdr:colOff>561975</xdr:colOff>
      <xdr:row>57</xdr:row>
      <xdr:rowOff>149613</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4584700" y="98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134390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74836</xdr:rowOff>
    </xdr:from>
    <xdr:to>
      <xdr:col>5</xdr:col>
      <xdr:colOff>409575</xdr:colOff>
      <xdr:row>58</xdr:row>
      <xdr:rowOff>4986</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3746500" y="98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167563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127708</xdr:rowOff>
    </xdr:from>
    <xdr:to>
      <xdr:col>4</xdr:col>
      <xdr:colOff>206375</xdr:colOff>
      <xdr:row>58</xdr:row>
      <xdr:rowOff>57858</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2857500" y="99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48985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9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165198</xdr:rowOff>
    </xdr:from>
    <xdr:to>
      <xdr:col>3</xdr:col>
      <xdr:colOff>3175</xdr:colOff>
      <xdr:row>58</xdr:row>
      <xdr:rowOff>95348</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968500" y="99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86475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156751</xdr:rowOff>
    </xdr:from>
    <xdr:to>
      <xdr:col>1</xdr:col>
      <xdr:colOff>485775</xdr:colOff>
      <xdr:row>58</xdr:row>
      <xdr:rowOff>86901</xdr:rowOff>
    </xdr:to>
    <xdr:sp macro="" textlink="">
      <xdr:nvSpPr>
        <xdr:cNvPr id="152" name="円/楕円 151">
          <a:extLst>
            <a:ext uri="{FF2B5EF4-FFF2-40B4-BE49-F238E27FC236}">
              <a16:creationId xmlns:a16="http://schemas.microsoft.com/office/drawing/2014/main" id="{00000000-0008-0000-0600-000098000000}"/>
            </a:ext>
          </a:extLst>
        </xdr:cNvPr>
        <xdr:cNvSpPr/>
      </xdr:nvSpPr>
      <xdr:spPr>
        <a:xfrm>
          <a:off x="1079500" y="99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78028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10694</xdr:rowOff>
    </xdr:from>
    <xdr:to>
      <xdr:col>6</xdr:col>
      <xdr:colOff>511175</xdr:colOff>
      <xdr:row>78</xdr:row>
      <xdr:rowOff>42241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83794"/>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42241</xdr:rowOff>
    </xdr:from>
    <xdr:to>
      <xdr:col>5</xdr:col>
      <xdr:colOff>358775</xdr:colOff>
      <xdr:row>78</xdr:row>
      <xdr:rowOff>58089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15341"/>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58089</xdr:rowOff>
    </xdr:from>
    <xdr:to>
      <xdr:col>4</xdr:col>
      <xdr:colOff>155575</xdr:colOff>
      <xdr:row>78</xdr:row>
      <xdr:rowOff>60795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3118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87300</xdr:rowOff>
    </xdr:from>
    <xdr:to>
      <xdr:col>4</xdr:col>
      <xdr:colOff>206375</xdr:colOff>
      <xdr:row>78</xdr:row>
      <xdr:rowOff>17450</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2857500" y="132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33977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7" y="130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50851</xdr:rowOff>
    </xdr:from>
    <xdr:to>
      <xdr:col>2</xdr:col>
      <xdr:colOff>638175</xdr:colOff>
      <xdr:row>78</xdr:row>
      <xdr:rowOff>60795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23951"/>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143459</xdr:rowOff>
    </xdr:from>
    <xdr:to>
      <xdr:col>3</xdr:col>
      <xdr:colOff>3175</xdr:colOff>
      <xdr:row>78</xdr:row>
      <xdr:rowOff>73609</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968500" y="1334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90136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7" y="1312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132105</xdr:rowOff>
    </xdr:from>
    <xdr:to>
      <xdr:col>1</xdr:col>
      <xdr:colOff>485775</xdr:colOff>
      <xdr:row>78</xdr:row>
      <xdr:rowOff>62255</xdr:rowOff>
    </xdr:to>
    <xdr:sp macro="" textlink="">
      <xdr:nvSpPr>
        <xdr:cNvPr id="194" name="フローチャート : 判断 193">
          <a:extLst>
            <a:ext uri="{FF2B5EF4-FFF2-40B4-BE49-F238E27FC236}">
              <a16:creationId xmlns:a16="http://schemas.microsoft.com/office/drawing/2014/main" id="{00000000-0008-0000-0600-0000C2000000}"/>
            </a:ext>
          </a:extLst>
        </xdr:cNvPr>
        <xdr:cNvSpPr/>
      </xdr:nvSpPr>
      <xdr:spPr>
        <a:xfrm>
          <a:off x="1079500" y="133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78782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7" y="131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131344</xdr:rowOff>
    </xdr:from>
    <xdr:to>
      <xdr:col>6</xdr:col>
      <xdr:colOff>561975</xdr:colOff>
      <xdr:row>78</xdr:row>
      <xdr:rowOff>61494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4584700" y="13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109771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162891</xdr:rowOff>
    </xdr:from>
    <xdr:to>
      <xdr:col>5</xdr:col>
      <xdr:colOff>409575</xdr:colOff>
      <xdr:row>78</xdr:row>
      <xdr:rowOff>93041</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3746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84168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7"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7289</xdr:rowOff>
    </xdr:from>
    <xdr:to>
      <xdr:col>4</xdr:col>
      <xdr:colOff>206375</xdr:colOff>
      <xdr:row>78</xdr:row>
      <xdr:rowOff>108889</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2857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100016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9995</xdr:rowOff>
    </xdr:from>
    <xdr:to>
      <xdr:col>3</xdr:col>
      <xdr:colOff>3175</xdr:colOff>
      <xdr:row>78</xdr:row>
      <xdr:rowOff>111595</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968500" y="133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102722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7" y="134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xdr:rowOff>
    </xdr:from>
    <xdr:to>
      <xdr:col>1</xdr:col>
      <xdr:colOff>485775</xdr:colOff>
      <xdr:row>78</xdr:row>
      <xdr:rowOff>101651</xdr:rowOff>
    </xdr:to>
    <xdr:sp macro="" textlink="">
      <xdr:nvSpPr>
        <xdr:cNvPr id="209" name="円/楕円 208">
          <a:extLst>
            <a:ext uri="{FF2B5EF4-FFF2-40B4-BE49-F238E27FC236}">
              <a16:creationId xmlns:a16="http://schemas.microsoft.com/office/drawing/2014/main" id="{00000000-0008-0000-0600-0000D1000000}"/>
            </a:ext>
          </a:extLst>
        </xdr:cNvPr>
        <xdr:cNvSpPr/>
      </xdr:nvSpPr>
      <xdr:spPr>
        <a:xfrm>
          <a:off x="1079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92778</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7"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133708</xdr:rowOff>
    </xdr:from>
    <xdr:to>
      <xdr:col>6</xdr:col>
      <xdr:colOff>511175</xdr:colOff>
      <xdr:row>94</xdr:row>
      <xdr:rowOff>163703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078558"/>
          <a:ext cx="8382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163703</xdr:rowOff>
    </xdr:from>
    <xdr:to>
      <xdr:col>5</xdr:col>
      <xdr:colOff>358775</xdr:colOff>
      <xdr:row>95</xdr:row>
      <xdr:rowOff>36846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28000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150865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36846</xdr:rowOff>
    </xdr:from>
    <xdr:to>
      <xdr:col>4</xdr:col>
      <xdr:colOff>155575</xdr:colOff>
      <xdr:row>95</xdr:row>
      <xdr:rowOff>120628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324596"/>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150899</xdr:rowOff>
    </xdr:from>
    <xdr:to>
      <xdr:col>4</xdr:col>
      <xdr:colOff>206375</xdr:colOff>
      <xdr:row>97</xdr:row>
      <xdr:rowOff>81049</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2857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72176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120628</xdr:rowOff>
    </xdr:from>
    <xdr:to>
      <xdr:col>2</xdr:col>
      <xdr:colOff>638175</xdr:colOff>
      <xdr:row>95</xdr:row>
      <xdr:rowOff>158266</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408378"/>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81242</xdr:rowOff>
    </xdr:from>
    <xdr:to>
      <xdr:col>3</xdr:col>
      <xdr:colOff>3175</xdr:colOff>
      <xdr:row>98</xdr:row>
      <xdr:rowOff>11392</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968500" y="167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108724</xdr:rowOff>
    </xdr:from>
    <xdr:to>
      <xdr:col>1</xdr:col>
      <xdr:colOff>485775</xdr:colOff>
      <xdr:row>98</xdr:row>
      <xdr:rowOff>38874</xdr:rowOff>
    </xdr:to>
    <xdr:sp macro="" textlink="">
      <xdr:nvSpPr>
        <xdr:cNvPr id="254" name="フローチャート : 判断 253">
          <a:extLst>
            <a:ext uri="{FF2B5EF4-FFF2-40B4-BE49-F238E27FC236}">
              <a16:creationId xmlns:a16="http://schemas.microsoft.com/office/drawing/2014/main" id="{00000000-0008-0000-0600-0000FE000000}"/>
            </a:ext>
          </a:extLst>
        </xdr:cNvPr>
        <xdr:cNvSpPr/>
      </xdr:nvSpPr>
      <xdr:spPr>
        <a:xfrm>
          <a:off x="1079500" y="16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30001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8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82908</xdr:rowOff>
    </xdr:from>
    <xdr:to>
      <xdr:col>6</xdr:col>
      <xdr:colOff>561975</xdr:colOff>
      <xdr:row>94</xdr:row>
      <xdr:rowOff>13058</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45847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105785</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87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100,867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112903</xdr:rowOff>
    </xdr:from>
    <xdr:to>
      <xdr:col>5</xdr:col>
      <xdr:colOff>409575</xdr:colOff>
      <xdr:row>95</xdr:row>
      <xdr:rowOff>43053</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3746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59580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157496</xdr:rowOff>
    </xdr:from>
    <xdr:to>
      <xdr:col>4</xdr:col>
      <xdr:colOff>206375</xdr:colOff>
      <xdr:row>95</xdr:row>
      <xdr:rowOff>87646</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2857500" y="162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104173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0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69828</xdr:rowOff>
    </xdr:from>
    <xdr:to>
      <xdr:col>3</xdr:col>
      <xdr:colOff>3175</xdr:colOff>
      <xdr:row>95</xdr:row>
      <xdr:rowOff>171428</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968500" y="163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16505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107466</xdr:rowOff>
    </xdr:from>
    <xdr:to>
      <xdr:col>1</xdr:col>
      <xdr:colOff>485775</xdr:colOff>
      <xdr:row>96</xdr:row>
      <xdr:rowOff>37616</xdr:rowOff>
    </xdr:to>
    <xdr:sp macro="" textlink="">
      <xdr:nvSpPr>
        <xdr:cNvPr id="269" name="円/楕円 268">
          <a:extLst>
            <a:ext uri="{FF2B5EF4-FFF2-40B4-BE49-F238E27FC236}">
              <a16:creationId xmlns:a16="http://schemas.microsoft.com/office/drawing/2014/main" id="{00000000-0008-0000-0600-00000D010000}"/>
            </a:ext>
          </a:extLst>
        </xdr:cNvPr>
        <xdr:cNvSpPr/>
      </xdr:nvSpPr>
      <xdr:spPr>
        <a:xfrm>
          <a:off x="1079500" y="163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54143</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1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122797</xdr:rowOff>
    </xdr:from>
    <xdr:to>
      <xdr:col>15</xdr:col>
      <xdr:colOff>180975</xdr:colOff>
      <xdr:row>37</xdr:row>
      <xdr:rowOff>137259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66447"/>
          <a:ext cx="8382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122797</xdr:rowOff>
    </xdr:from>
    <xdr:to>
      <xdr:col>14</xdr:col>
      <xdr:colOff>28575</xdr:colOff>
      <xdr:row>37</xdr:row>
      <xdr:rowOff>147710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6644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144899</xdr:rowOff>
    </xdr:from>
    <xdr:to>
      <xdr:col>12</xdr:col>
      <xdr:colOff>511175</xdr:colOff>
      <xdr:row>37</xdr:row>
      <xdr:rowOff>147710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8854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160859</xdr:rowOff>
    </xdr:from>
    <xdr:to>
      <xdr:col>12</xdr:col>
      <xdr:colOff>561975</xdr:colOff>
      <xdr:row>37</xdr:row>
      <xdr:rowOff>91009</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107536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144899</xdr:rowOff>
    </xdr:from>
    <xdr:to>
      <xdr:col>11</xdr:col>
      <xdr:colOff>307975</xdr:colOff>
      <xdr:row>37</xdr:row>
      <xdr:rowOff>145799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88549"/>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6046</xdr:rowOff>
    </xdr:from>
    <xdr:to>
      <xdr:col>11</xdr:col>
      <xdr:colOff>358775</xdr:colOff>
      <xdr:row>37</xdr:row>
      <xdr:rowOff>107646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124173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153758</xdr:rowOff>
    </xdr:from>
    <xdr:to>
      <xdr:col>10</xdr:col>
      <xdr:colOff>155575</xdr:colOff>
      <xdr:row>37</xdr:row>
      <xdr:rowOff>83908</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3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100435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86459</xdr:rowOff>
    </xdr:from>
    <xdr:to>
      <xdr:col>15</xdr:col>
      <xdr:colOff>231775</xdr:colOff>
      <xdr:row>38</xdr:row>
      <xdr:rowOff>16608</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71997</xdr:rowOff>
    </xdr:from>
    <xdr:to>
      <xdr:col>14</xdr:col>
      <xdr:colOff>79375</xdr:colOff>
      <xdr:row>38</xdr:row>
      <xdr:rowOff>2147</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164724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96910</xdr:rowOff>
    </xdr:from>
    <xdr:to>
      <xdr:col>12</xdr:col>
      <xdr:colOff>561975</xdr:colOff>
      <xdr:row>38</xdr:row>
      <xdr:rowOff>27060</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4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18187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94099</xdr:rowOff>
    </xdr:from>
    <xdr:to>
      <xdr:col>11</xdr:col>
      <xdr:colOff>358775</xdr:colOff>
      <xdr:row>38</xdr:row>
      <xdr:rowOff>24248</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437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15375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94999</xdr:rowOff>
    </xdr:from>
    <xdr:to>
      <xdr:col>10</xdr:col>
      <xdr:colOff>155575</xdr:colOff>
      <xdr:row>38</xdr:row>
      <xdr:rowOff>25149</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16276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130419</xdr:rowOff>
    </xdr:from>
    <xdr:to>
      <xdr:col>15</xdr:col>
      <xdr:colOff>180975</xdr:colOff>
      <xdr:row>56</xdr:row>
      <xdr:rowOff>118701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60169"/>
          <a:ext cx="838200" cy="1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118701</xdr:rowOff>
    </xdr:from>
    <xdr:to>
      <xdr:col>14</xdr:col>
      <xdr:colOff>28575</xdr:colOff>
      <xdr:row>57</xdr:row>
      <xdr:rowOff>92681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19901"/>
          <a:ext cx="889000" cy="1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45814</xdr:rowOff>
    </xdr:from>
    <xdr:to>
      <xdr:col>12</xdr:col>
      <xdr:colOff>511175</xdr:colOff>
      <xdr:row>57</xdr:row>
      <xdr:rowOff>92681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18464"/>
          <a:ext cx="889000" cy="4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72642</xdr:rowOff>
    </xdr:from>
    <xdr:to>
      <xdr:col>12</xdr:col>
      <xdr:colOff>561975</xdr:colOff>
      <xdr:row>57</xdr:row>
      <xdr:rowOff>2792</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67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19319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45814</xdr:rowOff>
    </xdr:from>
    <xdr:to>
      <xdr:col>11</xdr:col>
      <xdr:colOff>307975</xdr:colOff>
      <xdr:row>58</xdr:row>
      <xdr:rowOff>3089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8464"/>
          <a:ext cx="889000" cy="1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7985</xdr:rowOff>
    </xdr:from>
    <xdr:to>
      <xdr:col>11</xdr:col>
      <xdr:colOff>358775</xdr:colOff>
      <xdr:row>56</xdr:row>
      <xdr:rowOff>109585</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126112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63402</xdr:rowOff>
    </xdr:from>
    <xdr:to>
      <xdr:col>10</xdr:col>
      <xdr:colOff>155575</xdr:colOff>
      <xdr:row>56</xdr:row>
      <xdr:rowOff>165002</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6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10079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79619</xdr:rowOff>
    </xdr:from>
    <xdr:to>
      <xdr:col>15</xdr:col>
      <xdr:colOff>231775</xdr:colOff>
      <xdr:row>56</xdr:row>
      <xdr:rowOff>9769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5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102496</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6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67901</xdr:rowOff>
    </xdr:from>
    <xdr:to>
      <xdr:col>14</xdr:col>
      <xdr:colOff>79375</xdr:colOff>
      <xdr:row>56</xdr:row>
      <xdr:rowOff>169501</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160628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41881</xdr:rowOff>
    </xdr:from>
    <xdr:to>
      <xdr:col>12</xdr:col>
      <xdr:colOff>561975</xdr:colOff>
      <xdr:row>57</xdr:row>
      <xdr:rowOff>143481</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8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134608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166464</xdr:rowOff>
    </xdr:from>
    <xdr:to>
      <xdr:col>11</xdr:col>
      <xdr:colOff>358775</xdr:colOff>
      <xdr:row>57</xdr:row>
      <xdr:rowOff>96614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87741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123739</xdr:rowOff>
    </xdr:from>
    <xdr:to>
      <xdr:col>10</xdr:col>
      <xdr:colOff>155575</xdr:colOff>
      <xdr:row>58</xdr:row>
      <xdr:rowOff>53889</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45016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16745</xdr:rowOff>
    </xdr:from>
    <xdr:to>
      <xdr:col>15</xdr:col>
      <xdr:colOff>180975</xdr:colOff>
      <xdr:row>76</xdr:row>
      <xdr:rowOff>13529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532595"/>
          <a:ext cx="838200" cy="5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13529</xdr:rowOff>
    </xdr:from>
    <xdr:to>
      <xdr:col>14</xdr:col>
      <xdr:colOff>28575</xdr:colOff>
      <xdr:row>78</xdr:row>
      <xdr:rowOff>119159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043729"/>
          <a:ext cx="889000" cy="44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94840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87512</xdr:rowOff>
    </xdr:from>
    <xdr:to>
      <xdr:col>12</xdr:col>
      <xdr:colOff>561975</xdr:colOff>
      <xdr:row>78</xdr:row>
      <xdr:rowOff>17662</xdr:rowOff>
    </xdr:to>
    <xdr:sp macro="" textlink="">
      <xdr:nvSpPr>
        <xdr:cNvPr id="417" name="フローチャート : 判断 416">
          <a:extLst>
            <a:ext uri="{FF2B5EF4-FFF2-40B4-BE49-F238E27FC236}">
              <a16:creationId xmlns:a16="http://schemas.microsoft.com/office/drawing/2014/main" id="{00000000-0008-0000-0600-0000A1010000}"/>
            </a:ext>
          </a:extLst>
        </xdr:cNvPr>
        <xdr:cNvSpPr/>
      </xdr:nvSpPr>
      <xdr:spPr>
        <a:xfrm>
          <a:off x="8699500" y="1328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34189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137395</xdr:rowOff>
    </xdr:from>
    <xdr:to>
      <xdr:col>15</xdr:col>
      <xdr:colOff>231775</xdr:colOff>
      <xdr:row>73</xdr:row>
      <xdr:rowOff>67545</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10426700" y="124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160272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33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134179</xdr:rowOff>
    </xdr:from>
    <xdr:to>
      <xdr:col>14</xdr:col>
      <xdr:colOff>79375</xdr:colOff>
      <xdr:row>76</xdr:row>
      <xdr:rowOff>64329</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9588500" y="129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68359</xdr:rowOff>
    </xdr:from>
    <xdr:to>
      <xdr:col>12</xdr:col>
      <xdr:colOff>561975</xdr:colOff>
      <xdr:row>78</xdr:row>
      <xdr:rowOff>169959</xdr:rowOff>
    </xdr:to>
    <xdr:sp macro="" textlink="">
      <xdr:nvSpPr>
        <xdr:cNvPr id="428" name="円/楕円 427">
          <a:extLst>
            <a:ext uri="{FF2B5EF4-FFF2-40B4-BE49-F238E27FC236}">
              <a16:creationId xmlns:a16="http://schemas.microsoft.com/office/drawing/2014/main" id="{00000000-0008-0000-0600-0000AC010000}"/>
            </a:ext>
          </a:extLst>
        </xdr:cNvPr>
        <xdr:cNvSpPr/>
      </xdr:nvSpPr>
      <xdr:spPr>
        <a:xfrm>
          <a:off x="8699500" y="134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161086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7" y="1353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100495</xdr:rowOff>
    </xdr:from>
    <xdr:to>
      <xdr:col>15</xdr:col>
      <xdr:colOff>180975</xdr:colOff>
      <xdr:row>98</xdr:row>
      <xdr:rowOff>10899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31145"/>
          <a:ext cx="8382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107772</xdr:rowOff>
    </xdr:from>
    <xdr:to>
      <xdr:col>14</xdr:col>
      <xdr:colOff>28575</xdr:colOff>
      <xdr:row>98</xdr:row>
      <xdr:rowOff>10899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38422"/>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146865</xdr:rowOff>
    </xdr:from>
    <xdr:to>
      <xdr:col>12</xdr:col>
      <xdr:colOff>561975</xdr:colOff>
      <xdr:row>97</xdr:row>
      <xdr:rowOff>77015</xdr:rowOff>
    </xdr:to>
    <xdr:sp macro="" textlink="">
      <xdr:nvSpPr>
        <xdr:cNvPr id="464" name="フローチャート : 判断 463">
          <a:extLst>
            <a:ext uri="{FF2B5EF4-FFF2-40B4-BE49-F238E27FC236}">
              <a16:creationId xmlns:a16="http://schemas.microsoft.com/office/drawing/2014/main" id="{00000000-0008-0000-0600-0000D0010000}"/>
            </a:ext>
          </a:extLst>
        </xdr:cNvPr>
        <xdr:cNvSpPr/>
      </xdr:nvSpPr>
      <xdr:spPr>
        <a:xfrm>
          <a:off x="8699500" y="166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49695</xdr:rowOff>
    </xdr:from>
    <xdr:to>
      <xdr:col>15</xdr:col>
      <xdr:colOff>231775</xdr:colOff>
      <xdr:row>97</xdr:row>
      <xdr:rowOff>151295</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104267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28122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131549</xdr:rowOff>
    </xdr:from>
    <xdr:to>
      <xdr:col>14</xdr:col>
      <xdr:colOff>79375</xdr:colOff>
      <xdr:row>98</xdr:row>
      <xdr:rowOff>61699</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9588500" y="167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52826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56972</xdr:rowOff>
    </xdr:from>
    <xdr:to>
      <xdr:col>12</xdr:col>
      <xdr:colOff>561975</xdr:colOff>
      <xdr:row>97</xdr:row>
      <xdr:rowOff>158572</xdr:rowOff>
    </xdr:to>
    <xdr:sp macro="" textlink="">
      <xdr:nvSpPr>
        <xdr:cNvPr id="475" name="円/楕円 474">
          <a:extLst>
            <a:ext uri="{FF2B5EF4-FFF2-40B4-BE49-F238E27FC236}">
              <a16:creationId xmlns:a16="http://schemas.microsoft.com/office/drawing/2014/main" id="{00000000-0008-0000-0600-0000DB010000}"/>
            </a:ext>
          </a:extLst>
        </xdr:cNvPr>
        <xdr:cNvSpPr/>
      </xdr:nvSpPr>
      <xdr:spPr>
        <a:xfrm>
          <a:off x="8699500" y="166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149699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70107</xdr:rowOff>
    </xdr:from>
    <xdr:to>
      <xdr:col>23</xdr:col>
      <xdr:colOff>517525</xdr:colOff>
      <xdr:row>39</xdr:row>
      <xdr:rowOff>94383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756657"/>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94383</xdr:rowOff>
    </xdr:from>
    <xdr:to>
      <xdr:col>22</xdr:col>
      <xdr:colOff>365125</xdr:colOff>
      <xdr:row>39</xdr:row>
      <xdr:rowOff>94807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780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1" name="フローチャート : 判断 510">
          <a:extLst>
            <a:ext uri="{FF2B5EF4-FFF2-40B4-BE49-F238E27FC236}">
              <a16:creationId xmlns:a16="http://schemas.microsoft.com/office/drawing/2014/main" id="{00000000-0008-0000-0600-0000FF010000}"/>
            </a:ext>
          </a:extLst>
        </xdr:cNvPr>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94807</xdr:rowOff>
    </xdr:from>
    <xdr:to>
      <xdr:col>21</xdr:col>
      <xdr:colOff>161925</xdr:colOff>
      <xdr:row>39</xdr:row>
      <xdr:rowOff>95472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781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19024</xdr:rowOff>
    </xdr:from>
    <xdr:to>
      <xdr:col>21</xdr:col>
      <xdr:colOff>212725</xdr:colOff>
      <xdr:row>39</xdr:row>
      <xdr:rowOff>120624</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4541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137151</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7"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93773</xdr:rowOff>
    </xdr:from>
    <xdr:to>
      <xdr:col>19</xdr:col>
      <xdr:colOff>644525</xdr:colOff>
      <xdr:row>39</xdr:row>
      <xdr:rowOff>95472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8032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20854</xdr:rowOff>
    </xdr:from>
    <xdr:to>
      <xdr:col>20</xdr:col>
      <xdr:colOff>9525</xdr:colOff>
      <xdr:row>39</xdr:row>
      <xdr:rowOff>122454</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3652500" y="6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138981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7" y="64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168104</xdr:rowOff>
    </xdr:from>
    <xdr:to>
      <xdr:col>18</xdr:col>
      <xdr:colOff>492125</xdr:colOff>
      <xdr:row>39</xdr:row>
      <xdr:rowOff>98254</xdr:rowOff>
    </xdr:to>
    <xdr:sp macro="" textlink="">
      <xdr:nvSpPr>
        <xdr:cNvPr id="519" name="フローチャート : 判断 518">
          <a:extLst>
            <a:ext uri="{FF2B5EF4-FFF2-40B4-BE49-F238E27FC236}">
              <a16:creationId xmlns:a16="http://schemas.microsoft.com/office/drawing/2014/main" id="{00000000-0008-0000-0600-000007020000}"/>
            </a:ext>
          </a:extLst>
        </xdr:cNvPr>
        <xdr:cNvSpPr/>
      </xdr:nvSpPr>
      <xdr:spPr>
        <a:xfrm>
          <a:off x="12763500" y="668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114781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7" y="645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19307</xdr:rowOff>
    </xdr:from>
    <xdr:to>
      <xdr:col>23</xdr:col>
      <xdr:colOff>568325</xdr:colOff>
      <xdr:row>39</xdr:row>
      <xdr:rowOff>120907</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62687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6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43583</xdr:rowOff>
    </xdr:from>
    <xdr:to>
      <xdr:col>22</xdr:col>
      <xdr:colOff>415925</xdr:colOff>
      <xdr:row>39</xdr:row>
      <xdr:rowOff>145183</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5430500" y="673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136310</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82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44007</xdr:rowOff>
    </xdr:from>
    <xdr:to>
      <xdr:col>21</xdr:col>
      <xdr:colOff>212725</xdr:colOff>
      <xdr:row>39</xdr:row>
      <xdr:rowOff>145607</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4541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136734</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44672</xdr:rowOff>
    </xdr:from>
    <xdr:to>
      <xdr:col>20</xdr:col>
      <xdr:colOff>9525</xdr:colOff>
      <xdr:row>39</xdr:row>
      <xdr:rowOff>146272</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3652500" y="67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137399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82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42973</xdr:rowOff>
    </xdr:from>
    <xdr:to>
      <xdr:col>18</xdr:col>
      <xdr:colOff>492125</xdr:colOff>
      <xdr:row>39</xdr:row>
      <xdr:rowOff>144573</xdr:rowOff>
    </xdr:to>
    <xdr:sp macro="" textlink="">
      <xdr:nvSpPr>
        <xdr:cNvPr id="534" name="円/楕円 533">
          <a:extLst>
            <a:ext uri="{FF2B5EF4-FFF2-40B4-BE49-F238E27FC236}">
              <a16:creationId xmlns:a16="http://schemas.microsoft.com/office/drawing/2014/main" id="{00000000-0008-0000-0600-000016020000}"/>
            </a:ext>
          </a:extLst>
        </xdr:cNvPr>
        <xdr:cNvSpPr/>
      </xdr:nvSpPr>
      <xdr:spPr>
        <a:xfrm>
          <a:off x="12763500" y="67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135700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82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55249</xdr:rowOff>
    </xdr:from>
    <xdr:to>
      <xdr:col>23</xdr:col>
      <xdr:colOff>517525</xdr:colOff>
      <xdr:row>76</xdr:row>
      <xdr:rowOff>67571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085449"/>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47596</xdr:rowOff>
    </xdr:from>
    <xdr:to>
      <xdr:col>22</xdr:col>
      <xdr:colOff>365125</xdr:colOff>
      <xdr:row>76</xdr:row>
      <xdr:rowOff>55249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77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47596</xdr:rowOff>
    </xdr:from>
    <xdr:to>
      <xdr:col>21</xdr:col>
      <xdr:colOff>161925</xdr:colOff>
      <xdr:row>76</xdr:row>
      <xdr:rowOff>88743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77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123723</xdr:rowOff>
    </xdr:from>
    <xdr:to>
      <xdr:col>21</xdr:col>
      <xdr:colOff>212725</xdr:colOff>
      <xdr:row>75</xdr:row>
      <xdr:rowOff>53873</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541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70400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61116</xdr:rowOff>
    </xdr:from>
    <xdr:to>
      <xdr:col>19</xdr:col>
      <xdr:colOff>644525</xdr:colOff>
      <xdr:row>76</xdr:row>
      <xdr:rowOff>88743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91316"/>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88747</xdr:rowOff>
    </xdr:from>
    <xdr:to>
      <xdr:col>20</xdr:col>
      <xdr:colOff>9525</xdr:colOff>
      <xdr:row>75</xdr:row>
      <xdr:rowOff>18897</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652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35424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70917</xdr:rowOff>
    </xdr:from>
    <xdr:to>
      <xdr:col>18</xdr:col>
      <xdr:colOff>492125</xdr:colOff>
      <xdr:row>75</xdr:row>
      <xdr:rowOff>1067</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2763500" y="1275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17594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5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16771</xdr:rowOff>
    </xdr:from>
    <xdr:to>
      <xdr:col>23</xdr:col>
      <xdr:colOff>568325</xdr:colOff>
      <xdr:row>76</xdr:row>
      <xdr:rowOff>118371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6268700" y="130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166648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4449</xdr:rowOff>
    </xdr:from>
    <xdr:to>
      <xdr:col>22</xdr:col>
      <xdr:colOff>415925</xdr:colOff>
      <xdr:row>76</xdr:row>
      <xdr:rowOff>106049</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5430500" y="130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97176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168246</xdr:rowOff>
    </xdr:from>
    <xdr:to>
      <xdr:col>21</xdr:col>
      <xdr:colOff>212725</xdr:colOff>
      <xdr:row>76</xdr:row>
      <xdr:rowOff>98396</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4541500" y="13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89523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37943</xdr:rowOff>
    </xdr:from>
    <xdr:to>
      <xdr:col>20</xdr:col>
      <xdr:colOff>9525</xdr:colOff>
      <xdr:row>76</xdr:row>
      <xdr:rowOff>139543</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3652500" y="130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10316</xdr:rowOff>
    </xdr:from>
    <xdr:to>
      <xdr:col>18</xdr:col>
      <xdr:colOff>492125</xdr:colOff>
      <xdr:row>76</xdr:row>
      <xdr:rowOff>111916</xdr:rowOff>
    </xdr:to>
    <xdr:sp macro="" textlink="">
      <xdr:nvSpPr>
        <xdr:cNvPr id="642" name="円/楕円 641">
          <a:extLst>
            <a:ext uri="{FF2B5EF4-FFF2-40B4-BE49-F238E27FC236}">
              <a16:creationId xmlns:a16="http://schemas.microsoft.com/office/drawing/2014/main" id="{00000000-0008-0000-0600-000082020000}"/>
            </a:ext>
          </a:extLst>
        </xdr:cNvPr>
        <xdr:cNvSpPr/>
      </xdr:nvSpPr>
      <xdr:spPr>
        <a:xfrm>
          <a:off x="12763500" y="130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103043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3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111223</xdr:rowOff>
    </xdr:from>
    <xdr:to>
      <xdr:col>23</xdr:col>
      <xdr:colOff>517525</xdr:colOff>
      <xdr:row>99</xdr:row>
      <xdr:rowOff>515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41873"/>
          <a:ext cx="838200" cy="2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111223</xdr:rowOff>
    </xdr:from>
    <xdr:to>
      <xdr:col>22</xdr:col>
      <xdr:colOff>365125</xdr:colOff>
      <xdr:row>98</xdr:row>
      <xdr:rowOff>99924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41873"/>
          <a:ext cx="889000" cy="1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56979</xdr:rowOff>
    </xdr:from>
    <xdr:to>
      <xdr:col>21</xdr:col>
      <xdr:colOff>161925</xdr:colOff>
      <xdr:row>98</xdr:row>
      <xdr:rowOff>99924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687629"/>
          <a:ext cx="889000" cy="2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54611</xdr:rowOff>
    </xdr:from>
    <xdr:to>
      <xdr:col>21</xdr:col>
      <xdr:colOff>212725</xdr:colOff>
      <xdr:row>97</xdr:row>
      <xdr:rowOff>156211</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4541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56979</xdr:rowOff>
    </xdr:from>
    <xdr:to>
      <xdr:col>19</xdr:col>
      <xdr:colOff>644525</xdr:colOff>
      <xdr:row>98</xdr:row>
      <xdr:rowOff>144517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87629"/>
          <a:ext cx="889000" cy="25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36796</xdr:rowOff>
    </xdr:from>
    <xdr:to>
      <xdr:col>20</xdr:col>
      <xdr:colOff>9525</xdr:colOff>
      <xdr:row>97</xdr:row>
      <xdr:rowOff>138396</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3652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129523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99301</xdr:rowOff>
    </xdr:from>
    <xdr:to>
      <xdr:col>18</xdr:col>
      <xdr:colOff>492125</xdr:colOff>
      <xdr:row>98</xdr:row>
      <xdr:rowOff>29451</xdr:rowOff>
    </xdr:to>
    <xdr:sp macro="" textlink="">
      <xdr:nvSpPr>
        <xdr:cNvPr id="686" name="フローチャート : 判断 685">
          <a:extLst>
            <a:ext uri="{FF2B5EF4-FFF2-40B4-BE49-F238E27FC236}">
              <a16:creationId xmlns:a16="http://schemas.microsoft.com/office/drawing/2014/main" id="{00000000-0008-0000-0600-0000AE020000}"/>
            </a:ext>
          </a:extLst>
        </xdr:cNvPr>
        <xdr:cNvSpPr/>
      </xdr:nvSpPr>
      <xdr:spPr>
        <a:xfrm>
          <a:off x="12763500" y="1672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45978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121165</xdr:rowOff>
    </xdr:from>
    <xdr:to>
      <xdr:col>23</xdr:col>
      <xdr:colOff>568325</xdr:colOff>
      <xdr:row>99</xdr:row>
      <xdr:rowOff>51315</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6268700" y="169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36092</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60423</xdr:rowOff>
    </xdr:from>
    <xdr:to>
      <xdr:col>22</xdr:col>
      <xdr:colOff>415925</xdr:colOff>
      <xdr:row>97</xdr:row>
      <xdr:rowOff>162023</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5430500" y="166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49124</xdr:rowOff>
    </xdr:from>
    <xdr:to>
      <xdr:col>21</xdr:col>
      <xdr:colOff>212725</xdr:colOff>
      <xdr:row>98</xdr:row>
      <xdr:rowOff>150724</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4541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141851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6179</xdr:rowOff>
    </xdr:from>
    <xdr:to>
      <xdr:col>20</xdr:col>
      <xdr:colOff>9525</xdr:colOff>
      <xdr:row>97</xdr:row>
      <xdr:rowOff>107779</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3652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124306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93717</xdr:rowOff>
    </xdr:from>
    <xdr:to>
      <xdr:col>18</xdr:col>
      <xdr:colOff>492125</xdr:colOff>
      <xdr:row>99</xdr:row>
      <xdr:rowOff>23867</xdr:rowOff>
    </xdr:to>
    <xdr:sp macro="" textlink="">
      <xdr:nvSpPr>
        <xdr:cNvPr id="701" name="円/楕円 700">
          <a:extLst>
            <a:ext uri="{FF2B5EF4-FFF2-40B4-BE49-F238E27FC236}">
              <a16:creationId xmlns:a16="http://schemas.microsoft.com/office/drawing/2014/main" id="{00000000-0008-0000-0600-0000BD020000}"/>
            </a:ext>
          </a:extLst>
        </xdr:cNvPr>
        <xdr:cNvSpPr/>
      </xdr:nvSpPr>
      <xdr:spPr>
        <a:xfrm>
          <a:off x="12763500" y="168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14994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7" y="1698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163358</xdr:rowOff>
    </xdr:from>
    <xdr:to>
      <xdr:col>29</xdr:col>
      <xdr:colOff>568325</xdr:colOff>
      <xdr:row>39</xdr:row>
      <xdr:rowOff>93508</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20383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110035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127762</xdr:rowOff>
    </xdr:from>
    <xdr:to>
      <xdr:col>28</xdr:col>
      <xdr:colOff>365125</xdr:colOff>
      <xdr:row>39</xdr:row>
      <xdr:rowOff>57912</xdr:rowOff>
    </xdr:to>
    <xdr:sp macro="" textlink="">
      <xdr:nvSpPr>
        <xdr:cNvPr id="743" name="フローチャート : 判断 742">
          <a:extLst>
            <a:ext uri="{FF2B5EF4-FFF2-40B4-BE49-F238E27FC236}">
              <a16:creationId xmlns:a16="http://schemas.microsoft.com/office/drawing/2014/main" id="{00000000-0008-0000-0600-0000E7020000}"/>
            </a:ext>
          </a:extLst>
        </xdr:cNvPr>
        <xdr:cNvSpPr/>
      </xdr:nvSpPr>
      <xdr:spPr>
        <a:xfrm>
          <a:off x="19494500" y="6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74439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1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148227</xdr:rowOff>
    </xdr:from>
    <xdr:to>
      <xdr:col>27</xdr:col>
      <xdr:colOff>161925</xdr:colOff>
      <xdr:row>39</xdr:row>
      <xdr:rowOff>78377</xdr:rowOff>
    </xdr:to>
    <xdr:sp macro="" textlink="">
      <xdr:nvSpPr>
        <xdr:cNvPr id="745" name="フローチャート : 判断 744">
          <a:extLst>
            <a:ext uri="{FF2B5EF4-FFF2-40B4-BE49-F238E27FC236}">
              <a16:creationId xmlns:a16="http://schemas.microsoft.com/office/drawing/2014/main" id="{00000000-0008-0000-0600-0000E9020000}"/>
            </a:ext>
          </a:extLst>
        </xdr:cNvPr>
        <xdr:cNvSpPr/>
      </xdr:nvSpPr>
      <xdr:spPr>
        <a:xfrm>
          <a:off x="18605500" y="66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94904</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3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0" name="円/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94437</xdr:rowOff>
    </xdr:from>
    <xdr:to>
      <xdr:col>32</xdr:col>
      <xdr:colOff>187325</xdr:colOff>
      <xdr:row>56</xdr:row>
      <xdr:rowOff>98461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695637"/>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66961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3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98461</xdr:rowOff>
    </xdr:from>
    <xdr:to>
      <xdr:col>31</xdr:col>
      <xdr:colOff>34925</xdr:colOff>
      <xdr:row>56</xdr:row>
      <xdr:rowOff>102667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69966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36100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7"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102667</xdr:rowOff>
    </xdr:from>
    <xdr:to>
      <xdr:col>29</xdr:col>
      <xdr:colOff>517525</xdr:colOff>
      <xdr:row>56</xdr:row>
      <xdr:rowOff>106096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70386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8067</xdr:rowOff>
    </xdr:from>
    <xdr:to>
      <xdr:col>29</xdr:col>
      <xdr:colOff>568325</xdr:colOff>
      <xdr:row>57</xdr:row>
      <xdr:rowOff>109667</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20383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100794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7"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106096</xdr:rowOff>
    </xdr:from>
    <xdr:to>
      <xdr:col>28</xdr:col>
      <xdr:colOff>314325</xdr:colOff>
      <xdr:row>56</xdr:row>
      <xdr:rowOff>107056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70729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2718</xdr:rowOff>
    </xdr:from>
    <xdr:to>
      <xdr:col>28</xdr:col>
      <xdr:colOff>365125</xdr:colOff>
      <xdr:row>57</xdr:row>
      <xdr:rowOff>104318</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9494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95445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7"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10582</xdr:rowOff>
    </xdr:from>
    <xdr:to>
      <xdr:col>27</xdr:col>
      <xdr:colOff>161925</xdr:colOff>
      <xdr:row>57</xdr:row>
      <xdr:rowOff>112182</xdr:rowOff>
    </xdr:to>
    <xdr:sp macro="" textlink="">
      <xdr:nvSpPr>
        <xdr:cNvPr id="800" name="フローチャート : 判断 799">
          <a:extLst>
            <a:ext uri="{FF2B5EF4-FFF2-40B4-BE49-F238E27FC236}">
              <a16:creationId xmlns:a16="http://schemas.microsoft.com/office/drawing/2014/main" id="{00000000-0008-0000-0600-000020030000}"/>
            </a:ext>
          </a:extLst>
        </xdr:cNvPr>
        <xdr:cNvSpPr/>
      </xdr:nvSpPr>
      <xdr:spPr>
        <a:xfrm>
          <a:off x="18605500" y="9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103309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7" y="98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43637</xdr:rowOff>
    </xdr:from>
    <xdr:to>
      <xdr:col>32</xdr:col>
      <xdr:colOff>238125</xdr:colOff>
      <xdr:row>56</xdr:row>
      <xdr:rowOff>145237</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2110700" y="96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66514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49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47661</xdr:rowOff>
    </xdr:from>
    <xdr:to>
      <xdr:col>31</xdr:col>
      <xdr:colOff>85725</xdr:colOff>
      <xdr:row>56</xdr:row>
      <xdr:rowOff>149261</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1272500" y="96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165788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7" y="942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51867</xdr:rowOff>
    </xdr:from>
    <xdr:to>
      <xdr:col>29</xdr:col>
      <xdr:colOff>568325</xdr:colOff>
      <xdr:row>56</xdr:row>
      <xdr:rowOff>153467</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20383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169994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7" y="94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55296</xdr:rowOff>
    </xdr:from>
    <xdr:to>
      <xdr:col>28</xdr:col>
      <xdr:colOff>365125</xdr:colOff>
      <xdr:row>56</xdr:row>
      <xdr:rowOff>156896</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9494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1973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7" y="94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56256</xdr:rowOff>
    </xdr:from>
    <xdr:to>
      <xdr:col>27</xdr:col>
      <xdr:colOff>161925</xdr:colOff>
      <xdr:row>56</xdr:row>
      <xdr:rowOff>157856</xdr:rowOff>
    </xdr:to>
    <xdr:sp macro="" textlink="">
      <xdr:nvSpPr>
        <xdr:cNvPr id="815" name="円/楕円 814">
          <a:extLst>
            <a:ext uri="{FF2B5EF4-FFF2-40B4-BE49-F238E27FC236}">
              <a16:creationId xmlns:a16="http://schemas.microsoft.com/office/drawing/2014/main" id="{00000000-0008-0000-0600-00002F030000}"/>
            </a:ext>
          </a:extLst>
        </xdr:cNvPr>
        <xdr:cNvSpPr/>
      </xdr:nvSpPr>
      <xdr:spPr>
        <a:xfrm>
          <a:off x="18605500" y="96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2933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7" y="94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36781</xdr:rowOff>
    </xdr:from>
    <xdr:to>
      <xdr:col>32</xdr:col>
      <xdr:colOff>187325</xdr:colOff>
      <xdr:row>78</xdr:row>
      <xdr:rowOff>58351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09881"/>
          <a:ext cx="8382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58351</xdr:rowOff>
    </xdr:from>
    <xdr:to>
      <xdr:col>31</xdr:col>
      <xdr:colOff>34925</xdr:colOff>
      <xdr:row>78</xdr:row>
      <xdr:rowOff>108838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431451"/>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152016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108838</xdr:rowOff>
    </xdr:from>
    <xdr:to>
      <xdr:col>29</xdr:col>
      <xdr:colOff>517525</xdr:colOff>
      <xdr:row>78</xdr:row>
      <xdr:rowOff>141464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481938"/>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46005</xdr:rowOff>
    </xdr:from>
    <xdr:to>
      <xdr:col>29</xdr:col>
      <xdr:colOff>568325</xdr:colOff>
      <xdr:row>77</xdr:row>
      <xdr:rowOff>147605</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20383500" y="132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164132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141464</xdr:rowOff>
    </xdr:from>
    <xdr:to>
      <xdr:col>28</xdr:col>
      <xdr:colOff>314325</xdr:colOff>
      <xdr:row>78</xdr:row>
      <xdr:rowOff>160944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514564"/>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98926</xdr:rowOff>
    </xdr:from>
    <xdr:to>
      <xdr:col>28</xdr:col>
      <xdr:colOff>365125</xdr:colOff>
      <xdr:row>78</xdr:row>
      <xdr:rowOff>29076</xdr:rowOff>
    </xdr:to>
    <xdr:sp macro="" textlink="">
      <xdr:nvSpPr>
        <xdr:cNvPr id="858" name="フローチャート : 判断 857">
          <a:extLst>
            <a:ext uri="{FF2B5EF4-FFF2-40B4-BE49-F238E27FC236}">
              <a16:creationId xmlns:a16="http://schemas.microsoft.com/office/drawing/2014/main" id="{00000000-0008-0000-0600-00005A030000}"/>
            </a:ext>
          </a:extLst>
        </xdr:cNvPr>
        <xdr:cNvSpPr/>
      </xdr:nvSpPr>
      <xdr:spPr>
        <a:xfrm>
          <a:off x="19494500" y="1330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45603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112283</xdr:rowOff>
    </xdr:from>
    <xdr:to>
      <xdr:col>27</xdr:col>
      <xdr:colOff>161925</xdr:colOff>
      <xdr:row>78</xdr:row>
      <xdr:rowOff>42433</xdr:rowOff>
    </xdr:to>
    <xdr:sp macro="" textlink="">
      <xdr:nvSpPr>
        <xdr:cNvPr id="860" name="フローチャート : 判断 859">
          <a:extLst>
            <a:ext uri="{FF2B5EF4-FFF2-40B4-BE49-F238E27FC236}">
              <a16:creationId xmlns:a16="http://schemas.microsoft.com/office/drawing/2014/main" id="{00000000-0008-0000-0600-00005C030000}"/>
            </a:ext>
          </a:extLst>
        </xdr:cNvPr>
        <xdr:cNvSpPr/>
      </xdr:nvSpPr>
      <xdr:spPr>
        <a:xfrm>
          <a:off x="18605500" y="133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58960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157431</xdr:rowOff>
    </xdr:from>
    <xdr:to>
      <xdr:col>32</xdr:col>
      <xdr:colOff>238125</xdr:colOff>
      <xdr:row>78</xdr:row>
      <xdr:rowOff>87581</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2110700" y="133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72358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7551</xdr:rowOff>
    </xdr:from>
    <xdr:to>
      <xdr:col>31</xdr:col>
      <xdr:colOff>85725</xdr:colOff>
      <xdr:row>78</xdr:row>
      <xdr:rowOff>109151</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21272500" y="133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100278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58038</xdr:rowOff>
    </xdr:from>
    <xdr:to>
      <xdr:col>29</xdr:col>
      <xdr:colOff>568325</xdr:colOff>
      <xdr:row>78</xdr:row>
      <xdr:rowOff>159638</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20383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150765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90664</xdr:rowOff>
    </xdr:from>
    <xdr:to>
      <xdr:col>28</xdr:col>
      <xdr:colOff>365125</xdr:colOff>
      <xdr:row>79</xdr:row>
      <xdr:rowOff>20814</xdr:rowOff>
    </xdr:to>
    <xdr:sp macro="" textlink="">
      <xdr:nvSpPr>
        <xdr:cNvPr id="873" name="円/楕円 872">
          <a:extLst>
            <a:ext uri="{FF2B5EF4-FFF2-40B4-BE49-F238E27FC236}">
              <a16:creationId xmlns:a16="http://schemas.microsoft.com/office/drawing/2014/main" id="{00000000-0008-0000-0600-000069030000}"/>
            </a:ext>
          </a:extLst>
        </xdr:cNvPr>
        <xdr:cNvSpPr/>
      </xdr:nvSpPr>
      <xdr:spPr>
        <a:xfrm>
          <a:off x="19494500" y="134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11941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110144</xdr:rowOff>
    </xdr:from>
    <xdr:to>
      <xdr:col>27</xdr:col>
      <xdr:colOff>161925</xdr:colOff>
      <xdr:row>79</xdr:row>
      <xdr:rowOff>40294</xdr:rowOff>
    </xdr:to>
    <xdr:sp macro="" textlink="">
      <xdr:nvSpPr>
        <xdr:cNvPr id="875" name="円/楕円 874">
          <a:extLst>
            <a:ext uri="{FF2B5EF4-FFF2-40B4-BE49-F238E27FC236}">
              <a16:creationId xmlns:a16="http://schemas.microsoft.com/office/drawing/2014/main" id="{00000000-0008-0000-0600-00006B030000}"/>
            </a:ext>
          </a:extLst>
        </xdr:cNvPr>
        <xdr:cNvSpPr/>
      </xdr:nvSpPr>
      <xdr:spPr>
        <a:xfrm>
          <a:off x="18605500" y="1348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31421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7" name="フローチャート :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フローチャート :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歳出額は全体的に伸びている。中でも普通建設事業費は前年度比１</a:t>
          </a:r>
          <a:r>
            <a:rPr kumimoji="1" lang="ja-JP" altLang="en-US" sz="1100">
              <a:solidFill>
                <a:schemeClr val="dk1"/>
              </a:solidFill>
              <a:latin typeface="+mn-lt"/>
              <a:ea typeface="+mn-ea"/>
              <a:cs typeface="+mn-cs"/>
            </a:rPr>
            <a:t>４３．９</a:t>
          </a:r>
          <a:r>
            <a:rPr kumimoji="1" lang="ja-JP" altLang="ja-JP" sz="1100">
              <a:solidFill>
                <a:schemeClr val="dk1"/>
              </a:solidFill>
              <a:latin typeface="+mn-lt"/>
              <a:ea typeface="+mn-ea"/>
              <a:cs typeface="+mn-cs"/>
            </a:rPr>
            <a:t>％と大幅な伸びとなった。これは、大型事業である中央コミュニティセンター整備</a:t>
          </a:r>
          <a:r>
            <a:rPr kumimoji="1" lang="ja-JP" altLang="en-US" sz="1100">
              <a:solidFill>
                <a:schemeClr val="dk1"/>
              </a:solidFill>
              <a:latin typeface="+mn-lt"/>
              <a:ea typeface="+mn-ea"/>
              <a:cs typeface="+mn-cs"/>
            </a:rPr>
            <a:t>や道路事業などにより、</a:t>
          </a:r>
          <a:r>
            <a:rPr kumimoji="1" lang="ja-JP" altLang="ja-JP" sz="1100">
              <a:solidFill>
                <a:schemeClr val="dk1"/>
              </a:solidFill>
              <a:latin typeface="+mn-lt"/>
              <a:ea typeface="+mn-ea"/>
              <a:cs typeface="+mn-cs"/>
            </a:rPr>
            <a:t>補助事業</a:t>
          </a:r>
          <a:r>
            <a:rPr kumimoji="1" lang="ja-JP" altLang="en-US" sz="1100">
              <a:solidFill>
                <a:schemeClr val="dk1"/>
              </a:solidFill>
              <a:latin typeface="+mn-lt"/>
              <a:ea typeface="+mn-ea"/>
              <a:cs typeface="+mn-cs"/>
            </a:rPr>
            <a:t>・単独事業</a:t>
          </a:r>
          <a:r>
            <a:rPr kumimoji="1" lang="ja-JP" altLang="ja-JP" sz="1100">
              <a:solidFill>
                <a:schemeClr val="dk1"/>
              </a:solidFill>
              <a:latin typeface="+mn-lt"/>
              <a:ea typeface="+mn-ea"/>
              <a:cs typeface="+mn-cs"/>
            </a:rPr>
            <a:t>費</a:t>
          </a:r>
          <a:r>
            <a:rPr kumimoji="1" lang="ja-JP" altLang="en-US" sz="1100">
              <a:solidFill>
                <a:schemeClr val="dk1"/>
              </a:solidFill>
              <a:latin typeface="+mn-lt"/>
              <a:ea typeface="+mn-ea"/>
              <a:cs typeface="+mn-cs"/>
            </a:rPr>
            <a:t>がともに</a:t>
          </a:r>
          <a:r>
            <a:rPr kumimoji="1" lang="ja-JP" altLang="ja-JP" sz="1100">
              <a:solidFill>
                <a:schemeClr val="dk1"/>
              </a:solidFill>
              <a:latin typeface="+mn-lt"/>
              <a:ea typeface="+mn-ea"/>
              <a:cs typeface="+mn-cs"/>
            </a:rPr>
            <a:t>増</a:t>
          </a:r>
          <a:r>
            <a:rPr kumimoji="1" lang="ja-JP" altLang="en-US" sz="1100">
              <a:solidFill>
                <a:schemeClr val="dk1"/>
              </a:solidFill>
              <a:latin typeface="+mn-lt"/>
              <a:ea typeface="+mn-ea"/>
              <a:cs typeface="+mn-cs"/>
            </a:rPr>
            <a:t>となったほか、県営事業負担金の大幅な増</a:t>
          </a:r>
          <a:r>
            <a:rPr kumimoji="1" lang="ja-JP" altLang="ja-JP" sz="1100">
              <a:solidFill>
                <a:schemeClr val="dk1"/>
              </a:solidFill>
              <a:latin typeface="+mn-lt"/>
              <a:ea typeface="+mn-ea"/>
              <a:cs typeface="+mn-cs"/>
            </a:rPr>
            <a:t>が影響している。また、</a:t>
          </a:r>
          <a:r>
            <a:rPr kumimoji="1" lang="ja-JP" altLang="en-US" sz="1100">
              <a:solidFill>
                <a:schemeClr val="dk1"/>
              </a:solidFill>
              <a:latin typeface="+mn-lt"/>
              <a:ea typeface="+mn-ea"/>
              <a:cs typeface="+mn-cs"/>
            </a:rPr>
            <a:t>災害復旧事業費</a:t>
          </a:r>
          <a:r>
            <a:rPr kumimoji="1" lang="ja-JP" altLang="ja-JP" sz="1100">
              <a:solidFill>
                <a:schemeClr val="dk1"/>
              </a:solidFill>
              <a:latin typeface="+mn-lt"/>
              <a:ea typeface="+mn-ea"/>
              <a:cs typeface="+mn-cs"/>
            </a:rPr>
            <a:t>についても前年度比</a:t>
          </a:r>
          <a:r>
            <a:rPr kumimoji="1" lang="ja-JP" altLang="en-US" sz="1100">
              <a:solidFill>
                <a:schemeClr val="dk1"/>
              </a:solidFill>
              <a:latin typeface="+mn-lt"/>
              <a:ea typeface="+mn-ea"/>
              <a:cs typeface="+mn-cs"/>
            </a:rPr>
            <a:t>６４０</a:t>
          </a:r>
          <a:r>
            <a:rPr kumimoji="1" lang="ja-JP" altLang="ja-JP" sz="1100">
              <a:solidFill>
                <a:schemeClr val="dk1"/>
              </a:solidFill>
              <a:latin typeface="+mn-lt"/>
              <a:ea typeface="+mn-ea"/>
              <a:cs typeface="+mn-cs"/>
            </a:rPr>
            <a:t>％と</a:t>
          </a:r>
          <a:r>
            <a:rPr kumimoji="1" lang="ja-JP" altLang="en-US" sz="1100">
              <a:solidFill>
                <a:schemeClr val="dk1"/>
              </a:solidFill>
              <a:latin typeface="+mn-lt"/>
              <a:ea typeface="+mn-ea"/>
              <a:cs typeface="+mn-cs"/>
            </a:rPr>
            <a:t>大幅に</a:t>
          </a:r>
          <a:r>
            <a:rPr kumimoji="1" lang="ja-JP" altLang="ja-JP" sz="1100">
              <a:solidFill>
                <a:schemeClr val="dk1"/>
              </a:solidFill>
              <a:latin typeface="+mn-lt"/>
              <a:ea typeface="+mn-ea"/>
              <a:cs typeface="+mn-cs"/>
            </a:rPr>
            <a:t>伸びているが、</a:t>
          </a:r>
          <a:r>
            <a:rPr kumimoji="1" lang="ja-JP" altLang="en-US" sz="1100">
              <a:solidFill>
                <a:schemeClr val="dk1"/>
              </a:solidFill>
              <a:latin typeface="+mn-lt"/>
              <a:ea typeface="+mn-ea"/>
              <a:cs typeface="+mn-cs"/>
            </a:rPr>
            <a:t>農地・農林施設、公共土木施設ともに梅雨前線豪雨や台風による豪雨被害により大幅な増となった。</a:t>
          </a:r>
          <a:r>
            <a:rPr kumimoji="1" lang="ja-JP" altLang="ja-JP" sz="1100">
              <a:solidFill>
                <a:schemeClr val="dk1"/>
              </a:solidFill>
              <a:latin typeface="+mn-lt"/>
              <a:ea typeface="+mn-ea"/>
              <a:cs typeface="+mn-cs"/>
            </a:rPr>
            <a:t>。また、</a:t>
          </a:r>
          <a:r>
            <a:rPr kumimoji="1" lang="ja-JP" altLang="en-US" sz="1100">
              <a:solidFill>
                <a:schemeClr val="dk1"/>
              </a:solidFill>
              <a:latin typeface="+mn-lt"/>
              <a:ea typeface="+mn-ea"/>
              <a:cs typeface="+mn-cs"/>
            </a:rPr>
            <a:t>扶助</a:t>
          </a:r>
          <a:r>
            <a:rPr kumimoji="1" lang="ja-JP" altLang="ja-JP" sz="1100">
              <a:solidFill>
                <a:schemeClr val="dk1"/>
              </a:solidFill>
              <a:latin typeface="+mn-lt"/>
              <a:ea typeface="+mn-ea"/>
              <a:cs typeface="+mn-cs"/>
            </a:rPr>
            <a:t>費についても前年度比１</a:t>
          </a:r>
          <a:r>
            <a:rPr kumimoji="1" lang="ja-JP" altLang="en-US" sz="1100">
              <a:solidFill>
                <a:schemeClr val="dk1"/>
              </a:solidFill>
              <a:latin typeface="+mn-lt"/>
              <a:ea typeface="+mn-ea"/>
              <a:cs typeface="+mn-cs"/>
            </a:rPr>
            <a:t>１３．９</a:t>
          </a:r>
          <a:r>
            <a:rPr kumimoji="1" lang="ja-JP" altLang="ja-JP" sz="1100">
              <a:solidFill>
                <a:schemeClr val="dk1"/>
              </a:solidFill>
              <a:latin typeface="+mn-lt"/>
              <a:ea typeface="+mn-ea"/>
              <a:cs typeface="+mn-cs"/>
            </a:rPr>
            <a:t>％と伸びているが、</a:t>
          </a:r>
          <a:r>
            <a:rPr kumimoji="1" lang="ja-JP" altLang="en-US" sz="1100">
              <a:solidFill>
                <a:schemeClr val="dk1"/>
              </a:solidFill>
              <a:latin typeface="+mn-lt"/>
              <a:ea typeface="+mn-ea"/>
              <a:cs typeface="+mn-cs"/>
            </a:rPr>
            <a:t>臨時福祉給付金や障害者自立支援給付費の増、</a:t>
          </a:r>
          <a:r>
            <a:rPr kumimoji="1" lang="ja-JP" altLang="ja-JP" sz="1100">
              <a:solidFill>
                <a:schemeClr val="dk1"/>
              </a:solidFill>
              <a:latin typeface="+mn-lt"/>
              <a:ea typeface="+mn-ea"/>
              <a:cs typeface="+mn-cs"/>
            </a:rPr>
            <a:t>多面的機能支払交付金、</a:t>
          </a:r>
          <a:r>
            <a:rPr kumimoji="1" lang="ja-JP" altLang="en-US" sz="1100">
              <a:solidFill>
                <a:schemeClr val="dk1"/>
              </a:solidFill>
              <a:latin typeface="+mn-lt"/>
              <a:ea typeface="+mn-ea"/>
              <a:cs typeface="+mn-cs"/>
            </a:rPr>
            <a:t>特定教育・保育施設給付委託</a:t>
          </a:r>
          <a:r>
            <a:rPr kumimoji="1" lang="ja-JP" altLang="ja-JP" sz="1100">
              <a:solidFill>
                <a:schemeClr val="dk1"/>
              </a:solidFill>
              <a:latin typeface="+mn-lt"/>
              <a:ea typeface="+mn-ea"/>
              <a:cs typeface="+mn-cs"/>
            </a:rPr>
            <a:t>の増</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が影響している。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全体的に歳出増となっている中で、人件費</a:t>
          </a:r>
          <a:r>
            <a:rPr kumimoji="1" lang="ja-JP" altLang="en-US" sz="1100">
              <a:solidFill>
                <a:schemeClr val="dk1"/>
              </a:solidFill>
              <a:latin typeface="+mn-lt"/>
              <a:ea typeface="+mn-ea"/>
              <a:cs typeface="+mn-cs"/>
            </a:rPr>
            <a:t>や公債費、積立金</a:t>
          </a:r>
          <a:r>
            <a:rPr kumimoji="1" lang="ja-JP" altLang="ja-JP" sz="1100">
              <a:solidFill>
                <a:schemeClr val="dk1"/>
              </a:solidFill>
              <a:latin typeface="+mn-lt"/>
              <a:ea typeface="+mn-ea"/>
              <a:cs typeface="+mn-cs"/>
            </a:rPr>
            <a:t>については減となった。人件費については、</a:t>
          </a:r>
          <a:r>
            <a:rPr kumimoji="1" lang="ja-JP" altLang="en-US" sz="1100">
              <a:solidFill>
                <a:schemeClr val="dk1"/>
              </a:solidFill>
              <a:latin typeface="+mn-lt"/>
              <a:ea typeface="+mn-ea"/>
              <a:cs typeface="+mn-cs"/>
            </a:rPr>
            <a:t>退職手当負担金や職員</a:t>
          </a:r>
          <a:r>
            <a:rPr kumimoji="1" lang="ja-JP" altLang="ja-JP" sz="1100">
              <a:solidFill>
                <a:schemeClr val="dk1"/>
              </a:solidFill>
              <a:latin typeface="+mn-lt"/>
              <a:ea typeface="+mn-ea"/>
              <a:cs typeface="+mn-cs"/>
            </a:rPr>
            <a:t>共済費の減</a:t>
          </a:r>
          <a:r>
            <a:rPr kumimoji="1" lang="ja-JP" altLang="en-US" sz="1100">
              <a:solidFill>
                <a:schemeClr val="dk1"/>
              </a:solidFill>
              <a:latin typeface="+mn-lt"/>
              <a:ea typeface="+mn-ea"/>
              <a:cs typeface="+mn-cs"/>
            </a:rPr>
            <a:t>による影響であるが</a:t>
          </a:r>
          <a:r>
            <a:rPr kumimoji="1" lang="ja-JP" altLang="ja-JP" sz="1100">
              <a:solidFill>
                <a:schemeClr val="dk1"/>
              </a:solidFill>
              <a:latin typeface="+mn-lt"/>
              <a:ea typeface="+mn-ea"/>
              <a:cs typeface="+mn-cs"/>
            </a:rPr>
            <a:t>、公債費については、近年の起債抑制の効果もあり、減となっている。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19,961
19,855
130.63
10,218,309
9,908,289
242,560
5,129,052
9,291,078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105791</xdr:rowOff>
    </xdr:from>
    <xdr:to>
      <xdr:col>6</xdr:col>
      <xdr:colOff>511175</xdr:colOff>
      <xdr:row>37</xdr:row>
      <xdr:rowOff>60833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7991"/>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105791</xdr:rowOff>
    </xdr:from>
    <xdr:to>
      <xdr:col>5</xdr:col>
      <xdr:colOff>358775</xdr:colOff>
      <xdr:row>37</xdr:row>
      <xdr:rowOff>34544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799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34544</xdr:rowOff>
    </xdr:from>
    <xdr:to>
      <xdr:col>4</xdr:col>
      <xdr:colOff>155575</xdr:colOff>
      <xdr:row>37</xdr:row>
      <xdr:rowOff>77597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819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77851</xdr:rowOff>
    </xdr:from>
    <xdr:to>
      <xdr:col>4</xdr:col>
      <xdr:colOff>206375</xdr:colOff>
      <xdr:row>38</xdr:row>
      <xdr:rowOff>8001</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170578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71120</xdr:rowOff>
    </xdr:from>
    <xdr:to>
      <xdr:col>2</xdr:col>
      <xdr:colOff>638175</xdr:colOff>
      <xdr:row>37</xdr:row>
      <xdr:rowOff>77597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47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114046</xdr:rowOff>
    </xdr:from>
    <xdr:to>
      <xdr:col>3</xdr:col>
      <xdr:colOff>3175</xdr:colOff>
      <xdr:row>38</xdr:row>
      <xdr:rowOff>44196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19177</xdr:rowOff>
    </xdr:from>
    <xdr:to>
      <xdr:col>1</xdr:col>
      <xdr:colOff>485775</xdr:colOff>
      <xdr:row>37</xdr:row>
      <xdr:rowOff>120777</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36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137304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10033</xdr:rowOff>
    </xdr:from>
    <xdr:to>
      <xdr:col>6</xdr:col>
      <xdr:colOff>561975</xdr:colOff>
      <xdr:row>37</xdr:row>
      <xdr:rowOff>111633</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159910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54991</xdr:rowOff>
    </xdr:from>
    <xdr:to>
      <xdr:col>5</xdr:col>
      <xdr:colOff>409575</xdr:colOff>
      <xdr:row>36</xdr:row>
      <xdr:rowOff>156591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147718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155194</xdr:rowOff>
    </xdr:from>
    <xdr:to>
      <xdr:col>4</xdr:col>
      <xdr:colOff>206375</xdr:colOff>
      <xdr:row>37</xdr:row>
      <xdr:rowOff>85344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101871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26797</xdr:rowOff>
    </xdr:from>
    <xdr:to>
      <xdr:col>3</xdr:col>
      <xdr:colOff>3175</xdr:colOff>
      <xdr:row>37</xdr:row>
      <xdr:rowOff>128397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144924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20320</xdr:rowOff>
    </xdr:from>
    <xdr:to>
      <xdr:col>1</xdr:col>
      <xdr:colOff>485775</xdr:colOff>
      <xdr:row>37</xdr:row>
      <xdr:rowOff>121920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113047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117952</xdr:rowOff>
    </xdr:from>
    <xdr:to>
      <xdr:col>6</xdr:col>
      <xdr:colOff>511175</xdr:colOff>
      <xdr:row>59</xdr:row>
      <xdr:rowOff>39329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62052"/>
          <a:ext cx="8382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117952</xdr:rowOff>
    </xdr:from>
    <xdr:to>
      <xdr:col>5</xdr:col>
      <xdr:colOff>358775</xdr:colOff>
      <xdr:row>59</xdr:row>
      <xdr:rowOff>58280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62052"/>
          <a:ext cx="889000" cy="1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144821</xdr:rowOff>
    </xdr:from>
    <xdr:to>
      <xdr:col>4</xdr:col>
      <xdr:colOff>155575</xdr:colOff>
      <xdr:row>59</xdr:row>
      <xdr:rowOff>58280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8892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93281</xdr:rowOff>
    </xdr:from>
    <xdr:to>
      <xdr:col>4</xdr:col>
      <xdr:colOff>206375</xdr:colOff>
      <xdr:row>58</xdr:row>
      <xdr:rowOff>23431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86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39958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144821</xdr:rowOff>
    </xdr:from>
    <xdr:to>
      <xdr:col>2</xdr:col>
      <xdr:colOff>638175</xdr:colOff>
      <xdr:row>59</xdr:row>
      <xdr:rowOff>98186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8921"/>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114777</xdr:rowOff>
    </xdr:from>
    <xdr:to>
      <xdr:col>3</xdr:col>
      <xdr:colOff>3175</xdr:colOff>
      <xdr:row>58</xdr:row>
      <xdr:rowOff>44927</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61454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160109</xdr:rowOff>
    </xdr:from>
    <xdr:to>
      <xdr:col>1</xdr:col>
      <xdr:colOff>485775</xdr:colOff>
      <xdr:row>58</xdr:row>
      <xdr:rowOff>90259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9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106786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159979</xdr:rowOff>
    </xdr:from>
    <xdr:to>
      <xdr:col>6</xdr:col>
      <xdr:colOff>561975</xdr:colOff>
      <xdr:row>59</xdr:row>
      <xdr:rowOff>90129</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74906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67152</xdr:rowOff>
    </xdr:from>
    <xdr:to>
      <xdr:col>5</xdr:col>
      <xdr:colOff>409575</xdr:colOff>
      <xdr:row>58</xdr:row>
      <xdr:rowOff>168752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159879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62,854</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7480</xdr:rowOff>
    </xdr:from>
    <xdr:to>
      <xdr:col>4</xdr:col>
      <xdr:colOff>206375</xdr:colOff>
      <xdr:row>59</xdr:row>
      <xdr:rowOff>109080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100207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94021</xdr:rowOff>
    </xdr:from>
    <xdr:to>
      <xdr:col>3</xdr:col>
      <xdr:colOff>3175</xdr:colOff>
      <xdr:row>59</xdr:row>
      <xdr:rowOff>24171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15298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47386</xdr:rowOff>
    </xdr:from>
    <xdr:to>
      <xdr:col>1</xdr:col>
      <xdr:colOff>485775</xdr:colOff>
      <xdr:row>59</xdr:row>
      <xdr:rowOff>148986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140113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41732</xdr:rowOff>
    </xdr:from>
    <xdr:to>
      <xdr:col>6</xdr:col>
      <xdr:colOff>511175</xdr:colOff>
      <xdr:row>76</xdr:row>
      <xdr:rowOff>149047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71932"/>
          <a:ext cx="8382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149047</xdr:rowOff>
    </xdr:from>
    <xdr:to>
      <xdr:col>5</xdr:col>
      <xdr:colOff>358775</xdr:colOff>
      <xdr:row>77</xdr:row>
      <xdr:rowOff>83262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79247"/>
          <a:ext cx="8890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83262</xdr:rowOff>
    </xdr:from>
    <xdr:to>
      <xdr:col>4</xdr:col>
      <xdr:colOff>155575</xdr:colOff>
      <xdr:row>77</xdr:row>
      <xdr:rowOff>150864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84912"/>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23977</xdr:rowOff>
    </xdr:from>
    <xdr:to>
      <xdr:col>4</xdr:col>
      <xdr:colOff>206375</xdr:colOff>
      <xdr:row>77</xdr:row>
      <xdr:rowOff>125577</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2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142104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300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150864</xdr:rowOff>
    </xdr:from>
    <xdr:to>
      <xdr:col>2</xdr:col>
      <xdr:colOff>638175</xdr:colOff>
      <xdr:row>78</xdr:row>
      <xdr:rowOff>63157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2514"/>
          <a:ext cx="889000" cy="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7976</xdr:rowOff>
    </xdr:from>
    <xdr:to>
      <xdr:col>3</xdr:col>
      <xdr:colOff>3175</xdr:colOff>
      <xdr:row>78</xdr:row>
      <xdr:rowOff>109576</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38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100703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347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30862</xdr:rowOff>
    </xdr:from>
    <xdr:to>
      <xdr:col>1</xdr:col>
      <xdr:colOff>485775</xdr:colOff>
      <xdr:row>78</xdr:row>
      <xdr:rowOff>132462</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4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123589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49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162382</xdr:rowOff>
    </xdr:from>
    <xdr:to>
      <xdr:col>6</xdr:col>
      <xdr:colOff>561975</xdr:colOff>
      <xdr:row>76</xdr:row>
      <xdr:rowOff>92532</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0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140809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98247</xdr:rowOff>
    </xdr:from>
    <xdr:to>
      <xdr:col>5</xdr:col>
      <xdr:colOff>409575</xdr:colOff>
      <xdr:row>77</xdr:row>
      <xdr:rowOff>28397</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3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19524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322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32462</xdr:rowOff>
    </xdr:from>
    <xdr:to>
      <xdr:col>4</xdr:col>
      <xdr:colOff>206375</xdr:colOff>
      <xdr:row>77</xdr:row>
      <xdr:rowOff>134062</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32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125189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332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100064</xdr:rowOff>
    </xdr:from>
    <xdr:to>
      <xdr:col>3</xdr:col>
      <xdr:colOff>3175</xdr:colOff>
      <xdr:row>78</xdr:row>
      <xdr:rowOff>30214</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33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46741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4" y="1307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12357</xdr:rowOff>
    </xdr:from>
    <xdr:to>
      <xdr:col>1</xdr:col>
      <xdr:colOff>485775</xdr:colOff>
      <xdr:row>78</xdr:row>
      <xdr:rowOff>113957</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130484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4" y="1316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13360</xdr:rowOff>
    </xdr:from>
    <xdr:to>
      <xdr:col>6</xdr:col>
      <xdr:colOff>511175</xdr:colOff>
      <xdr:row>97</xdr:row>
      <xdr:rowOff>19989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401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19989</xdr:rowOff>
    </xdr:from>
    <xdr:to>
      <xdr:col>5</xdr:col>
      <xdr:colOff>358775</xdr:colOff>
      <xdr:row>97</xdr:row>
      <xdr:rowOff>27763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063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27763</xdr:rowOff>
    </xdr:from>
    <xdr:to>
      <xdr:col>4</xdr:col>
      <xdr:colOff>155575</xdr:colOff>
      <xdr:row>97</xdr:row>
      <xdr:rowOff>33249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584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130035</xdr:rowOff>
    </xdr:from>
    <xdr:to>
      <xdr:col>4</xdr:col>
      <xdr:colOff>206375</xdr:colOff>
      <xdr:row>96</xdr:row>
      <xdr:rowOff>60185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4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76712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33249</xdr:rowOff>
    </xdr:from>
    <xdr:to>
      <xdr:col>2</xdr:col>
      <xdr:colOff>638175</xdr:colOff>
      <xdr:row>97</xdr:row>
      <xdr:rowOff>38976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63899"/>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150076</xdr:rowOff>
    </xdr:from>
    <xdr:to>
      <xdr:col>3</xdr:col>
      <xdr:colOff>3175</xdr:colOff>
      <xdr:row>96</xdr:row>
      <xdr:rowOff>80226</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43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96753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140221</xdr:rowOff>
    </xdr:from>
    <xdr:to>
      <xdr:col>1</xdr:col>
      <xdr:colOff>485775</xdr:colOff>
      <xdr:row>96</xdr:row>
      <xdr:rowOff>70371</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42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86898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134010</xdr:rowOff>
    </xdr:from>
    <xdr:to>
      <xdr:col>6</xdr:col>
      <xdr:colOff>561975</xdr:colOff>
      <xdr:row>97</xdr:row>
      <xdr:rowOff>64160</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48937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140639</xdr:rowOff>
    </xdr:from>
    <xdr:to>
      <xdr:col>5</xdr:col>
      <xdr:colOff>409575</xdr:colOff>
      <xdr:row>97</xdr:row>
      <xdr:rowOff>70789</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5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61916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148413</xdr:rowOff>
    </xdr:from>
    <xdr:to>
      <xdr:col>4</xdr:col>
      <xdr:colOff>206375</xdr:colOff>
      <xdr:row>97</xdr:row>
      <xdr:rowOff>78563</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6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69690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153899</xdr:rowOff>
    </xdr:from>
    <xdr:to>
      <xdr:col>3</xdr:col>
      <xdr:colOff>3175</xdr:colOff>
      <xdr:row>97</xdr:row>
      <xdr:rowOff>84049</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6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75176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159626</xdr:rowOff>
    </xdr:from>
    <xdr:to>
      <xdr:col>1</xdr:col>
      <xdr:colOff>485775</xdr:colOff>
      <xdr:row>97</xdr:row>
      <xdr:rowOff>89776</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6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80903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134747</xdr:rowOff>
    </xdr:from>
    <xdr:to>
      <xdr:col>15</xdr:col>
      <xdr:colOff>180975</xdr:colOff>
      <xdr:row>37</xdr:row>
      <xdr:rowOff>137795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7839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82948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6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94742</xdr:rowOff>
    </xdr:from>
    <xdr:to>
      <xdr:col>14</xdr:col>
      <xdr:colOff>28575</xdr:colOff>
      <xdr:row>37</xdr:row>
      <xdr:rowOff>137795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3839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69215</xdr:rowOff>
    </xdr:from>
    <xdr:to>
      <xdr:col>12</xdr:col>
      <xdr:colOff>511175</xdr:colOff>
      <xdr:row>37</xdr:row>
      <xdr:rowOff>94742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898515"/>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71010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69215</xdr:rowOff>
    </xdr:from>
    <xdr:to>
      <xdr:col>11</xdr:col>
      <xdr:colOff>307975</xdr:colOff>
      <xdr:row>37</xdr:row>
      <xdr:rowOff>3302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898515"/>
          <a:ext cx="889000" cy="4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158242</xdr:rowOff>
    </xdr:from>
    <xdr:to>
      <xdr:col>11</xdr:col>
      <xdr:colOff>358775</xdr:colOff>
      <xdr:row>36</xdr:row>
      <xdr:rowOff>88392</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79519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135763</xdr:rowOff>
    </xdr:from>
    <xdr:to>
      <xdr:col>10</xdr:col>
      <xdr:colOff>155575</xdr:colOff>
      <xdr:row>36</xdr:row>
      <xdr:rowOff>65913</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82440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83947</xdr:rowOff>
    </xdr:from>
    <xdr:to>
      <xdr:col>15</xdr:col>
      <xdr:colOff>231775</xdr:colOff>
      <xdr:row>38</xdr:row>
      <xdr:rowOff>14097</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106824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86995</xdr:rowOff>
    </xdr:from>
    <xdr:to>
      <xdr:col>14</xdr:col>
      <xdr:colOff>79375</xdr:colOff>
      <xdr:row>38</xdr:row>
      <xdr:rowOff>17145</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8272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43942</xdr:rowOff>
    </xdr:from>
    <xdr:to>
      <xdr:col>12</xdr:col>
      <xdr:colOff>561975</xdr:colOff>
      <xdr:row>37</xdr:row>
      <xdr:rowOff>145542</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136669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18415</xdr:rowOff>
    </xdr:from>
    <xdr:to>
      <xdr:col>11</xdr:col>
      <xdr:colOff>358775</xdr:colOff>
      <xdr:row>34</xdr:row>
      <xdr:rowOff>120015</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136542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7"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123952</xdr:rowOff>
    </xdr:from>
    <xdr:to>
      <xdr:col>10</xdr:col>
      <xdr:colOff>155575</xdr:colOff>
      <xdr:row>37</xdr:row>
      <xdr:rowOff>54102</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45229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142814</xdr:rowOff>
    </xdr:from>
    <xdr:to>
      <xdr:col>15</xdr:col>
      <xdr:colOff>180975</xdr:colOff>
      <xdr:row>57</xdr:row>
      <xdr:rowOff>154792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5464"/>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154792</xdr:rowOff>
    </xdr:from>
    <xdr:to>
      <xdr:col>14</xdr:col>
      <xdr:colOff>28575</xdr:colOff>
      <xdr:row>58</xdr:row>
      <xdr:rowOff>22730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27442"/>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142109</xdr:rowOff>
    </xdr:from>
    <xdr:to>
      <xdr:col>12</xdr:col>
      <xdr:colOff>511175</xdr:colOff>
      <xdr:row>58</xdr:row>
      <xdr:rowOff>22730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14759"/>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66004</xdr:rowOff>
    </xdr:from>
    <xdr:to>
      <xdr:col>12</xdr:col>
      <xdr:colOff>561975</xdr:colOff>
      <xdr:row>57</xdr:row>
      <xdr:rowOff>167604</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3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12681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142109</xdr:rowOff>
    </xdr:from>
    <xdr:to>
      <xdr:col>11</xdr:col>
      <xdr:colOff>307975</xdr:colOff>
      <xdr:row>58</xdr:row>
      <xdr:rowOff>13449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1475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25326</xdr:rowOff>
    </xdr:from>
    <xdr:to>
      <xdr:col>11</xdr:col>
      <xdr:colOff>358775</xdr:colOff>
      <xdr:row>57</xdr:row>
      <xdr:rowOff>126926</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79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143453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44624</xdr:rowOff>
    </xdr:from>
    <xdr:to>
      <xdr:col>10</xdr:col>
      <xdr:colOff>155575</xdr:colOff>
      <xdr:row>57</xdr:row>
      <xdr:rowOff>146224</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8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162751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92014</xdr:rowOff>
    </xdr:from>
    <xdr:to>
      <xdr:col>15</xdr:col>
      <xdr:colOff>231775</xdr:colOff>
      <xdr:row>58</xdr:row>
      <xdr:rowOff>22164</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8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6941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103992</xdr:rowOff>
    </xdr:from>
    <xdr:to>
      <xdr:col>14</xdr:col>
      <xdr:colOff>79375</xdr:colOff>
      <xdr:row>58</xdr:row>
      <xdr:rowOff>34142</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8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25269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143380</xdr:rowOff>
    </xdr:from>
    <xdr:to>
      <xdr:col>12</xdr:col>
      <xdr:colOff>561975</xdr:colOff>
      <xdr:row>58</xdr:row>
      <xdr:rowOff>73530</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9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64657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91309</xdr:rowOff>
    </xdr:from>
    <xdr:to>
      <xdr:col>11</xdr:col>
      <xdr:colOff>358775</xdr:colOff>
      <xdr:row>58</xdr:row>
      <xdr:rowOff>21459</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8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134099</xdr:rowOff>
    </xdr:from>
    <xdr:to>
      <xdr:col>10</xdr:col>
      <xdr:colOff>155575</xdr:colOff>
      <xdr:row>58</xdr:row>
      <xdr:rowOff>64249</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9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55376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128612</xdr:rowOff>
    </xdr:from>
    <xdr:to>
      <xdr:col>15</xdr:col>
      <xdr:colOff>180975</xdr:colOff>
      <xdr:row>77</xdr:row>
      <xdr:rowOff>152388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30262"/>
          <a:ext cx="8382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127516</xdr:rowOff>
    </xdr:from>
    <xdr:to>
      <xdr:col>14</xdr:col>
      <xdr:colOff>28575</xdr:colOff>
      <xdr:row>77</xdr:row>
      <xdr:rowOff>128612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29166"/>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127516</xdr:rowOff>
    </xdr:from>
    <xdr:to>
      <xdr:col>12</xdr:col>
      <xdr:colOff>511175</xdr:colOff>
      <xdr:row>77</xdr:row>
      <xdr:rowOff>130693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2916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40940</xdr:rowOff>
    </xdr:from>
    <xdr:to>
      <xdr:col>12</xdr:col>
      <xdr:colOff>561975</xdr:colOff>
      <xdr:row>77</xdr:row>
      <xdr:rowOff>142540</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8699500" y="1324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159067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7" y="1301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124955</xdr:rowOff>
    </xdr:from>
    <xdr:to>
      <xdr:col>11</xdr:col>
      <xdr:colOff>307975</xdr:colOff>
      <xdr:row>77</xdr:row>
      <xdr:rowOff>130693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26605"/>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145580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46357</xdr:rowOff>
    </xdr:from>
    <xdr:to>
      <xdr:col>10</xdr:col>
      <xdr:colOff>155575</xdr:colOff>
      <xdr:row>77</xdr:row>
      <xdr:rowOff>147957</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6921500" y="132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164484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7" y="130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101588</xdr:rowOff>
    </xdr:from>
    <xdr:to>
      <xdr:col>15</xdr:col>
      <xdr:colOff>231775</xdr:colOff>
      <xdr:row>78</xdr:row>
      <xdr:rowOff>31738</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10426700" y="133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16515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77812</xdr:rowOff>
    </xdr:from>
    <xdr:to>
      <xdr:col>14</xdr:col>
      <xdr:colOff>79375</xdr:colOff>
      <xdr:row>78</xdr:row>
      <xdr:rowOff>7962</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9588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170539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7" y="133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76716</xdr:rowOff>
    </xdr:from>
    <xdr:to>
      <xdr:col>12</xdr:col>
      <xdr:colOff>561975</xdr:colOff>
      <xdr:row>78</xdr:row>
      <xdr:rowOff>6866</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8699500" y="132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169443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7"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79893</xdr:rowOff>
    </xdr:from>
    <xdr:to>
      <xdr:col>11</xdr:col>
      <xdr:colOff>358775</xdr:colOff>
      <xdr:row>78</xdr:row>
      <xdr:rowOff>10043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7810500" y="13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7" y="1337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74155</xdr:rowOff>
    </xdr:from>
    <xdr:to>
      <xdr:col>10</xdr:col>
      <xdr:colOff>155575</xdr:colOff>
      <xdr:row>78</xdr:row>
      <xdr:rowOff>4305</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6921500" y="132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166882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7" y="133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167602</xdr:rowOff>
    </xdr:from>
    <xdr:to>
      <xdr:col>15</xdr:col>
      <xdr:colOff>180975</xdr:colOff>
      <xdr:row>93</xdr:row>
      <xdr:rowOff>90157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598102"/>
          <a:ext cx="838200" cy="4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68445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8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90157</xdr:rowOff>
    </xdr:from>
    <xdr:to>
      <xdr:col>14</xdr:col>
      <xdr:colOff>28575</xdr:colOff>
      <xdr:row>96</xdr:row>
      <xdr:rowOff>22047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35007"/>
          <a:ext cx="889000" cy="4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24198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22047</xdr:rowOff>
    </xdr:from>
    <xdr:to>
      <xdr:col>12</xdr:col>
      <xdr:colOff>511175</xdr:colOff>
      <xdr:row>96</xdr:row>
      <xdr:rowOff>69889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81247"/>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149085</xdr:rowOff>
    </xdr:from>
    <xdr:to>
      <xdr:col>12</xdr:col>
      <xdr:colOff>561975</xdr:colOff>
      <xdr:row>96</xdr:row>
      <xdr:rowOff>79235</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8699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70362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69889</xdr:rowOff>
    </xdr:from>
    <xdr:to>
      <xdr:col>11</xdr:col>
      <xdr:colOff>307975</xdr:colOff>
      <xdr:row>96</xdr:row>
      <xdr:rowOff>127291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29089"/>
          <a:ext cx="889000" cy="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124777</xdr:rowOff>
    </xdr:from>
    <xdr:to>
      <xdr:col>11</xdr:col>
      <xdr:colOff>358775</xdr:colOff>
      <xdr:row>96</xdr:row>
      <xdr:rowOff>54927</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7810500" y="164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71454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160973</xdr:rowOff>
    </xdr:from>
    <xdr:to>
      <xdr:col>10</xdr:col>
      <xdr:colOff>155575</xdr:colOff>
      <xdr:row>96</xdr:row>
      <xdr:rowOff>91123</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6921500" y="164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107650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116802</xdr:rowOff>
    </xdr:from>
    <xdr:to>
      <xdr:col>15</xdr:col>
      <xdr:colOff>231775</xdr:colOff>
      <xdr:row>91</xdr:row>
      <xdr:rowOff>46952</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10426700" y="155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31729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4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39357</xdr:rowOff>
    </xdr:from>
    <xdr:to>
      <xdr:col>14</xdr:col>
      <xdr:colOff>79375</xdr:colOff>
      <xdr:row>93</xdr:row>
      <xdr:rowOff>140957</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9588500" y="159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157484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142697</xdr:rowOff>
    </xdr:from>
    <xdr:to>
      <xdr:col>12</xdr:col>
      <xdr:colOff>561975</xdr:colOff>
      <xdr:row>96</xdr:row>
      <xdr:rowOff>72847</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8699500" y="1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89374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19089</xdr:rowOff>
    </xdr:from>
    <xdr:to>
      <xdr:col>11</xdr:col>
      <xdr:colOff>358775</xdr:colOff>
      <xdr:row>96</xdr:row>
      <xdr:rowOff>120689</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7810500" y="164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111816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76491</xdr:rowOff>
    </xdr:from>
    <xdr:to>
      <xdr:col>10</xdr:col>
      <xdr:colOff>155575</xdr:colOff>
      <xdr:row>97</xdr:row>
      <xdr:rowOff>6641</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69215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169218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152456</xdr:rowOff>
    </xdr:from>
    <xdr:to>
      <xdr:col>23</xdr:col>
      <xdr:colOff>517525</xdr:colOff>
      <xdr:row>37</xdr:row>
      <xdr:rowOff>12416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24656"/>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a:extLst>
            <a:ext uri="{FF2B5EF4-FFF2-40B4-BE49-F238E27FC236}">
              <a16:creationId xmlns:a16="http://schemas.microsoft.com/office/drawing/2014/main" id="{00000000-0008-0000-0700-000003020000}"/>
            </a:ext>
          </a:extLst>
        </xdr:cNvPr>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12416</xdr:rowOff>
    </xdr:from>
    <xdr:to>
      <xdr:col>22</xdr:col>
      <xdr:colOff>365125</xdr:colOff>
      <xdr:row>37</xdr:row>
      <xdr:rowOff>30521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56066"/>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14976</xdr:rowOff>
    </xdr:from>
    <xdr:to>
      <xdr:col>21</xdr:col>
      <xdr:colOff>161925</xdr:colOff>
      <xdr:row>37</xdr:row>
      <xdr:rowOff>30521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586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86797</xdr:rowOff>
    </xdr:from>
    <xdr:to>
      <xdr:col>21</xdr:col>
      <xdr:colOff>212725</xdr:colOff>
      <xdr:row>35</xdr:row>
      <xdr:rowOff>16947</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4541500" y="591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33474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6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14976</xdr:rowOff>
    </xdr:from>
    <xdr:to>
      <xdr:col>19</xdr:col>
      <xdr:colOff>644525</xdr:colOff>
      <xdr:row>37</xdr:row>
      <xdr:rowOff>20760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58626"/>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120835</xdr:rowOff>
    </xdr:from>
    <xdr:to>
      <xdr:col>20</xdr:col>
      <xdr:colOff>9525</xdr:colOff>
      <xdr:row>35</xdr:row>
      <xdr:rowOff>50985</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3652500" y="59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67512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7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147284</xdr:rowOff>
    </xdr:from>
    <xdr:to>
      <xdr:col>18</xdr:col>
      <xdr:colOff>492125</xdr:colOff>
      <xdr:row>35</xdr:row>
      <xdr:rowOff>77434</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2763500" y="59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93961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7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101656</xdr:rowOff>
    </xdr:from>
    <xdr:to>
      <xdr:col>23</xdr:col>
      <xdr:colOff>568325</xdr:colOff>
      <xdr:row>37</xdr:row>
      <xdr:rowOff>31806</xdr:rowOff>
    </xdr:to>
    <xdr:sp macro="" textlink="">
      <xdr:nvSpPr>
        <xdr:cNvPr id="532" name="円/楕円 531">
          <a:extLst>
            <a:ext uri="{FF2B5EF4-FFF2-40B4-BE49-F238E27FC236}">
              <a16:creationId xmlns:a16="http://schemas.microsoft.com/office/drawing/2014/main" id="{00000000-0008-0000-0700-000014020000}"/>
            </a:ext>
          </a:extLst>
        </xdr:cNvPr>
        <xdr:cNvSpPr/>
      </xdr:nvSpPr>
      <xdr:spPr>
        <a:xfrm>
          <a:off x="16268700" y="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133066</xdr:rowOff>
    </xdr:from>
    <xdr:to>
      <xdr:col>22</xdr:col>
      <xdr:colOff>415925</xdr:colOff>
      <xdr:row>37</xdr:row>
      <xdr:rowOff>63216</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5430500" y="63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54343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151171</xdr:rowOff>
    </xdr:from>
    <xdr:to>
      <xdr:col>21</xdr:col>
      <xdr:colOff>212725</xdr:colOff>
      <xdr:row>37</xdr:row>
      <xdr:rowOff>81321</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4541500" y="63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1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135626</xdr:rowOff>
    </xdr:from>
    <xdr:to>
      <xdr:col>20</xdr:col>
      <xdr:colOff>9525</xdr:colOff>
      <xdr:row>37</xdr:row>
      <xdr:rowOff>65776</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3652500" y="63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56903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141410</xdr:rowOff>
    </xdr:from>
    <xdr:to>
      <xdr:col>18</xdr:col>
      <xdr:colOff>492125</xdr:colOff>
      <xdr:row>37</xdr:row>
      <xdr:rowOff>71560</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2763500" y="63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62687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103995</xdr:rowOff>
    </xdr:from>
    <xdr:to>
      <xdr:col>23</xdr:col>
      <xdr:colOff>517525</xdr:colOff>
      <xdr:row>59</xdr:row>
      <xdr:rowOff>128804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219545"/>
          <a:ext cx="838200" cy="2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168590</xdr:rowOff>
    </xdr:from>
    <xdr:to>
      <xdr:col>22</xdr:col>
      <xdr:colOff>365125</xdr:colOff>
      <xdr:row>59</xdr:row>
      <xdr:rowOff>103995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112690"/>
          <a:ext cx="889000" cy="1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168590</xdr:rowOff>
    </xdr:from>
    <xdr:to>
      <xdr:col>21</xdr:col>
      <xdr:colOff>161925</xdr:colOff>
      <xdr:row>59</xdr:row>
      <xdr:rowOff>40553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112690"/>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124071</xdr:rowOff>
    </xdr:from>
    <xdr:to>
      <xdr:col>21</xdr:col>
      <xdr:colOff>212725</xdr:colOff>
      <xdr:row>58</xdr:row>
      <xdr:rowOff>54221</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89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70748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40553</xdr:rowOff>
    </xdr:from>
    <xdr:to>
      <xdr:col>19</xdr:col>
      <xdr:colOff>644525</xdr:colOff>
      <xdr:row>59</xdr:row>
      <xdr:rowOff>121140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56103"/>
          <a:ext cx="889000" cy="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118705</xdr:rowOff>
    </xdr:from>
    <xdr:to>
      <xdr:col>20</xdr:col>
      <xdr:colOff>9525</xdr:colOff>
      <xdr:row>58</xdr:row>
      <xdr:rowOff>48855</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65382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83599</xdr:rowOff>
    </xdr:from>
    <xdr:to>
      <xdr:col>18</xdr:col>
      <xdr:colOff>492125</xdr:colOff>
      <xdr:row>58</xdr:row>
      <xdr:rowOff>13749</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8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30276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78004</xdr:rowOff>
    </xdr:from>
    <xdr:to>
      <xdr:col>23</xdr:col>
      <xdr:colOff>568325</xdr:colOff>
      <xdr:row>60</xdr:row>
      <xdr:rowOff>8154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101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164381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10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53195</xdr:rowOff>
    </xdr:from>
    <xdr:to>
      <xdr:col>22</xdr:col>
      <xdr:colOff>415925</xdr:colOff>
      <xdr:row>59</xdr:row>
      <xdr:rowOff>154795</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101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145922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2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117790</xdr:rowOff>
    </xdr:from>
    <xdr:to>
      <xdr:col>21</xdr:col>
      <xdr:colOff>212725</xdr:colOff>
      <xdr:row>59</xdr:row>
      <xdr:rowOff>47940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100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39067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5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161203</xdr:rowOff>
    </xdr:from>
    <xdr:to>
      <xdr:col>20</xdr:col>
      <xdr:colOff>9525</xdr:colOff>
      <xdr:row>59</xdr:row>
      <xdr:rowOff>91353</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101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82480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70340</xdr:rowOff>
    </xdr:from>
    <xdr:to>
      <xdr:col>18</xdr:col>
      <xdr:colOff>492125</xdr:colOff>
      <xdr:row>60</xdr:row>
      <xdr:rowOff>490</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10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163067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70107</xdr:rowOff>
    </xdr:from>
    <xdr:to>
      <xdr:col>23</xdr:col>
      <xdr:colOff>517525</xdr:colOff>
      <xdr:row>79</xdr:row>
      <xdr:rowOff>94383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4657"/>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94383</xdr:rowOff>
    </xdr:from>
    <xdr:to>
      <xdr:col>22</xdr:col>
      <xdr:colOff>365125</xdr:colOff>
      <xdr:row>79</xdr:row>
      <xdr:rowOff>94807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638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94807</xdr:rowOff>
    </xdr:from>
    <xdr:to>
      <xdr:col>21</xdr:col>
      <xdr:colOff>161925</xdr:colOff>
      <xdr:row>79</xdr:row>
      <xdr:rowOff>95472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39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19025</xdr:rowOff>
    </xdr:from>
    <xdr:to>
      <xdr:col>21</xdr:col>
      <xdr:colOff>212725</xdr:colOff>
      <xdr:row>79</xdr:row>
      <xdr:rowOff>120625</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137152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93773</xdr:rowOff>
    </xdr:from>
    <xdr:to>
      <xdr:col>19</xdr:col>
      <xdr:colOff>644525</xdr:colOff>
      <xdr:row>79</xdr:row>
      <xdr:rowOff>95472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3832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20853</xdr:rowOff>
    </xdr:from>
    <xdr:to>
      <xdr:col>20</xdr:col>
      <xdr:colOff>9525</xdr:colOff>
      <xdr:row>79</xdr:row>
      <xdr:rowOff>122453</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5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138980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3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168104</xdr:rowOff>
    </xdr:from>
    <xdr:to>
      <xdr:col>18</xdr:col>
      <xdr:colOff>492125</xdr:colOff>
      <xdr:row>79</xdr:row>
      <xdr:rowOff>98254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114781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7" y="133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19307</xdr:rowOff>
    </xdr:from>
    <xdr:to>
      <xdr:col>23</xdr:col>
      <xdr:colOff>568325</xdr:colOff>
      <xdr:row>79</xdr:row>
      <xdr:rowOff>120907</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43583</xdr:rowOff>
    </xdr:from>
    <xdr:to>
      <xdr:col>22</xdr:col>
      <xdr:colOff>415925</xdr:colOff>
      <xdr:row>79</xdr:row>
      <xdr:rowOff>145183</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136310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44007</xdr:rowOff>
    </xdr:from>
    <xdr:to>
      <xdr:col>21</xdr:col>
      <xdr:colOff>212725</xdr:colOff>
      <xdr:row>79</xdr:row>
      <xdr:rowOff>145607</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136734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44672</xdr:rowOff>
    </xdr:from>
    <xdr:to>
      <xdr:col>20</xdr:col>
      <xdr:colOff>9525</xdr:colOff>
      <xdr:row>79</xdr:row>
      <xdr:rowOff>146272</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137399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42973</xdr:rowOff>
    </xdr:from>
    <xdr:to>
      <xdr:col>18</xdr:col>
      <xdr:colOff>492125</xdr:colOff>
      <xdr:row>79</xdr:row>
      <xdr:rowOff>144573</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135700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55249</xdr:rowOff>
    </xdr:from>
    <xdr:to>
      <xdr:col>23</xdr:col>
      <xdr:colOff>517525</xdr:colOff>
      <xdr:row>96</xdr:row>
      <xdr:rowOff>67571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14449"/>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47596</xdr:rowOff>
    </xdr:from>
    <xdr:to>
      <xdr:col>22</xdr:col>
      <xdr:colOff>365125</xdr:colOff>
      <xdr:row>96</xdr:row>
      <xdr:rowOff>55249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06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47596</xdr:rowOff>
    </xdr:from>
    <xdr:to>
      <xdr:col>21</xdr:col>
      <xdr:colOff>161925</xdr:colOff>
      <xdr:row>96</xdr:row>
      <xdr:rowOff>88743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06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123723</xdr:rowOff>
    </xdr:from>
    <xdr:to>
      <xdr:col>21</xdr:col>
      <xdr:colOff>212725</xdr:colOff>
      <xdr:row>95</xdr:row>
      <xdr:rowOff>53873</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70400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61116</xdr:rowOff>
    </xdr:from>
    <xdr:to>
      <xdr:col>19</xdr:col>
      <xdr:colOff>644525</xdr:colOff>
      <xdr:row>96</xdr:row>
      <xdr:rowOff>88743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20316"/>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88737</xdr:rowOff>
    </xdr:from>
    <xdr:to>
      <xdr:col>20</xdr:col>
      <xdr:colOff>9525</xdr:colOff>
      <xdr:row>95</xdr:row>
      <xdr:rowOff>18887</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35414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9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70906</xdr:rowOff>
    </xdr:from>
    <xdr:to>
      <xdr:col>18</xdr:col>
      <xdr:colOff>492125</xdr:colOff>
      <xdr:row>95</xdr:row>
      <xdr:rowOff>1056</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18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17583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9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16771</xdr:rowOff>
    </xdr:from>
    <xdr:to>
      <xdr:col>23</xdr:col>
      <xdr:colOff>568325</xdr:colOff>
      <xdr:row>96</xdr:row>
      <xdr:rowOff>118371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166648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4449</xdr:rowOff>
    </xdr:from>
    <xdr:to>
      <xdr:col>22</xdr:col>
      <xdr:colOff>415925</xdr:colOff>
      <xdr:row>96</xdr:row>
      <xdr:rowOff>106049</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4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97176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168246</xdr:rowOff>
    </xdr:from>
    <xdr:to>
      <xdr:col>21</xdr:col>
      <xdr:colOff>212725</xdr:colOff>
      <xdr:row>96</xdr:row>
      <xdr:rowOff>98396</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4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89523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37943</xdr:rowOff>
    </xdr:from>
    <xdr:to>
      <xdr:col>20</xdr:col>
      <xdr:colOff>9525</xdr:colOff>
      <xdr:row>96</xdr:row>
      <xdr:rowOff>139543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4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130670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10316</xdr:rowOff>
    </xdr:from>
    <xdr:to>
      <xdr:col>18</xdr:col>
      <xdr:colOff>492125</xdr:colOff>
      <xdr:row>96</xdr:row>
      <xdr:rowOff>111916</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103043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69867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130048</xdr:rowOff>
    </xdr:from>
    <xdr:to>
      <xdr:col>28</xdr:col>
      <xdr:colOff>365125</xdr:colOff>
      <xdr:row>37</xdr:row>
      <xdr:rowOff>60198</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30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76725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077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120904</xdr:rowOff>
    </xdr:from>
    <xdr:to>
      <xdr:col>27</xdr:col>
      <xdr:colOff>161925</xdr:colOff>
      <xdr:row>37</xdr:row>
      <xdr:rowOff>51054</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67581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068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目的別にみると、２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年度は２</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年度に比べ</a:t>
          </a:r>
          <a:r>
            <a:rPr kumimoji="1" lang="ja-JP" altLang="en-US" sz="1100">
              <a:solidFill>
                <a:schemeClr val="dk1"/>
              </a:solidFill>
              <a:latin typeface="+mn-lt"/>
              <a:ea typeface="+mn-ea"/>
              <a:cs typeface="+mn-cs"/>
            </a:rPr>
            <a:t>土木</a:t>
          </a:r>
          <a:r>
            <a:rPr kumimoji="1" lang="ja-JP" altLang="ja-JP" sz="1100">
              <a:solidFill>
                <a:schemeClr val="dk1"/>
              </a:solidFill>
              <a:latin typeface="+mn-lt"/>
              <a:ea typeface="+mn-ea"/>
              <a:cs typeface="+mn-cs"/>
            </a:rPr>
            <a:t>費が前年度比１</a:t>
          </a:r>
          <a:r>
            <a:rPr kumimoji="1" lang="ja-JP" altLang="en-US" sz="1100">
              <a:solidFill>
                <a:schemeClr val="dk1"/>
              </a:solidFill>
              <a:latin typeface="+mn-lt"/>
              <a:ea typeface="+mn-ea"/>
              <a:cs typeface="+mn-cs"/>
            </a:rPr>
            <a:t>４４</a:t>
          </a:r>
          <a:r>
            <a:rPr kumimoji="1" lang="ja-JP" altLang="ja-JP" sz="1100">
              <a:solidFill>
                <a:schemeClr val="dk1"/>
              </a:solidFill>
              <a:latin typeface="+mn-lt"/>
              <a:ea typeface="+mn-ea"/>
              <a:cs typeface="+mn-cs"/>
            </a:rPr>
            <a:t>．４％、</a:t>
          </a:r>
          <a:r>
            <a:rPr kumimoji="1" lang="ja-JP" altLang="en-US" sz="1100">
              <a:solidFill>
                <a:schemeClr val="dk1"/>
              </a:solidFill>
              <a:latin typeface="+mn-lt"/>
              <a:ea typeface="+mn-ea"/>
              <a:cs typeface="+mn-cs"/>
            </a:rPr>
            <a:t>災害復旧</a:t>
          </a:r>
          <a:r>
            <a:rPr kumimoji="1" lang="ja-JP" altLang="ja-JP" sz="1100">
              <a:solidFill>
                <a:schemeClr val="dk1"/>
              </a:solidFill>
              <a:latin typeface="+mn-lt"/>
              <a:ea typeface="+mn-ea"/>
              <a:cs typeface="+mn-cs"/>
            </a:rPr>
            <a:t>費が</a:t>
          </a:r>
          <a:r>
            <a:rPr kumimoji="1" lang="ja-JP" altLang="en-US" sz="1100">
              <a:solidFill>
                <a:schemeClr val="dk1"/>
              </a:solidFill>
              <a:latin typeface="+mn-lt"/>
              <a:ea typeface="+mn-ea"/>
              <a:cs typeface="+mn-cs"/>
            </a:rPr>
            <a:t>６４０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％と大きな伸びとなった。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土木</a:t>
          </a:r>
          <a:r>
            <a:rPr kumimoji="1" lang="ja-JP" altLang="ja-JP" sz="1100">
              <a:solidFill>
                <a:schemeClr val="dk1"/>
              </a:solidFill>
              <a:latin typeface="+mn-lt"/>
              <a:ea typeface="+mn-ea"/>
              <a:cs typeface="+mn-cs"/>
            </a:rPr>
            <a:t>費については、</a:t>
          </a:r>
          <a:r>
            <a:rPr kumimoji="1" lang="ja-JP" altLang="en-US" sz="1100">
              <a:solidFill>
                <a:schemeClr val="dk1"/>
              </a:solidFill>
              <a:latin typeface="+mn-lt"/>
              <a:ea typeface="+mn-ea"/>
              <a:cs typeface="+mn-cs"/>
            </a:rPr>
            <a:t>中央コミュニティセンター建設（本体工事）や道路改良事業、災害復旧</a:t>
          </a:r>
          <a:r>
            <a:rPr kumimoji="1" lang="ja-JP" altLang="ja-JP" sz="1100">
              <a:solidFill>
                <a:schemeClr val="dk1"/>
              </a:solidFill>
              <a:latin typeface="+mn-lt"/>
              <a:ea typeface="+mn-ea"/>
              <a:cs typeface="+mn-cs"/>
            </a:rPr>
            <a:t>費については、</a:t>
          </a:r>
          <a:r>
            <a:rPr kumimoji="1" lang="ja-JP" altLang="en-US" sz="1100">
              <a:solidFill>
                <a:schemeClr val="dk1"/>
              </a:solidFill>
              <a:latin typeface="+mn-lt"/>
              <a:ea typeface="+mn-ea"/>
              <a:cs typeface="+mn-cs"/>
            </a:rPr>
            <a:t>梅雨前線豪雨や台風災害により大幅な</a:t>
          </a:r>
          <a:r>
            <a:rPr kumimoji="1" lang="ja-JP" altLang="ja-JP" sz="1100">
              <a:solidFill>
                <a:schemeClr val="dk1"/>
              </a:solidFill>
              <a:latin typeface="+mn-lt"/>
              <a:ea typeface="+mn-ea"/>
              <a:cs typeface="+mn-cs"/>
            </a:rPr>
            <a:t>事業費</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また、消防費においても道路改良に伴う消防団詰所の改築などにより前年度比１１０．５％、農林水産業費では県営湛水防除事業の負担金増などにより前年度比１０７．７％と伸びている。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一方で、</a:t>
          </a:r>
          <a:r>
            <a:rPr kumimoji="1" lang="ja-JP" altLang="en-US" sz="1100">
              <a:solidFill>
                <a:schemeClr val="dk1"/>
              </a:solidFill>
              <a:latin typeface="+mn-lt"/>
              <a:ea typeface="+mn-ea"/>
              <a:cs typeface="+mn-cs"/>
            </a:rPr>
            <a:t>総務</a:t>
          </a:r>
          <a:r>
            <a:rPr kumimoji="1" lang="ja-JP" altLang="ja-JP" sz="1100">
              <a:solidFill>
                <a:schemeClr val="dk1"/>
              </a:solidFill>
              <a:latin typeface="+mn-lt"/>
              <a:ea typeface="+mn-ea"/>
              <a:cs typeface="+mn-cs"/>
            </a:rPr>
            <a:t>費については</a:t>
          </a:r>
          <a:r>
            <a:rPr kumimoji="1" lang="ja-JP" altLang="en-US" sz="1100">
              <a:solidFill>
                <a:schemeClr val="dk1"/>
              </a:solidFill>
              <a:latin typeface="+mn-lt"/>
              <a:ea typeface="+mn-ea"/>
              <a:cs typeface="+mn-cs"/>
            </a:rPr>
            <a:t>退職手当負担金や職員共済費の減、基金積立金の減などにより前年度比８０．６％、商工費では国の補正予算活用に伴い拡充していた地域消費喚起・生活支援事業分の終了により８７．０％と減少している。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100" b="0" i="0" baseline="0">
              <a:solidFill>
                <a:schemeClr val="dk1"/>
              </a:solidFill>
              <a:latin typeface="+mn-lt"/>
              <a:ea typeface="+mn-ea"/>
              <a:cs typeface="+mn-cs"/>
            </a:rPr>
            <a:t> 実質</a:t>
          </a:r>
          <a:r>
            <a:rPr lang="ja-JP" altLang="ja-JP" sz="1100" b="0" i="0" baseline="0">
              <a:solidFill>
                <a:schemeClr val="dk1"/>
              </a:solidFill>
              <a:latin typeface="+mn-lt"/>
              <a:ea typeface="+mn-ea"/>
              <a:cs typeface="+mn-cs"/>
            </a:rPr>
            <a:t>収支については、</a:t>
          </a:r>
          <a:r>
            <a:rPr lang="ja-JP" altLang="en-US" sz="1100" b="0" i="0" baseline="0">
              <a:solidFill>
                <a:schemeClr val="dk1"/>
              </a:solidFill>
              <a:latin typeface="+mn-lt"/>
              <a:ea typeface="+mn-ea"/>
              <a:cs typeface="+mn-cs"/>
            </a:rPr>
            <a:t>近年は６～７％程度で推移してきていたが、この３年で３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の減となり</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年々厳しさを増している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財政調整基金については、非常に厳しい状態</a:t>
          </a:r>
          <a:r>
            <a:rPr lang="ja-JP" altLang="en-US" sz="1100" b="0" i="0" baseline="0">
              <a:solidFill>
                <a:schemeClr val="dk1"/>
              </a:solidFill>
              <a:latin typeface="+mn-lt"/>
              <a:ea typeface="+mn-ea"/>
              <a:cs typeface="+mn-cs"/>
            </a:rPr>
            <a:t>の中、</a:t>
          </a:r>
          <a:r>
            <a:rPr lang="ja-JP" altLang="ja-JP" sz="1100" b="0" i="0" baseline="0">
              <a:solidFill>
                <a:schemeClr val="dk1"/>
              </a:solidFill>
              <a:latin typeface="+mn-lt"/>
              <a:ea typeface="+mn-ea"/>
              <a:cs typeface="+mn-cs"/>
            </a:rPr>
            <a:t>２５・２６・２７年度と３カ年続けて積み増しすることができ</a:t>
          </a:r>
          <a:r>
            <a:rPr lang="ja-JP" altLang="en-US" sz="1100" b="0" i="0" baseline="0">
              <a:solidFill>
                <a:schemeClr val="dk1"/>
              </a:solidFill>
              <a:latin typeface="+mn-lt"/>
              <a:ea typeface="+mn-ea"/>
              <a:cs typeface="+mn-cs"/>
            </a:rPr>
            <a:t>ていたが、２８年度は７４百万円の減となった</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、基金の積み増しは</a:t>
          </a:r>
          <a:r>
            <a:rPr lang="ja-JP" altLang="en-US" sz="1100" b="0" i="0" baseline="0">
              <a:solidFill>
                <a:schemeClr val="dk1"/>
              </a:solidFill>
              <a:latin typeface="+mn-lt"/>
              <a:ea typeface="+mn-ea"/>
              <a:cs typeface="+mn-cs"/>
            </a:rPr>
            <a:t>難しい</a:t>
          </a:r>
          <a:r>
            <a:rPr lang="ja-JP" altLang="ja-JP" sz="1100" b="0" i="0" baseline="0">
              <a:solidFill>
                <a:schemeClr val="dk1"/>
              </a:solidFill>
              <a:latin typeface="+mn-lt"/>
              <a:ea typeface="+mn-ea"/>
              <a:cs typeface="+mn-cs"/>
            </a:rPr>
            <a:t>状況</a:t>
          </a:r>
          <a:r>
            <a:rPr lang="ja-JP" altLang="en-US" sz="1100" b="0" i="0" baseline="0">
              <a:solidFill>
                <a:schemeClr val="dk1"/>
              </a:solidFill>
              <a:latin typeface="+mn-lt"/>
              <a:ea typeface="+mn-ea"/>
              <a:cs typeface="+mn-cs"/>
            </a:rPr>
            <a:t>が続くと</a:t>
          </a:r>
          <a:r>
            <a:rPr lang="ja-JP" altLang="ja-JP" sz="1100" b="0" i="0" baseline="0">
              <a:solidFill>
                <a:schemeClr val="dk1"/>
              </a:solidFill>
              <a:latin typeface="+mn-lt"/>
              <a:ea typeface="+mn-ea"/>
              <a:cs typeface="+mn-cs"/>
            </a:rPr>
            <a:t>思われる</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lt"/>
              <a:ea typeface="+mn-ea"/>
              <a:cs typeface="+mn-cs"/>
            </a:rPr>
            <a:t>、税の徴収強化など徹底した収入確保と経費節減に努め、財政基盤の維持強化に努める。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全ての会計で黒字決算となっており、連結実質赤字比率はマイナス非表示となり健全な財政状態が保たれているが、公営企業のうち公共下水道事業会計については、一般会計からの繰り入れによって黒字決算となっている。一般会計の財政を圧迫する要因ともなっており、整備計画の見直しや接続加入率の向上に取り組む必要が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上水道事業は、２３年度に料金改定を行ったものの、新水源開発を含めた浄水場整備（第５次拡張事業）費用、さらには施設の老朽化対策に要する経費が経営を圧迫する要因となっている。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その他の特別会計では、介護保険特別会計の介護給付費や地域支援事業費の伸び、さらには</a:t>
          </a:r>
          <a:r>
            <a:rPr lang="ja-JP" altLang="en-US" sz="1100" b="0" i="0" baseline="0">
              <a:solidFill>
                <a:schemeClr val="dk1"/>
              </a:solidFill>
              <a:latin typeface="+mn-lt"/>
              <a:ea typeface="+mn-ea"/>
              <a:cs typeface="+mn-cs"/>
            </a:rPr>
            <a:t>後期高齢者医療会計の医療費給付負担の増による繰</a:t>
          </a:r>
          <a:r>
            <a:rPr lang="ja-JP" altLang="ja-JP" sz="1100" b="0" i="0" baseline="0">
              <a:solidFill>
                <a:schemeClr val="dk1"/>
              </a:solidFill>
              <a:latin typeface="+mn-lt"/>
              <a:ea typeface="+mn-ea"/>
              <a:cs typeface="+mn-cs"/>
            </a:rPr>
            <a:t>出し増が、一般会計の財政負担を圧迫する要因となっている。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10218309</v>
      </c>
      <c r="BO4" s="411"/>
      <c r="BP4" s="411"/>
      <c r="BQ4" s="411"/>
      <c r="BR4" s="411"/>
      <c r="BS4" s="411"/>
      <c r="BT4" s="411"/>
      <c r="BU4" s="412"/>
      <c r="BV4" s="410">
        <v>9644554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9908289</v>
      </c>
      <c r="BO5" s="416"/>
      <c r="BP5" s="416"/>
      <c r="BQ5" s="416"/>
      <c r="BR5" s="416"/>
      <c r="BS5" s="416"/>
      <c r="BT5" s="416"/>
      <c r="BU5" s="417"/>
      <c r="BV5" s="415">
        <v>9369409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92.6</v>
      </c>
      <c r="CU5" s="386"/>
      <c r="CV5" s="386"/>
      <c r="CW5" s="386"/>
      <c r="CX5" s="386"/>
      <c r="CY5" s="386"/>
      <c r="CZ5" s="386"/>
      <c r="DA5" s="387"/>
      <c r="DB5" s="385">
        <v>92.2</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310020</v>
      </c>
      <c r="BO6" s="416"/>
      <c r="BP6" s="416"/>
      <c r="BQ6" s="416"/>
      <c r="BR6" s="416"/>
      <c r="BS6" s="416"/>
      <c r="BT6" s="416"/>
      <c r="BU6" s="417"/>
      <c r="BV6" s="415">
        <v>275145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98.5</v>
      </c>
      <c r="CU6" s="562"/>
      <c r="CV6" s="562"/>
      <c r="CW6" s="562"/>
      <c r="CX6" s="562"/>
      <c r="CY6" s="562"/>
      <c r="CZ6" s="562"/>
      <c r="DA6" s="563"/>
      <c r="DB6" s="561">
        <v>98.3</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67460</v>
      </c>
      <c r="BO7" s="416"/>
      <c r="BP7" s="416"/>
      <c r="BQ7" s="416"/>
      <c r="BR7" s="416"/>
      <c r="BS7" s="416"/>
      <c r="BT7" s="416"/>
      <c r="BU7" s="417"/>
      <c r="BV7" s="415">
        <v>4466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5129052</v>
      </c>
      <c r="CU7" s="416"/>
      <c r="CV7" s="416"/>
      <c r="CW7" s="416"/>
      <c r="CX7" s="416"/>
      <c r="CY7" s="416"/>
      <c r="CZ7" s="416"/>
      <c r="DA7" s="417"/>
      <c r="DB7" s="415">
        <v>5220513</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242560</v>
      </c>
      <c r="BO8" s="416"/>
      <c r="BP8" s="416"/>
      <c r="BQ8" s="416"/>
      <c r="BR8" s="416"/>
      <c r="BS8" s="416"/>
      <c r="BT8" s="416"/>
      <c r="BU8" s="417"/>
      <c r="BV8" s="415">
        <v>270679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19606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-28119</v>
      </c>
      <c r="BO9" s="416"/>
      <c r="BP9" s="416"/>
      <c r="BQ9" s="416"/>
      <c r="BR9" s="416"/>
      <c r="BS9" s="416"/>
      <c r="BT9" s="416"/>
      <c r="BU9" s="417"/>
      <c r="BV9" s="415">
        <v>-20250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16.7</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20909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90000</v>
      </c>
      <c r="BO10" s="416"/>
      <c r="BP10" s="416"/>
      <c r="BQ10" s="416"/>
      <c r="BR10" s="416"/>
      <c r="BS10" s="416"/>
      <c r="BT10" s="416"/>
      <c r="BU10" s="417"/>
      <c r="BV10" s="415">
        <v>304000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2">
      <c r="A12" s="140"/>
      <c r="B12" s="527" t="s">
        <v>113</v>
      </c>
      <c r="C12" s="528"/>
      <c r="D12" s="528"/>
      <c r="E12" s="528"/>
      <c r="F12" s="528"/>
      <c r="G12" s="528"/>
      <c r="H12" s="528"/>
      <c r="I12" s="528"/>
      <c r="J12" s="528"/>
      <c r="K12" s="529"/>
      <c r="L12" s="536" t="s">
        <v>114</v>
      </c>
      <c r="M12" s="537"/>
      <c r="N12" s="537"/>
      <c r="O12" s="537"/>
      <c r="P12" s="537"/>
      <c r="Q12" s="538"/>
      <c r="R12" s="539">
        <v>19961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350000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122</v>
      </c>
      <c r="N13" s="514"/>
      <c r="O13" s="514"/>
      <c r="P13" s="514"/>
      <c r="Q13" s="515"/>
      <c r="R13" s="516">
        <v>19855</v>
      </c>
      <c r="S13" s="517"/>
      <c r="T13" s="517"/>
      <c r="U13" s="517"/>
      <c r="V13" s="518"/>
      <c r="W13" s="504" t="s">
        <v>123</v>
      </c>
      <c r="X13" s="428"/>
      <c r="Y13" s="428"/>
      <c r="Z13" s="428"/>
      <c r="AA13" s="428"/>
      <c r="AB13" s="429"/>
      <c r="AC13" s="391">
        <v>1970</v>
      </c>
      <c r="AD13" s="392"/>
      <c r="AE13" s="392"/>
      <c r="AF13" s="392"/>
      <c r="AG13" s="393"/>
      <c r="AH13" s="391">
        <v>2219</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-238119</v>
      </c>
      <c r="BO13" s="416"/>
      <c r="BP13" s="416"/>
      <c r="BQ13" s="416"/>
      <c r="BR13" s="416"/>
      <c r="BS13" s="416"/>
      <c r="BT13" s="416"/>
      <c r="BU13" s="417"/>
      <c r="BV13" s="415">
        <v>-66250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10.3</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127</v>
      </c>
      <c r="M14" s="545"/>
      <c r="N14" s="545"/>
      <c r="O14" s="545"/>
      <c r="P14" s="545"/>
      <c r="Q14" s="546"/>
      <c r="R14" s="516">
        <v>20204</v>
      </c>
      <c r="S14" s="517"/>
      <c r="T14" s="517"/>
      <c r="U14" s="517"/>
      <c r="V14" s="518"/>
      <c r="W14" s="519"/>
      <c r="X14" s="431"/>
      <c r="Y14" s="431"/>
      <c r="Z14" s="431"/>
      <c r="AA14" s="431"/>
      <c r="AB14" s="432"/>
      <c r="AC14" s="509">
        <v>20.399999999999999</v>
      </c>
      <c r="AD14" s="510"/>
      <c r="AE14" s="510"/>
      <c r="AF14" s="510"/>
      <c r="AG14" s="511"/>
      <c r="AH14" s="509">
        <v>21.7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87.6</v>
      </c>
      <c r="CU14" s="488"/>
      <c r="CV14" s="488"/>
      <c r="CW14" s="488"/>
      <c r="CX14" s="488"/>
      <c r="CY14" s="488"/>
      <c r="CZ14" s="488"/>
      <c r="DA14" s="489"/>
      <c r="DB14" s="520">
        <v>72.099999999999994</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122</v>
      </c>
      <c r="N15" s="514"/>
      <c r="O15" s="514"/>
      <c r="P15" s="514"/>
      <c r="Q15" s="515"/>
      <c r="R15" s="516">
        <v>20098</v>
      </c>
      <c r="S15" s="517"/>
      <c r="T15" s="517"/>
      <c r="U15" s="517"/>
      <c r="V15" s="518"/>
      <c r="W15" s="504" t="s">
        <v>129</v>
      </c>
      <c r="X15" s="428"/>
      <c r="Y15" s="428"/>
      <c r="Z15" s="428"/>
      <c r="AA15" s="428"/>
      <c r="AB15" s="429"/>
      <c r="AC15" s="391">
        <v>2153</v>
      </c>
      <c r="AD15" s="392"/>
      <c r="AE15" s="392"/>
      <c r="AF15" s="392"/>
      <c r="AG15" s="393"/>
      <c r="AH15" s="391">
        <v>2336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2077097</v>
      </c>
      <c r="BO15" s="411"/>
      <c r="BP15" s="411"/>
      <c r="BQ15" s="411"/>
      <c r="BR15" s="411"/>
      <c r="BS15" s="411"/>
      <c r="BT15" s="411"/>
      <c r="BU15" s="412"/>
      <c r="BV15" s="410">
        <v>2150623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22.3</v>
      </c>
      <c r="AD16" s="510"/>
      <c r="AE16" s="510"/>
      <c r="AF16" s="510"/>
      <c r="AG16" s="511"/>
      <c r="AH16" s="509">
        <v>22.8</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4281454</v>
      </c>
      <c r="BO16" s="416"/>
      <c r="BP16" s="416"/>
      <c r="BQ16" s="416"/>
      <c r="BR16" s="416"/>
      <c r="BS16" s="416"/>
      <c r="BT16" s="416"/>
      <c r="BU16" s="417"/>
      <c r="BV16" s="415">
        <v>4328590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5551</v>
      </c>
      <c r="AD17" s="392"/>
      <c r="AE17" s="392"/>
      <c r="AF17" s="392"/>
      <c r="AG17" s="393"/>
      <c r="AH17" s="391">
        <v>5677</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2624519</v>
      </c>
      <c r="BO17" s="416"/>
      <c r="BP17" s="416"/>
      <c r="BQ17" s="416"/>
      <c r="BR17" s="416"/>
      <c r="BS17" s="416"/>
      <c r="BT17" s="416"/>
      <c r="BU17" s="417"/>
      <c r="BV17" s="415">
        <v>2720182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138</v>
      </c>
      <c r="C18" s="478"/>
      <c r="D18" s="478"/>
      <c r="E18" s="479"/>
      <c r="F18" s="479"/>
      <c r="G18" s="479"/>
      <c r="H18" s="479"/>
      <c r="I18" s="479"/>
      <c r="J18" s="479"/>
      <c r="K18" s="479"/>
      <c r="L18" s="480">
        <v>130.63</v>
      </c>
      <c r="M18" s="480"/>
      <c r="N18" s="480"/>
      <c r="O18" s="480"/>
      <c r="P18" s="480"/>
      <c r="Q18" s="480"/>
      <c r="R18" s="481"/>
      <c r="S18" s="481"/>
      <c r="T18" s="481"/>
      <c r="U18" s="481"/>
      <c r="V18" s="482"/>
      <c r="W18" s="496"/>
      <c r="X18" s="497"/>
      <c r="Y18" s="497"/>
      <c r="Z18" s="497"/>
      <c r="AA18" s="497"/>
      <c r="AB18" s="505"/>
      <c r="AC18" s="379">
        <v>57.4</v>
      </c>
      <c r="AD18" s="380"/>
      <c r="AE18" s="380"/>
      <c r="AF18" s="380"/>
      <c r="AG18" s="483"/>
      <c r="AH18" s="379">
        <v>55.5</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4704535</v>
      </c>
      <c r="BO18" s="416"/>
      <c r="BP18" s="416"/>
      <c r="BQ18" s="416"/>
      <c r="BR18" s="416"/>
      <c r="BS18" s="416"/>
      <c r="BT18" s="416"/>
      <c r="BU18" s="417"/>
      <c r="BV18" s="415">
        <v>4782566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140</v>
      </c>
      <c r="C19" s="478"/>
      <c r="D19" s="478"/>
      <c r="E19" s="479"/>
      <c r="F19" s="479"/>
      <c r="G19" s="479"/>
      <c r="H19" s="479"/>
      <c r="I19" s="479"/>
      <c r="J19" s="479"/>
      <c r="K19" s="479"/>
      <c r="L19" s="485">
        <v>150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5851328</v>
      </c>
      <c r="BO19" s="416"/>
      <c r="BP19" s="416"/>
      <c r="BQ19" s="416"/>
      <c r="BR19" s="416"/>
      <c r="BS19" s="416"/>
      <c r="BT19" s="416"/>
      <c r="BU19" s="417"/>
      <c r="BV19" s="415">
        <v>5990348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142</v>
      </c>
      <c r="C20" s="478"/>
      <c r="D20" s="478"/>
      <c r="E20" s="479"/>
      <c r="F20" s="479"/>
      <c r="G20" s="479"/>
      <c r="H20" s="479"/>
      <c r="I20" s="479"/>
      <c r="J20" s="479"/>
      <c r="K20" s="479"/>
      <c r="L20" s="485">
        <v>7606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9291078</v>
      </c>
      <c r="BO23" s="416"/>
      <c r="BP23" s="416"/>
      <c r="BQ23" s="416"/>
      <c r="BR23" s="416"/>
      <c r="BS23" s="416"/>
      <c r="BT23" s="416"/>
      <c r="BU23" s="417"/>
      <c r="BV23" s="415">
        <v>8772686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151</v>
      </c>
      <c r="F24" s="389"/>
      <c r="G24" s="389"/>
      <c r="H24" s="389"/>
      <c r="I24" s="389"/>
      <c r="J24" s="389"/>
      <c r="K24" s="390"/>
      <c r="L24" s="391">
        <v>1</v>
      </c>
      <c r="M24" s="392"/>
      <c r="N24" s="392"/>
      <c r="O24" s="392"/>
      <c r="P24" s="393"/>
      <c r="Q24" s="391">
        <v>7220</v>
      </c>
      <c r="R24" s="392"/>
      <c r="S24" s="392"/>
      <c r="T24" s="392"/>
      <c r="U24" s="392"/>
      <c r="V24" s="393"/>
      <c r="W24" s="457"/>
      <c r="X24" s="448"/>
      <c r="Y24" s="449"/>
      <c r="Z24" s="388" t="s">
        <v>152</v>
      </c>
      <c r="AA24" s="389"/>
      <c r="AB24" s="389"/>
      <c r="AC24" s="389"/>
      <c r="AD24" s="389"/>
      <c r="AE24" s="389"/>
      <c r="AF24" s="389"/>
      <c r="AG24" s="390"/>
      <c r="AH24" s="391">
        <v>125</v>
      </c>
      <c r="AI24" s="392"/>
      <c r="AJ24" s="392"/>
      <c r="AK24" s="392"/>
      <c r="AL24" s="393"/>
      <c r="AM24" s="391">
        <v>396250</v>
      </c>
      <c r="AN24" s="392"/>
      <c r="AO24" s="392"/>
      <c r="AP24" s="392"/>
      <c r="AQ24" s="392"/>
      <c r="AR24" s="393"/>
      <c r="AS24" s="391">
        <v>3170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9061178</v>
      </c>
      <c r="BO24" s="416"/>
      <c r="BP24" s="416"/>
      <c r="BQ24" s="416"/>
      <c r="BR24" s="416"/>
      <c r="BS24" s="416"/>
      <c r="BT24" s="416"/>
      <c r="BU24" s="417"/>
      <c r="BV24" s="415">
        <v>8495834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154</v>
      </c>
      <c r="F25" s="389"/>
      <c r="G25" s="389"/>
      <c r="H25" s="389"/>
      <c r="I25" s="389"/>
      <c r="J25" s="389"/>
      <c r="K25" s="390"/>
      <c r="L25" s="391">
        <v>1</v>
      </c>
      <c r="M25" s="392"/>
      <c r="N25" s="392"/>
      <c r="O25" s="392"/>
      <c r="P25" s="393"/>
      <c r="Q25" s="391">
        <v>5790</v>
      </c>
      <c r="R25" s="392"/>
      <c r="S25" s="392"/>
      <c r="T25" s="392"/>
      <c r="U25" s="392"/>
      <c r="V25" s="393"/>
      <c r="W25" s="457"/>
      <c r="X25" s="448"/>
      <c r="Y25" s="449"/>
      <c r="Z25" s="388" t="s">
        <v>155</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213464</v>
      </c>
      <c r="BO25" s="411"/>
      <c r="BP25" s="411"/>
      <c r="BQ25" s="411"/>
      <c r="BR25" s="411"/>
      <c r="BS25" s="411"/>
      <c r="BT25" s="411"/>
      <c r="BU25" s="412"/>
      <c r="BV25" s="410">
        <v>181960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157</v>
      </c>
      <c r="F26" s="389"/>
      <c r="G26" s="389"/>
      <c r="H26" s="389"/>
      <c r="I26" s="389"/>
      <c r="J26" s="389"/>
      <c r="K26" s="390"/>
      <c r="L26" s="391">
        <v>1</v>
      </c>
      <c r="M26" s="392"/>
      <c r="N26" s="392"/>
      <c r="O26" s="392"/>
      <c r="P26" s="393"/>
      <c r="Q26" s="391">
        <v>5520</v>
      </c>
      <c r="R26" s="392"/>
      <c r="S26" s="392"/>
      <c r="T26" s="392"/>
      <c r="U26" s="392"/>
      <c r="V26" s="393"/>
      <c r="W26" s="457"/>
      <c r="X26" s="448"/>
      <c r="Y26" s="449"/>
      <c r="Z26" s="388" t="s">
        <v>158</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160</v>
      </c>
      <c r="F27" s="389"/>
      <c r="G27" s="389"/>
      <c r="H27" s="389"/>
      <c r="I27" s="389"/>
      <c r="J27" s="389"/>
      <c r="K27" s="390"/>
      <c r="L27" s="391">
        <v>1</v>
      </c>
      <c r="M27" s="392"/>
      <c r="N27" s="392"/>
      <c r="O27" s="392"/>
      <c r="P27" s="393"/>
      <c r="Q27" s="391">
        <v>3210</v>
      </c>
      <c r="R27" s="392"/>
      <c r="S27" s="392"/>
      <c r="T27" s="392"/>
      <c r="U27" s="392"/>
      <c r="V27" s="393"/>
      <c r="W27" s="457"/>
      <c r="X27" s="448"/>
      <c r="Y27" s="449"/>
      <c r="Z27" s="388" t="s">
        <v>161</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225760</v>
      </c>
      <c r="BO27" s="419"/>
      <c r="BP27" s="419"/>
      <c r="BQ27" s="419"/>
      <c r="BR27" s="419"/>
      <c r="BS27" s="419"/>
      <c r="BT27" s="419"/>
      <c r="BU27" s="420"/>
      <c r="BV27" s="418">
        <v>225760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163</v>
      </c>
      <c r="F28" s="389"/>
      <c r="G28" s="389"/>
      <c r="H28" s="389"/>
      <c r="I28" s="389"/>
      <c r="J28" s="389"/>
      <c r="K28" s="390"/>
      <c r="L28" s="391">
        <v>1</v>
      </c>
      <c r="M28" s="392"/>
      <c r="N28" s="392"/>
      <c r="O28" s="392"/>
      <c r="P28" s="393"/>
      <c r="Q28" s="391">
        <v>2570</v>
      </c>
      <c r="R28" s="392"/>
      <c r="S28" s="392"/>
      <c r="T28" s="392"/>
      <c r="U28" s="392"/>
      <c r="V28" s="393"/>
      <c r="W28" s="457"/>
      <c r="X28" s="448"/>
      <c r="Y28" s="449"/>
      <c r="Z28" s="388" t="s">
        <v>164</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1244966</v>
      </c>
      <c r="BO28" s="411"/>
      <c r="BP28" s="411"/>
      <c r="BQ28" s="411"/>
      <c r="BR28" s="411"/>
      <c r="BS28" s="411"/>
      <c r="BT28" s="411"/>
      <c r="BU28" s="412"/>
      <c r="BV28" s="410">
        <v>1318966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167</v>
      </c>
      <c r="F29" s="389"/>
      <c r="G29" s="389"/>
      <c r="H29" s="389"/>
      <c r="I29" s="389"/>
      <c r="J29" s="389"/>
      <c r="K29" s="390"/>
      <c r="L29" s="391">
        <v>11</v>
      </c>
      <c r="M29" s="392"/>
      <c r="N29" s="392"/>
      <c r="O29" s="392"/>
      <c r="P29" s="393"/>
      <c r="Q29" s="391">
        <v>2320</v>
      </c>
      <c r="R29" s="392"/>
      <c r="S29" s="392"/>
      <c r="T29" s="392"/>
      <c r="U29" s="392"/>
      <c r="V29" s="393"/>
      <c r="W29" s="458"/>
      <c r="X29" s="459"/>
      <c r="Y29" s="460"/>
      <c r="Z29" s="388" t="s">
        <v>168</v>
      </c>
      <c r="AA29" s="389"/>
      <c r="AB29" s="389"/>
      <c r="AC29" s="389"/>
      <c r="AD29" s="389"/>
      <c r="AE29" s="389"/>
      <c r="AF29" s="389"/>
      <c r="AG29" s="390"/>
      <c r="AH29" s="391">
        <v>125</v>
      </c>
      <c r="AI29" s="392"/>
      <c r="AJ29" s="392"/>
      <c r="AK29" s="392"/>
      <c r="AL29" s="393"/>
      <c r="AM29" s="391">
        <v>396250</v>
      </c>
      <c r="AN29" s="392"/>
      <c r="AO29" s="392"/>
      <c r="AP29" s="392"/>
      <c r="AQ29" s="392"/>
      <c r="AR29" s="393"/>
      <c r="AS29" s="391">
        <v>3170</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82517</v>
      </c>
      <c r="BO29" s="416"/>
      <c r="BP29" s="416"/>
      <c r="BQ29" s="416"/>
      <c r="BR29" s="416"/>
      <c r="BS29" s="416"/>
      <c r="BT29" s="416"/>
      <c r="BU29" s="417"/>
      <c r="BV29" s="415">
        <v>96137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315989</v>
      </c>
      <c r="BO30" s="419"/>
      <c r="BP30" s="419"/>
      <c r="BQ30" s="419"/>
      <c r="BR30" s="419"/>
      <c r="BS30" s="419"/>
      <c r="BT30" s="419"/>
      <c r="BU30" s="420"/>
      <c r="BV30" s="418">
        <v>483549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宮崎県市町村総合事務組合（一般会計）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国富町土地開発公社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宮崎県市町村総合事務組合（市町村交通災害共済事業特別会計）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宮崎県環境整備公社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宮崎県自治会館管理組合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宮崎県中部地区衛生組合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宮崎県後期高齢者医療広域連合（一般会計）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宮崎県後期高齢者医療広域連合（後期高齢者医療特別会計）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189</v>
      </c>
    </row>
    <row r="50" spans="5:5" x14ac:dyDescent="0.2">
      <c r="E50" s="141" t="s">
        <v>190</v>
      </c>
    </row>
    <row r="51" spans="5:5" x14ac:dyDescent="0.2">
      <c r="E51" s="141" t="s">
        <v>191</v>
      </c>
    </row>
    <row r="52" spans="5:5" x14ac:dyDescent="0.2">
      <c r="E52" s="141" t="s">
        <v>192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2">
      <c r="A34" s="22"/>
      <c r="B34" s="31"/>
      <c r="C34" s="1184" t="s">
        <v>523</v>
      </c>
      <c r="D34" s="1184"/>
      <c r="E34" s="1185"/>
      <c r="F34" s="32">
        <v>4.95</v>
      </c>
      <c r="G34" s="33">
        <v>4.1399999999999997</v>
      </c>
      <c r="H34" s="33">
        <v>3.35</v>
      </c>
      <c r="I34" s="33">
        <v>2.77</v>
      </c>
      <c r="J34" s="34">
        <v>4.8099999999999996</v>
      </c>
      <c r="K34" s="22"/>
      <c r="L34" s="22"/>
      <c r="M34" s="22"/>
      <c r="N34" s="22"/>
      <c r="O34" s="22"/>
      <c r="P34" s="22"/>
    </row>
    <row r="35" spans="1:16" ht="39" customHeight="1" x14ac:dyDescent="0.2">
      <c r="A35" s="22"/>
      <c r="B35" s="35"/>
      <c r="C35" s="1178" t="s">
        <v>524</v>
      </c>
      <c r="D35" s="1179"/>
      <c r="E35" s="1180"/>
      <c r="F35" s="36">
        <v>6.24</v>
      </c>
      <c r="G35" s="37">
        <v>7.72</v>
      </c>
      <c r="H35" s="37">
        <v>5.61</v>
      </c>
      <c r="I35" s="37">
        <v>5.18</v>
      </c>
      <c r="J35" s="38">
        <v>4.72</v>
      </c>
      <c r="K35" s="22"/>
      <c r="L35" s="22"/>
      <c r="M35" s="22"/>
      <c r="N35" s="22"/>
      <c r="O35" s="22"/>
      <c r="P35" s="22"/>
    </row>
    <row r="36" spans="1:16" ht="39" customHeight="1" x14ac:dyDescent="0.2">
      <c r="A36" s="22"/>
      <c r="B36" s="35"/>
      <c r="C36" s="1178" t="s">
        <v>525</v>
      </c>
      <c r="D36" s="1179"/>
      <c r="E36" s="1180"/>
      <c r="F36" s="36">
        <v>2.97</v>
      </c>
      <c r="G36" s="37">
        <v>3.01</v>
      </c>
      <c r="H36" s="37">
        <v>2.81</v>
      </c>
      <c r="I36" s="37">
        <v>2.37</v>
      </c>
      <c r="J36" s="38">
        <v>3.33</v>
      </c>
      <c r="K36" s="22"/>
      <c r="L36" s="22"/>
      <c r="M36" s="22"/>
      <c r="N36" s="22"/>
      <c r="O36" s="22"/>
      <c r="P36" s="22"/>
    </row>
    <row r="37" spans="1:16" ht="39" customHeight="1" x14ac:dyDescent="0.2">
      <c r="A37" s="22"/>
      <c r="B37" s="35"/>
      <c r="C37" s="1178" t="s">
        <v>526</v>
      </c>
      <c r="D37" s="1179"/>
      <c r="E37" s="1180"/>
      <c r="F37" s="36">
        <v>1.28</v>
      </c>
      <c r="G37" s="37">
        <v>0.56999999999999995</v>
      </c>
      <c r="H37" s="37">
        <v>1.24</v>
      </c>
      <c r="I37" s="37">
        <v>0.62</v>
      </c>
      <c r="J37" s="38">
        <v>0.41</v>
      </c>
      <c r="K37" s="22"/>
      <c r="L37" s="22"/>
      <c r="M37" s="22"/>
      <c r="N37" s="22"/>
      <c r="O37" s="22"/>
      <c r="P37" s="22"/>
    </row>
    <row r="38" spans="1:16" ht="39" customHeight="1" x14ac:dyDescent="0.2">
      <c r="A38" s="22"/>
      <c r="B38" s="35"/>
      <c r="C38" s="1178" t="s">
        <v>527</v>
      </c>
      <c r="D38" s="1179"/>
      <c r="E38" s="1180"/>
      <c r="F38" s="36">
        <v>0.17</v>
      </c>
      <c r="G38" s="37">
        <v>0.44</v>
      </c>
      <c r="H38" s="37">
        <v>0.32</v>
      </c>
      <c r="I38" s="37">
        <v>0.26</v>
      </c>
      <c r="J38" s="38">
        <v>0.27</v>
      </c>
      <c r="K38" s="22"/>
      <c r="L38" s="22"/>
      <c r="M38" s="22"/>
      <c r="N38" s="22"/>
      <c r="O38" s="22"/>
      <c r="P38" s="22"/>
    </row>
    <row r="39" spans="1:16" ht="39" customHeight="1" x14ac:dyDescent="0.2">
      <c r="A39" s="22"/>
      <c r="B39" s="35"/>
      <c r="C39" s="1178" t="s">
        <v>528</v>
      </c>
      <c r="D39" s="1179"/>
      <c r="E39" s="1180"/>
      <c r="F39" s="36">
        <v>0.13</v>
      </c>
      <c r="G39" s="37">
        <v>0.09</v>
      </c>
      <c r="H39" s="37">
        <v>0.04</v>
      </c>
      <c r="I39" s="37">
        <v>0.03</v>
      </c>
      <c r="J39" s="38">
        <v>0.03</v>
      </c>
      <c r="K39" s="22"/>
      <c r="L39" s="22"/>
      <c r="M39" s="22"/>
      <c r="N39" s="22"/>
      <c r="O39" s="22"/>
      <c r="P39" s="22"/>
    </row>
    <row r="40" spans="1:16" ht="39" customHeight="1" x14ac:dyDescent="0.2">
      <c r="A40" s="22"/>
      <c r="B40" s="35"/>
      <c r="C40" s="1178"/>
      <c r="D40" s="1179"/>
      <c r="E40" s="1180"/>
      <c r="F40" s="36"/>
      <c r="G40" s="37"/>
      <c r="H40" s="37"/>
      <c r="I40" s="37"/>
      <c r="J40" s="38"/>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529</v>
      </c>
      <c r="D42" s="1179"/>
      <c r="E42" s="1180"/>
      <c r="F42" s="36" t="s">
        <v>474</v>
      </c>
      <c r="G42" s="37" t="s">
        <v>474</v>
      </c>
      <c r="H42" s="37" t="s">
        <v>474</v>
      </c>
      <c r="I42" s="37" t="s">
        <v>474</v>
      </c>
      <c r="J42" s="38" t="s">
        <v>474</v>
      </c>
      <c r="K42" s="22"/>
      <c r="L42" s="22"/>
      <c r="M42" s="22"/>
      <c r="N42" s="22"/>
      <c r="O42" s="22"/>
      <c r="P42" s="22"/>
    </row>
    <row r="43" spans="1:16" ht="39" customHeight="1" thickBot="1" x14ac:dyDescent="0.25">
      <c r="A43" s="22"/>
      <c r="B43" s="40"/>
      <c r="C43" s="1181" t="s">
        <v>530</v>
      </c>
      <c r="D43" s="1182"/>
      <c r="E43" s="1183"/>
      <c r="F43" s="41">
        <v>0.05</v>
      </c>
      <c r="G43" s="42">
        <v>0.04</v>
      </c>
      <c r="H43" s="42">
        <v>0.06</v>
      </c>
      <c r="I43" s="42">
        <v>0.1</v>
      </c>
      <c r="J43" s="43" t="s">
        <v>474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1054</v>
      </c>
      <c r="L45" s="60">
        <v>997</v>
      </c>
      <c r="M45" s="60">
        <v>1063</v>
      </c>
      <c r="N45" s="60">
        <v>1036</v>
      </c>
      <c r="O45" s="61">
        <v>1001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2">
      <c r="A48" s="48"/>
      <c r="B48" s="1196"/>
      <c r="C48" s="1197"/>
      <c r="D48" s="62"/>
      <c r="E48" s="1188" t="s">
        <v>15</v>
      </c>
      <c r="F48" s="1188"/>
      <c r="G48" s="1188"/>
      <c r="H48" s="1188"/>
      <c r="I48" s="1188"/>
      <c r="J48" s="1189"/>
      <c r="K48" s="63">
        <v>126</v>
      </c>
      <c r="L48" s="64">
        <v>140</v>
      </c>
      <c r="M48" s="64">
        <v>132</v>
      </c>
      <c r="N48" s="64">
        <v>143</v>
      </c>
      <c r="O48" s="65">
        <v>155</v>
      </c>
      <c r="P48" s="48"/>
      <c r="Q48" s="48"/>
      <c r="R48" s="48"/>
      <c r="S48" s="48"/>
      <c r="T48" s="48"/>
      <c r="U48" s="48"/>
    </row>
    <row r="49" spans="1:21" ht="30.75" customHeight="1" x14ac:dyDescent="0.2">
      <c r="A49" s="48"/>
      <c r="B49" s="1196"/>
      <c r="C49" s="1197"/>
      <c r="D49" s="62"/>
      <c r="E49" s="1188" t="s">
        <v>16</v>
      </c>
      <c r="F49" s="1188"/>
      <c r="G49" s="1188"/>
      <c r="H49" s="1188"/>
      <c r="I49" s="1188"/>
      <c r="J49" s="1189"/>
      <c r="K49" s="63">
        <v>23</v>
      </c>
      <c r="L49" s="64">
        <v>22</v>
      </c>
      <c r="M49" s="64">
        <v>22</v>
      </c>
      <c r="N49" s="64" t="s">
        <v>474</v>
      </c>
      <c r="O49" s="65" t="s">
        <v>474</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474</v>
      </c>
      <c r="L50" s="64" t="s">
        <v>474</v>
      </c>
      <c r="M50" s="64" t="s">
        <v>474</v>
      </c>
      <c r="N50" s="64" t="s">
        <v>474</v>
      </c>
      <c r="O50" s="65" t="s">
        <v>474</v>
      </c>
      <c r="P50" s="48"/>
      <c r="Q50" s="48"/>
      <c r="R50" s="48"/>
      <c r="S50" s="48"/>
      <c r="T50" s="48"/>
      <c r="U50" s="48"/>
    </row>
    <row r="51" spans="1:21" ht="30.75" customHeight="1" x14ac:dyDescent="0.2">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714</v>
      </c>
      <c r="L52" s="64">
        <v>717</v>
      </c>
      <c r="M52" s="64">
        <v>740</v>
      </c>
      <c r="N52" s="64">
        <v>712</v>
      </c>
      <c r="O52" s="65">
        <v>708</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489</v>
      </c>
      <c r="L53" s="69">
        <v>442</v>
      </c>
      <c r="M53" s="69">
        <v>477</v>
      </c>
      <c r="N53" s="69">
        <v>467</v>
      </c>
      <c r="O53" s="70">
        <v>448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514</v>
      </c>
      <c r="J40" s="79" t="s">
        <v>515</v>
      </c>
      <c r="K40" s="79" t="s">
        <v>516</v>
      </c>
      <c r="L40" s="79" t="s">
        <v>517</v>
      </c>
      <c r="M40" s="80" t="s">
        <v>518</v>
      </c>
    </row>
    <row r="41" spans="2:13" ht="27.75" customHeight="1" x14ac:dyDescent="0.2">
      <c r="B41" s="1214" t="s">
        <v>24</v>
      </c>
      <c r="C41" s="1215"/>
      <c r="D41" s="81"/>
      <c r="E41" s="1216" t="s">
        <v>25</v>
      </c>
      <c r="F41" s="1216"/>
      <c r="G41" s="1216"/>
      <c r="H41" s="1217"/>
      <c r="I41" s="82">
        <v>9054</v>
      </c>
      <c r="J41" s="83">
        <v>8927</v>
      </c>
      <c r="K41" s="83">
        <v>8598</v>
      </c>
      <c r="L41" s="83">
        <v>8773</v>
      </c>
      <c r="M41" s="84">
        <v>9291</v>
      </c>
    </row>
    <row r="42" spans="2:13" ht="27.75" customHeight="1" x14ac:dyDescent="0.2">
      <c r="B42" s="1204"/>
      <c r="C42" s="1205"/>
      <c r="D42" s="85"/>
      <c r="E42" s="1208" t="s">
        <v>26</v>
      </c>
      <c r="F42" s="1208"/>
      <c r="G42" s="1208"/>
      <c r="H42" s="1209"/>
      <c r="I42" s="86" t="s">
        <v>474</v>
      </c>
      <c r="J42" s="87" t="s">
        <v>474</v>
      </c>
      <c r="K42" s="87" t="s">
        <v>474</v>
      </c>
      <c r="L42" s="87" t="s">
        <v>474</v>
      </c>
      <c r="M42" s="88" t="s">
        <v>474</v>
      </c>
    </row>
    <row r="43" spans="2:13" ht="27.75" customHeight="1" x14ac:dyDescent="0.2">
      <c r="B43" s="1204"/>
      <c r="C43" s="1205"/>
      <c r="D43" s="85"/>
      <c r="E43" s="1208" t="s">
        <v>27</v>
      </c>
      <c r="F43" s="1208"/>
      <c r="G43" s="1208"/>
      <c r="H43" s="1209"/>
      <c r="I43" s="86">
        <v>2433</v>
      </c>
      <c r="J43" s="87">
        <v>2458</v>
      </c>
      <c r="K43" s="87">
        <v>2355</v>
      </c>
      <c r="L43" s="87">
        <v>2351</v>
      </c>
      <c r="M43" s="88">
        <v>2140</v>
      </c>
    </row>
    <row r="44" spans="2:13" ht="27.75" customHeight="1" x14ac:dyDescent="0.2">
      <c r="B44" s="1204"/>
      <c r="C44" s="1205"/>
      <c r="D44" s="85"/>
      <c r="E44" s="1208" t="s">
        <v>28</v>
      </c>
      <c r="F44" s="1208"/>
      <c r="G44" s="1208"/>
      <c r="H44" s="1209"/>
      <c r="I44" s="86">
        <v>43</v>
      </c>
      <c r="J44" s="87">
        <v>38</v>
      </c>
      <c r="K44" s="87">
        <v>15</v>
      </c>
      <c r="L44" s="87" t="s">
        <v>474</v>
      </c>
      <c r="M44" s="88" t="s">
        <v>474</v>
      </c>
    </row>
    <row r="45" spans="2:13" ht="27.75" customHeight="1" x14ac:dyDescent="0.2">
      <c r="B45" s="1204"/>
      <c r="C45" s="1205"/>
      <c r="D45" s="85"/>
      <c r="E45" s="1208" t="s">
        <v>29</v>
      </c>
      <c r="F45" s="1208"/>
      <c r="G45" s="1208"/>
      <c r="H45" s="1209"/>
      <c r="I45" s="86">
        <v>1645</v>
      </c>
      <c r="J45" s="87">
        <v>1452</v>
      </c>
      <c r="K45" s="87">
        <v>1335</v>
      </c>
      <c r="L45" s="87">
        <v>1275</v>
      </c>
      <c r="M45" s="88">
        <v>1296</v>
      </c>
    </row>
    <row r="46" spans="2:13" ht="27.75" customHeight="1" x14ac:dyDescent="0.2">
      <c r="B46" s="1204"/>
      <c r="C46" s="1205"/>
      <c r="D46" s="89"/>
      <c r="E46" s="1208" t="s">
        <v>30</v>
      </c>
      <c r="F46" s="1208"/>
      <c r="G46" s="1208"/>
      <c r="H46" s="1209"/>
      <c r="I46" s="86" t="s">
        <v>474</v>
      </c>
      <c r="J46" s="87" t="s">
        <v>474</v>
      </c>
      <c r="K46" s="87" t="s">
        <v>474</v>
      </c>
      <c r="L46" s="87" t="s">
        <v>474</v>
      </c>
      <c r="M46" s="88">
        <v>10</v>
      </c>
    </row>
    <row r="47" spans="2:13" ht="27.75" customHeight="1" x14ac:dyDescent="0.2">
      <c r="B47" s="1204"/>
      <c r="C47" s="1205"/>
      <c r="D47" s="90"/>
      <c r="E47" s="1218" t="s">
        <v>31</v>
      </c>
      <c r="F47" s="1219"/>
      <c r="G47" s="1219"/>
      <c r="H47" s="1220"/>
      <c r="I47" s="86" t="s">
        <v>474</v>
      </c>
      <c r="J47" s="87" t="s">
        <v>474</v>
      </c>
      <c r="K47" s="87" t="s">
        <v>474</v>
      </c>
      <c r="L47" s="87" t="s">
        <v>474</v>
      </c>
      <c r="M47" s="88" t="s">
        <v>474</v>
      </c>
    </row>
    <row r="48" spans="2:13" ht="27.75" customHeight="1" x14ac:dyDescent="0.2">
      <c r="B48" s="1204"/>
      <c r="C48" s="1205"/>
      <c r="D48" s="85"/>
      <c r="E48" s="1208" t="s">
        <v>32</v>
      </c>
      <c r="F48" s="1208"/>
      <c r="G48" s="1208"/>
      <c r="H48" s="1209"/>
      <c r="I48" s="86" t="s">
        <v>474</v>
      </c>
      <c r="J48" s="87" t="s">
        <v>474</v>
      </c>
      <c r="K48" s="87" t="s">
        <v>474</v>
      </c>
      <c r="L48" s="87" t="s">
        <v>474</v>
      </c>
      <c r="M48" s="88" t="s">
        <v>474</v>
      </c>
    </row>
    <row r="49" spans="2:13" ht="27.75" customHeight="1" x14ac:dyDescent="0.2">
      <c r="B49" s="1206"/>
      <c r="C49" s="1207"/>
      <c r="D49" s="85"/>
      <c r="E49" s="1208" t="s">
        <v>33</v>
      </c>
      <c r="F49" s="1208"/>
      <c r="G49" s="1208"/>
      <c r="H49" s="1209"/>
      <c r="I49" s="86" t="s">
        <v>474</v>
      </c>
      <c r="J49" s="87" t="s">
        <v>474</v>
      </c>
      <c r="K49" s="87" t="s">
        <v>474</v>
      </c>
      <c r="L49" s="87" t="s">
        <v>474</v>
      </c>
      <c r="M49" s="88" t="s">
        <v>474</v>
      </c>
    </row>
    <row r="50" spans="2:13" ht="27.75" customHeight="1" x14ac:dyDescent="0.2">
      <c r="B50" s="1202" t="s">
        <v>34</v>
      </c>
      <c r="C50" s="1203"/>
      <c r="D50" s="91"/>
      <c r="E50" s="1208" t="s">
        <v>35</v>
      </c>
      <c r="F50" s="1208"/>
      <c r="G50" s="1208"/>
      <c r="H50" s="1209"/>
      <c r="I50" s="86">
        <v>1912</v>
      </c>
      <c r="J50" s="87">
        <v>2052</v>
      </c>
      <c r="K50" s="87">
        <v>2202</v>
      </c>
      <c r="L50" s="87">
        <v>2357</v>
      </c>
      <c r="M50" s="88">
        <v>2122</v>
      </c>
    </row>
    <row r="51" spans="2:13" ht="27.75" customHeight="1" x14ac:dyDescent="0.2">
      <c r="B51" s="1204"/>
      <c r="C51" s="1205"/>
      <c r="D51" s="85"/>
      <c r="E51" s="1208" t="s">
        <v>36</v>
      </c>
      <c r="F51" s="1208"/>
      <c r="G51" s="1208"/>
      <c r="H51" s="1209"/>
      <c r="I51" s="86">
        <v>138</v>
      </c>
      <c r="J51" s="87">
        <v>142</v>
      </c>
      <c r="K51" s="87">
        <v>122</v>
      </c>
      <c r="L51" s="87">
        <v>103</v>
      </c>
      <c r="M51" s="88">
        <v>80</v>
      </c>
    </row>
    <row r="52" spans="2:13" ht="27.75" customHeight="1" x14ac:dyDescent="0.2">
      <c r="B52" s="1206"/>
      <c r="C52" s="1207"/>
      <c r="D52" s="85"/>
      <c r="E52" s="1208" t="s">
        <v>37</v>
      </c>
      <c r="F52" s="1208"/>
      <c r="G52" s="1208"/>
      <c r="H52" s="1209"/>
      <c r="I52" s="86">
        <v>7210</v>
      </c>
      <c r="J52" s="87">
        <v>7083</v>
      </c>
      <c r="K52" s="87">
        <v>6791</v>
      </c>
      <c r="L52" s="87">
        <v>6670</v>
      </c>
      <c r="M52" s="88">
        <v>6638</v>
      </c>
    </row>
    <row r="53" spans="2:13" ht="27.75" customHeight="1" thickBot="1" x14ac:dyDescent="0.25">
      <c r="B53" s="1210" t="s">
        <v>21</v>
      </c>
      <c r="C53" s="1211"/>
      <c r="D53" s="92"/>
      <c r="E53" s="1212" t="s">
        <v>38</v>
      </c>
      <c r="F53" s="1212"/>
      <c r="G53" s="1212"/>
      <c r="H53" s="1213"/>
      <c r="I53" s="93">
        <v>3916</v>
      </c>
      <c r="J53" s="94">
        <v>3599</v>
      </c>
      <c r="K53" s="94">
        <v>3186</v>
      </c>
      <c r="L53" s="94">
        <v>3268</v>
      </c>
      <c r="M53" s="95">
        <v>3898</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71"/>
      <c r="B1" s="373"/>
      <c r="P1" s="246"/>
      <c r="Q1" s="246"/>
    </row>
    <row r="2" spans="1:51" ht="25.8" x14ac:dyDescent="0.3">
      <c r="A2" s="371"/>
      <c r="C2" s="372"/>
      <c r="P2" s="246"/>
      <c r="Q2" s="246"/>
    </row>
    <row r="3" spans="1:51" ht="25.8" x14ac:dyDescent="0.3">
      <c r="A3" s="371"/>
      <c r="C3" s="372"/>
      <c r="P3" s="246"/>
      <c r="Q3" s="246"/>
    </row>
    <row r="4" spans="1:51" s="37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554</v>
      </c>
    </row>
    <row r="11" spans="1:51" s="37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554</v>
      </c>
    </row>
    <row r="13" spans="1:51" s="37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x14ac:dyDescent="0.2">
      <c r="P19" s="246"/>
      <c r="Q19" s="246"/>
    </row>
    <row r="20" spans="1:259" ht="13.2" x14ac:dyDescent="0.2">
      <c r="P20" s="246"/>
      <c r="Q20" s="246"/>
    </row>
    <row r="21" spans="1:259" ht="16.2" x14ac:dyDescent="0.2">
      <c r="B21" s="369"/>
      <c r="C21" s="248"/>
      <c r="D21" s="248"/>
      <c r="E21" s="248"/>
      <c r="F21" s="248"/>
      <c r="G21" s="248"/>
      <c r="H21" s="248"/>
      <c r="I21" s="248"/>
      <c r="J21" s="248"/>
      <c r="K21" s="248"/>
      <c r="L21" s="248"/>
      <c r="M21" s="248"/>
      <c r="N21" s="368"/>
      <c r="O21" s="248"/>
      <c r="P21" s="249"/>
      <c r="Q21" s="246"/>
      <c r="IY21" s="367"/>
    </row>
    <row r="22" spans="1:259" ht="16.2" x14ac:dyDescent="0.2">
      <c r="B22" s="250"/>
      <c r="IY22" s="366"/>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6"/>
      <c r="C40" s="246"/>
      <c r="D40" s="246"/>
      <c r="E40" s="246"/>
      <c r="F40" s="246"/>
      <c r="G40" s="246"/>
      <c r="H40" s="246"/>
      <c r="I40" s="246"/>
      <c r="J40" s="246"/>
      <c r="K40" s="246"/>
      <c r="L40" s="246"/>
      <c r="M40" s="246"/>
      <c r="N40" s="246"/>
      <c r="O40" s="246"/>
      <c r="P40" s="356"/>
      <c r="Q40" s="246"/>
    </row>
    <row r="41" spans="2:17" ht="16.2" x14ac:dyDescent="0.2">
      <c r="B41" s="247" t="s">
        <v>553</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5" t="s">
        <v>549</v>
      </c>
      <c r="I42" s="354"/>
      <c r="J42" s="354"/>
      <c r="K42" s="354"/>
      <c r="L42" s="246"/>
      <c r="M42" s="246"/>
      <c r="N42" s="246"/>
      <c r="O42" s="246"/>
    </row>
    <row r="43" spans="2:17" ht="13.2" x14ac:dyDescent="0.2">
      <c r="B43" s="250"/>
      <c r="C43" s="246"/>
      <c r="D43" s="246"/>
      <c r="E43" s="246"/>
      <c r="F43" s="246"/>
      <c r="G43" s="1221" t="s">
        <v>555</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65"/>
      <c r="I48" s="365"/>
      <c r="J48" s="365"/>
    </row>
    <row r="49" spans="1:17" ht="13.2" x14ac:dyDescent="0.2">
      <c r="B49" s="250"/>
      <c r="C49" s="246"/>
      <c r="D49" s="246"/>
      <c r="E49" s="246"/>
      <c r="F49" s="246"/>
      <c r="G49" s="245" t="s">
        <v>552</v>
      </c>
    </row>
    <row r="50" spans="1:17" ht="13.2" x14ac:dyDescent="0.2">
      <c r="B50" s="250"/>
      <c r="C50" s="246"/>
      <c r="D50" s="246"/>
      <c r="E50" s="246"/>
      <c r="F50" s="246"/>
      <c r="G50" s="1230"/>
      <c r="H50" s="1231"/>
      <c r="I50" s="1231"/>
      <c r="J50" s="1232"/>
      <c r="K50" s="347" t="s">
        <v>514</v>
      </c>
      <c r="L50" s="347" t="s">
        <v>515</v>
      </c>
      <c r="M50" s="347" t="s">
        <v>516</v>
      </c>
      <c r="N50" s="347" t="s">
        <v>517</v>
      </c>
      <c r="O50" s="347" t="s">
        <v>518</v>
      </c>
    </row>
    <row r="51" spans="1:17" ht="13.2" x14ac:dyDescent="0.2">
      <c r="B51" s="250"/>
      <c r="C51" s="246"/>
      <c r="D51" s="246"/>
      <c r="E51" s="246"/>
      <c r="F51" s="246"/>
      <c r="G51" s="1233" t="s">
        <v>547</v>
      </c>
      <c r="H51" s="1234"/>
      <c r="I51" s="1239" t="s">
        <v>545</v>
      </c>
      <c r="J51" s="1239"/>
      <c r="K51" s="1241"/>
      <c r="L51" s="1241"/>
      <c r="M51" s="1241"/>
      <c r="N51" s="1242">
        <v>72.099999999999994</v>
      </c>
      <c r="O51" s="1241"/>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551</v>
      </c>
      <c r="J53" s="1243"/>
      <c r="K53" s="1250"/>
      <c r="L53" s="1250"/>
      <c r="M53" s="1250"/>
      <c r="N53" s="1252">
        <v>28.7</v>
      </c>
      <c r="O53" s="1250"/>
    </row>
    <row r="54" spans="1:17" ht="13.2" x14ac:dyDescent="0.2">
      <c r="A54" s="357"/>
      <c r="B54" s="250"/>
      <c r="C54" s="246"/>
      <c r="D54" s="246"/>
      <c r="E54" s="246"/>
      <c r="F54" s="246"/>
      <c r="G54" s="1237"/>
      <c r="H54" s="1238"/>
      <c r="I54" s="1243"/>
      <c r="J54" s="1243"/>
      <c r="K54" s="1251"/>
      <c r="L54" s="1251"/>
      <c r="M54" s="1251"/>
      <c r="N54" s="1251"/>
      <c r="O54" s="1251"/>
    </row>
    <row r="55" spans="1:17" ht="13.2" x14ac:dyDescent="0.2">
      <c r="A55" s="357"/>
      <c r="B55" s="250"/>
      <c r="C55" s="246"/>
      <c r="D55" s="246"/>
      <c r="E55" s="246"/>
      <c r="F55" s="246"/>
      <c r="G55" s="1244" t="s">
        <v>546</v>
      </c>
      <c r="H55" s="1245"/>
      <c r="I55" s="1243" t="s">
        <v>545</v>
      </c>
      <c r="J55" s="1243"/>
      <c r="K55" s="1241"/>
      <c r="L55" s="1241"/>
      <c r="M55" s="1241"/>
      <c r="N55" s="1242">
        <v>37.200000000000003</v>
      </c>
      <c r="O55" s="1241"/>
    </row>
    <row r="56" spans="1:17" ht="13.2" x14ac:dyDescent="0.2">
      <c r="A56" s="357"/>
      <c r="B56" s="250"/>
      <c r="C56" s="246"/>
      <c r="D56" s="246"/>
      <c r="E56" s="246"/>
      <c r="F56" s="246"/>
      <c r="G56" s="1246"/>
      <c r="H56" s="1247"/>
      <c r="I56" s="1243"/>
      <c r="J56" s="1243"/>
      <c r="K56" s="1242"/>
      <c r="L56" s="1242"/>
      <c r="M56" s="1242"/>
      <c r="N56" s="1242"/>
      <c r="O56" s="1242"/>
    </row>
    <row r="57" spans="1:17" s="357" customFormat="1" ht="13.2" x14ac:dyDescent="0.2">
      <c r="B57" s="358"/>
      <c r="C57" s="354"/>
      <c r="D57" s="354"/>
      <c r="E57" s="354"/>
      <c r="F57" s="354"/>
      <c r="G57" s="1246"/>
      <c r="H57" s="1247"/>
      <c r="I57" s="1253" t="s">
        <v>551</v>
      </c>
      <c r="J57" s="1253"/>
      <c r="K57" s="1250"/>
      <c r="L57" s="1250"/>
      <c r="M57" s="1250"/>
      <c r="N57" s="1252">
        <v>55.8</v>
      </c>
      <c r="O57" s="1250"/>
      <c r="P57" s="363"/>
      <c r="Q57" s="358"/>
    </row>
    <row r="58" spans="1:17" s="357" customFormat="1" ht="13.2" x14ac:dyDescent="0.2">
      <c r="A58" s="245"/>
      <c r="B58" s="358"/>
      <c r="C58" s="354"/>
      <c r="D58" s="354"/>
      <c r="E58" s="354"/>
      <c r="F58" s="354"/>
      <c r="G58" s="1248"/>
      <c r="H58" s="1249"/>
      <c r="I58" s="1253"/>
      <c r="J58" s="1253"/>
      <c r="K58" s="1251"/>
      <c r="L58" s="1251"/>
      <c r="M58" s="1251"/>
      <c r="N58" s="1251"/>
      <c r="O58" s="1251"/>
      <c r="P58" s="363"/>
      <c r="Q58" s="358"/>
    </row>
    <row r="59" spans="1:17" s="357" customFormat="1" ht="13.2" x14ac:dyDescent="0.2">
      <c r="A59" s="245"/>
      <c r="B59" s="358"/>
      <c r="C59" s="354"/>
      <c r="D59" s="354"/>
      <c r="E59" s="354"/>
      <c r="F59" s="354"/>
      <c r="G59" s="354"/>
      <c r="H59" s="354"/>
      <c r="I59" s="354"/>
      <c r="J59" s="354"/>
      <c r="K59" s="364"/>
      <c r="L59" s="364"/>
      <c r="M59" s="364"/>
      <c r="N59" s="364"/>
      <c r="O59" s="364"/>
      <c r="P59" s="363"/>
      <c r="Q59" s="358"/>
    </row>
    <row r="60" spans="1:17" s="357" customFormat="1" ht="13.2" x14ac:dyDescent="0.2">
      <c r="A60" s="245"/>
      <c r="B60" s="358"/>
      <c r="C60" s="354"/>
      <c r="D60" s="354"/>
      <c r="E60" s="354"/>
      <c r="F60" s="354"/>
      <c r="G60" s="354"/>
      <c r="H60" s="354"/>
      <c r="I60" s="354"/>
      <c r="J60" s="354"/>
      <c r="K60" s="364"/>
      <c r="L60" s="364"/>
      <c r="M60" s="364"/>
      <c r="N60" s="364"/>
      <c r="O60" s="364"/>
      <c r="P60" s="363"/>
      <c r="Q60" s="358"/>
    </row>
    <row r="61" spans="1:17" s="357" customFormat="1" ht="13.2" x14ac:dyDescent="0.2">
      <c r="A61" s="245"/>
      <c r="B61" s="362"/>
      <c r="C61" s="361"/>
      <c r="D61" s="361"/>
      <c r="E61" s="361"/>
      <c r="F61" s="361"/>
      <c r="G61" s="361"/>
      <c r="H61" s="361"/>
      <c r="I61" s="361"/>
      <c r="J61" s="361"/>
      <c r="K61" s="361"/>
      <c r="L61" s="361"/>
      <c r="M61" s="360"/>
      <c r="N61" s="360"/>
      <c r="O61" s="360"/>
      <c r="P61" s="359"/>
      <c r="Q61" s="358"/>
    </row>
    <row r="62" spans="1:17" ht="13.2" x14ac:dyDescent="0.2">
      <c r="B62" s="356"/>
      <c r="C62" s="356"/>
      <c r="D62" s="356"/>
      <c r="E62" s="356"/>
      <c r="F62" s="356"/>
      <c r="G62" s="356"/>
      <c r="H62" s="356"/>
      <c r="I62" s="356"/>
      <c r="J62" s="356"/>
      <c r="K62" s="356"/>
      <c r="L62" s="356"/>
      <c r="M62" s="356"/>
      <c r="N62" s="356"/>
      <c r="O62" s="356"/>
      <c r="P62" s="356"/>
      <c r="Q62" s="246"/>
    </row>
    <row r="63" spans="1:17" ht="16.2" x14ac:dyDescent="0.2">
      <c r="B63" s="309" t="s">
        <v>550</v>
      </c>
      <c r="C63" s="246"/>
      <c r="D63" s="246"/>
      <c r="E63" s="246"/>
      <c r="F63" s="246"/>
      <c r="G63" s="246"/>
      <c r="H63" s="246"/>
      <c r="I63" s="246"/>
      <c r="J63" s="246"/>
      <c r="K63" s="246"/>
      <c r="L63" s="246"/>
      <c r="M63" s="246"/>
      <c r="N63" s="246"/>
      <c r="O63" s="246"/>
    </row>
    <row r="64" spans="1:17" ht="13.2" x14ac:dyDescent="0.2">
      <c r="B64" s="250"/>
      <c r="C64" s="246"/>
      <c r="D64" s="246"/>
      <c r="E64" s="246"/>
      <c r="F64" s="246"/>
      <c r="G64" s="355" t="s">
        <v>549</v>
      </c>
      <c r="I64" s="354"/>
      <c r="J64" s="354"/>
      <c r="K64" s="354"/>
      <c r="L64" s="246"/>
      <c r="M64" s="246"/>
      <c r="N64" s="246"/>
      <c r="O64" s="246"/>
    </row>
    <row r="65" spans="2:30" ht="13.2" x14ac:dyDescent="0.2">
      <c r="B65" s="250"/>
      <c r="C65" s="246"/>
      <c r="D65" s="246"/>
      <c r="E65" s="246"/>
      <c r="F65" s="246"/>
      <c r="G65" s="1221" t="s">
        <v>556</v>
      </c>
      <c r="H65" s="1222"/>
      <c r="I65" s="1222"/>
      <c r="J65" s="1222"/>
      <c r="K65" s="1222"/>
      <c r="L65" s="1222"/>
      <c r="M65" s="1222"/>
      <c r="N65" s="1222"/>
      <c r="O65" s="1223"/>
    </row>
    <row r="66" spans="2:30" ht="13.2" x14ac:dyDescent="0.2">
      <c r="B66" s="250"/>
      <c r="C66" s="246"/>
      <c r="D66" s="246"/>
      <c r="E66" s="246"/>
      <c r="F66" s="246"/>
      <c r="G66" s="1224"/>
      <c r="H66" s="1225"/>
      <c r="I66" s="1225"/>
      <c r="J66" s="1225"/>
      <c r="K66" s="1225"/>
      <c r="L66" s="1225"/>
      <c r="M66" s="1225"/>
      <c r="N66" s="1225"/>
      <c r="O66" s="1226"/>
    </row>
    <row r="67" spans="2:30" ht="13.2" x14ac:dyDescent="0.2">
      <c r="B67" s="250"/>
      <c r="C67" s="246"/>
      <c r="D67" s="246"/>
      <c r="E67" s="246"/>
      <c r="F67" s="246"/>
      <c r="G67" s="1224"/>
      <c r="H67" s="1225"/>
      <c r="I67" s="1225"/>
      <c r="J67" s="1225"/>
      <c r="K67" s="1225"/>
      <c r="L67" s="1225"/>
      <c r="M67" s="1225"/>
      <c r="N67" s="1225"/>
      <c r="O67" s="1226"/>
    </row>
    <row r="68" spans="2:30" ht="13.2" x14ac:dyDescent="0.2">
      <c r="B68" s="250"/>
      <c r="C68" s="246"/>
      <c r="D68" s="246"/>
      <c r="E68" s="246"/>
      <c r="F68" s="246"/>
      <c r="G68" s="1224"/>
      <c r="H68" s="1225"/>
      <c r="I68" s="1225"/>
      <c r="J68" s="1225"/>
      <c r="K68" s="1225"/>
      <c r="L68" s="1225"/>
      <c r="M68" s="1225"/>
      <c r="N68" s="1225"/>
      <c r="O68" s="1226"/>
    </row>
    <row r="69" spans="2:30" ht="13.2" x14ac:dyDescent="0.2">
      <c r="B69" s="250"/>
      <c r="C69" s="246"/>
      <c r="D69" s="246"/>
      <c r="E69" s="246"/>
      <c r="F69" s="246"/>
      <c r="G69" s="1227"/>
      <c r="H69" s="1228"/>
      <c r="I69" s="1228"/>
      <c r="J69" s="1228"/>
      <c r="K69" s="1228"/>
      <c r="L69" s="1228"/>
      <c r="M69" s="1228"/>
      <c r="N69" s="1228"/>
      <c r="O69" s="1229"/>
    </row>
    <row r="70" spans="2:30" ht="13.2" x14ac:dyDescent="0.2">
      <c r="B70" s="250"/>
      <c r="C70" s="246"/>
      <c r="D70" s="246"/>
      <c r="E70" s="246"/>
      <c r="F70" s="246"/>
      <c r="G70" s="246"/>
      <c r="H70" s="353"/>
      <c r="I70" s="353"/>
      <c r="J70" s="350"/>
      <c r="K70" s="350"/>
      <c r="L70" s="349"/>
      <c r="M70" s="350"/>
      <c r="N70" s="349"/>
      <c r="O70" s="348"/>
    </row>
    <row r="71" spans="2:30" ht="13.2" x14ac:dyDescent="0.2">
      <c r="B71" s="250"/>
      <c r="C71" s="246"/>
      <c r="D71" s="246"/>
      <c r="E71" s="246"/>
      <c r="F71" s="246"/>
      <c r="G71" s="352" t="s">
        <v>548</v>
      </c>
      <c r="I71" s="351"/>
      <c r="J71" s="350"/>
      <c r="K71" s="350"/>
      <c r="L71" s="349"/>
      <c r="M71" s="350"/>
      <c r="N71" s="349"/>
      <c r="O71" s="348"/>
    </row>
    <row r="72" spans="2:30" ht="13.2" x14ac:dyDescent="0.2">
      <c r="B72" s="250"/>
      <c r="C72" s="246"/>
      <c r="D72" s="246"/>
      <c r="E72" s="246"/>
      <c r="F72" s="246"/>
      <c r="G72" s="1230"/>
      <c r="H72" s="1231"/>
      <c r="I72" s="1231"/>
      <c r="J72" s="1232"/>
      <c r="K72" s="347" t="s">
        <v>514</v>
      </c>
      <c r="L72" s="347" t="s">
        <v>515</v>
      </c>
      <c r="M72" s="347" t="s">
        <v>516</v>
      </c>
      <c r="N72" s="347" t="s">
        <v>517</v>
      </c>
      <c r="O72" s="347" t="s">
        <v>518</v>
      </c>
    </row>
    <row r="73" spans="2:30" ht="13.2" x14ac:dyDescent="0.2">
      <c r="B73" s="250"/>
      <c r="C73" s="246"/>
      <c r="D73" s="246"/>
      <c r="E73" s="246"/>
      <c r="F73" s="246"/>
      <c r="G73" s="1233" t="s">
        <v>547</v>
      </c>
      <c r="H73" s="1234"/>
      <c r="I73" s="1239" t="s">
        <v>545</v>
      </c>
      <c r="J73" s="1239"/>
      <c r="K73" s="1254">
        <v>84.5</v>
      </c>
      <c r="L73" s="1254">
        <v>78.5</v>
      </c>
      <c r="M73" s="1242">
        <v>71.3</v>
      </c>
      <c r="N73" s="1242">
        <v>72.099999999999994</v>
      </c>
      <c r="O73" s="1242">
        <v>87.6</v>
      </c>
      <c r="S73" s="245">
        <v>9.9</v>
      </c>
    </row>
    <row r="74" spans="2:30" ht="13.2" x14ac:dyDescent="0.2">
      <c r="B74" s="250"/>
      <c r="C74" s="246"/>
      <c r="D74" s="246"/>
      <c r="E74" s="246"/>
      <c r="F74" s="246"/>
      <c r="G74" s="1235"/>
      <c r="H74" s="1236"/>
      <c r="I74" s="1240"/>
      <c r="J74" s="1240"/>
      <c r="K74" s="1254"/>
      <c r="L74" s="1254"/>
      <c r="M74" s="1242"/>
      <c r="N74" s="1242"/>
      <c r="O74" s="1242"/>
    </row>
    <row r="75" spans="2:30" ht="13.2" x14ac:dyDescent="0.2">
      <c r="B75" s="250"/>
      <c r="C75" s="246"/>
      <c r="D75" s="246"/>
      <c r="E75" s="246"/>
      <c r="F75" s="246"/>
      <c r="G75" s="1235"/>
      <c r="H75" s="1236"/>
      <c r="I75" s="1243" t="s">
        <v>544</v>
      </c>
      <c r="J75" s="1243"/>
      <c r="K75" s="1252">
        <v>10.7</v>
      </c>
      <c r="L75" s="1252">
        <v>10.4</v>
      </c>
      <c r="M75" s="1252">
        <v>10.199999999999999</v>
      </c>
      <c r="N75" s="1252">
        <v>10.199999999999999</v>
      </c>
      <c r="O75" s="1252">
        <v>10.3</v>
      </c>
      <c r="U75" s="245">
        <v>81.2</v>
      </c>
      <c r="W75" s="245">
        <v>87.2</v>
      </c>
      <c r="Y75" s="245">
        <v>99.8</v>
      </c>
      <c r="AA75" s="245">
        <v>109.5</v>
      </c>
      <c r="AC75" s="245">
        <v>115.2</v>
      </c>
    </row>
    <row r="76" spans="2:30" ht="13.2" x14ac:dyDescent="0.2">
      <c r="B76" s="250"/>
      <c r="C76" s="246"/>
      <c r="D76" s="246"/>
      <c r="E76" s="246"/>
      <c r="F76" s="246"/>
      <c r="G76" s="1237"/>
      <c r="H76" s="1238"/>
      <c r="I76" s="1243"/>
      <c r="J76" s="1243"/>
      <c r="K76" s="1251"/>
      <c r="L76" s="1251"/>
      <c r="M76" s="1251"/>
      <c r="N76" s="1251"/>
      <c r="O76" s="1251"/>
    </row>
    <row r="77" spans="2:30" ht="13.2" x14ac:dyDescent="0.2">
      <c r="B77" s="250"/>
      <c r="C77" s="246"/>
      <c r="D77" s="246"/>
      <c r="E77" s="246"/>
      <c r="F77" s="246"/>
      <c r="G77" s="1244" t="s">
        <v>546</v>
      </c>
      <c r="H77" s="1245"/>
      <c r="I77" s="1243" t="s">
        <v>545</v>
      </c>
      <c r="J77" s="1243"/>
      <c r="K77" s="1254">
        <v>59.7</v>
      </c>
      <c r="L77" s="1254">
        <v>51.9</v>
      </c>
      <c r="M77" s="1242">
        <v>46.9</v>
      </c>
      <c r="N77" s="1242">
        <v>37.200000000000003</v>
      </c>
      <c r="O77" s="1242">
        <v>24</v>
      </c>
      <c r="R77" s="245">
        <v>12.3</v>
      </c>
      <c r="T77" s="245">
        <v>11.1</v>
      </c>
    </row>
    <row r="78" spans="2:30" ht="13.2" x14ac:dyDescent="0.2">
      <c r="B78" s="250"/>
      <c r="C78" s="246"/>
      <c r="D78" s="246"/>
      <c r="E78" s="246"/>
      <c r="F78" s="246"/>
      <c r="G78" s="1246"/>
      <c r="H78" s="1247"/>
      <c r="I78" s="1243"/>
      <c r="J78" s="1243"/>
      <c r="K78" s="1254"/>
      <c r="L78" s="1254"/>
      <c r="M78" s="1242"/>
      <c r="N78" s="1242"/>
      <c r="O78" s="1242"/>
    </row>
    <row r="79" spans="2:30" ht="13.2" x14ac:dyDescent="0.2">
      <c r="B79" s="250"/>
      <c r="C79" s="246"/>
      <c r="D79" s="246"/>
      <c r="E79" s="246"/>
      <c r="F79" s="246"/>
      <c r="G79" s="1246"/>
      <c r="H79" s="1247"/>
      <c r="I79" s="1255" t="s">
        <v>544</v>
      </c>
      <c r="J79" s="1253"/>
      <c r="K79" s="1256">
        <v>12.7</v>
      </c>
      <c r="L79" s="1256">
        <v>11.7</v>
      </c>
      <c r="M79" s="1256">
        <v>10.4</v>
      </c>
      <c r="N79" s="1256">
        <v>10.1</v>
      </c>
      <c r="O79" s="1256">
        <v>9.1</v>
      </c>
      <c r="V79" s="245">
        <v>53.5</v>
      </c>
      <c r="X79" s="245">
        <v>48.2</v>
      </c>
      <c r="Z79" s="245">
        <v>34.200000000000003</v>
      </c>
      <c r="AB79" s="245">
        <v>30.3</v>
      </c>
      <c r="AD79" s="245">
        <v>28.9</v>
      </c>
    </row>
    <row r="80" spans="2:30" ht="13.2" x14ac:dyDescent="0.2">
      <c r="B80" s="250"/>
      <c r="C80" s="246"/>
      <c r="D80" s="246"/>
      <c r="E80" s="246"/>
      <c r="F80" s="246"/>
      <c r="G80" s="1248"/>
      <c r="H80" s="1249"/>
      <c r="I80" s="1253"/>
      <c r="J80" s="1253"/>
      <c r="K80" s="1256"/>
      <c r="L80" s="1256"/>
      <c r="M80" s="1256"/>
      <c r="N80" s="1256"/>
      <c r="O80" s="1256"/>
    </row>
    <row r="81" spans="2:17" ht="13.2" x14ac:dyDescent="0.2">
      <c r="B81" s="250"/>
      <c r="C81" s="246"/>
      <c r="D81" s="246"/>
      <c r="E81" s="246"/>
      <c r="F81" s="246"/>
      <c r="G81" s="246"/>
      <c r="H81" s="246"/>
      <c r="I81" s="246"/>
      <c r="J81" s="246"/>
      <c r="K81" s="346"/>
      <c r="L81" s="246"/>
      <c r="M81" s="246"/>
      <c r="N81" s="246"/>
      <c r="O81" s="246"/>
    </row>
    <row r="82" spans="2:17" ht="16.2" x14ac:dyDescent="0.2">
      <c r="B82" s="250"/>
      <c r="C82" s="246"/>
      <c r="D82" s="246"/>
      <c r="E82" s="246"/>
      <c r="F82" s="246"/>
      <c r="G82" s="246"/>
      <c r="H82" s="246"/>
      <c r="I82" s="246"/>
      <c r="J82" s="246"/>
      <c r="K82" s="345"/>
      <c r="L82" s="345"/>
      <c r="M82" s="345"/>
      <c r="N82" s="345"/>
      <c r="O82" s="345"/>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44"/>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513</v>
      </c>
      <c r="G2" s="113"/>
      <c r="H2" s="114"/>
    </row>
    <row r="3" spans="1:8" x14ac:dyDescent="0.2">
      <c r="A3" s="110" t="s">
        <v>506</v>
      </c>
      <c r="B3" s="115"/>
      <c r="C3" s="116"/>
      <c r="D3" s="117">
        <v>29880</v>
      </c>
      <c r="E3" s="118"/>
      <c r="F3" s="119">
        <v>80577</v>
      </c>
      <c r="G3" s="120"/>
      <c r="H3" s="121"/>
    </row>
    <row r="4" spans="1:8" x14ac:dyDescent="0.2">
      <c r="A4" s="122"/>
      <c r="B4" s="123"/>
      <c r="C4" s="124"/>
      <c r="D4" s="125">
        <v>13077</v>
      </c>
      <c r="E4" s="126"/>
      <c r="F4" s="127">
        <v>36629</v>
      </c>
      <c r="G4" s="128"/>
      <c r="H4" s="129"/>
    </row>
    <row r="5" spans="1:8" x14ac:dyDescent="0.2">
      <c r="A5" s="110" t="s">
        <v>508</v>
      </c>
      <c r="B5" s="115"/>
      <c r="C5" s="116"/>
      <c r="D5" s="117">
        <v>58035</v>
      </c>
      <c r="E5" s="118"/>
      <c r="F5" s="119">
        <v>92698</v>
      </c>
      <c r="G5" s="120"/>
      <c r="H5" s="121"/>
    </row>
    <row r="6" spans="1:8" x14ac:dyDescent="0.2">
      <c r="A6" s="122"/>
      <c r="B6" s="123"/>
      <c r="C6" s="124"/>
      <c r="D6" s="125">
        <v>16816</v>
      </c>
      <c r="E6" s="126"/>
      <c r="F6" s="127">
        <v>45144</v>
      </c>
      <c r="G6" s="128"/>
      <c r="H6" s="129"/>
    </row>
    <row r="7" spans="1:8" x14ac:dyDescent="0.2">
      <c r="A7" s="110" t="s">
        <v>509</v>
      </c>
      <c r="B7" s="115"/>
      <c r="C7" s="116"/>
      <c r="D7" s="117">
        <v>47784</v>
      </c>
      <c r="E7" s="118"/>
      <c r="F7" s="119">
        <v>78556</v>
      </c>
      <c r="G7" s="120"/>
      <c r="H7" s="121"/>
    </row>
    <row r="8" spans="1:8" x14ac:dyDescent="0.2">
      <c r="A8" s="122"/>
      <c r="B8" s="123"/>
      <c r="C8" s="124"/>
      <c r="D8" s="125">
        <v>24983</v>
      </c>
      <c r="E8" s="126"/>
      <c r="F8" s="127">
        <v>40810</v>
      </c>
      <c r="G8" s="128"/>
      <c r="H8" s="129"/>
    </row>
    <row r="9" spans="1:8" x14ac:dyDescent="0.2">
      <c r="A9" s="110" t="s">
        <v>510</v>
      </c>
      <c r="B9" s="115"/>
      <c r="C9" s="116"/>
      <c r="D9" s="117">
        <v>79593</v>
      </c>
      <c r="E9" s="118"/>
      <c r="F9" s="119">
        <v>96635</v>
      </c>
      <c r="G9" s="120"/>
      <c r="H9" s="121"/>
    </row>
    <row r="10" spans="1:8" x14ac:dyDescent="0.2">
      <c r="A10" s="122"/>
      <c r="B10" s="123"/>
      <c r="C10" s="124"/>
      <c r="D10" s="125">
        <v>12914</v>
      </c>
      <c r="E10" s="126"/>
      <c r="F10" s="127">
        <v>44408</v>
      </c>
      <c r="G10" s="128"/>
      <c r="H10" s="129"/>
    </row>
    <row r="11" spans="1:8" x14ac:dyDescent="0.2">
      <c r="A11" s="110" t="s">
        <v>511</v>
      </c>
      <c r="B11" s="115"/>
      <c r="C11" s="116"/>
      <c r="D11" s="117">
        <v>114530</v>
      </c>
      <c r="E11" s="118"/>
      <c r="F11" s="119">
        <v>97062</v>
      </c>
      <c r="G11" s="120"/>
      <c r="H11" s="121"/>
    </row>
    <row r="12" spans="1:8" x14ac:dyDescent="0.2">
      <c r="A12" s="122"/>
      <c r="B12" s="123"/>
      <c r="C12" s="130"/>
      <c r="D12" s="125">
        <v>19665</v>
      </c>
      <c r="E12" s="126"/>
      <c r="F12" s="127">
        <v>50112</v>
      </c>
      <c r="G12" s="128"/>
      <c r="H12" s="129"/>
    </row>
    <row r="13" spans="1:8" x14ac:dyDescent="0.2">
      <c r="A13" s="110"/>
      <c r="B13" s="115"/>
      <c r="C13" s="131"/>
      <c r="D13" s="132">
        <v>65964</v>
      </c>
      <c r="E13" s="133"/>
      <c r="F13" s="134">
        <v>89106</v>
      </c>
      <c r="G13" s="135"/>
      <c r="H13" s="121"/>
    </row>
    <row r="14" spans="1:8" x14ac:dyDescent="0.2">
      <c r="A14" s="122"/>
      <c r="B14" s="123"/>
      <c r="C14" s="124"/>
      <c r="D14" s="125">
        <v>17491</v>
      </c>
      <c r="E14" s="126"/>
      <c r="F14" s="127">
        <v>43421</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6.25</v>
      </c>
      <c r="C19" s="136">
        <f>ROUND(VALUE(SUBSTITUTE(実質収支比率等に係る経年分析!G$48,"▲","-")),2)</f>
        <v>7.73</v>
      </c>
      <c r="D19" s="136">
        <f>ROUND(VALUE(SUBSTITUTE(実質収支比率等に係る経年分析!H$48,"▲","-")),2)</f>
        <v>5.61</v>
      </c>
      <c r="E19" s="136">
        <f>ROUND(VALUE(SUBSTITUTE(実質収支比率等に係る経年分析!I$48,"▲","-")),2)</f>
        <v>5.18</v>
      </c>
      <c r="F19" s="136">
        <f>ROUND(VALUE(SUBSTITUTE(実質収支比率等に係る経年分析!J$48,"▲","-")),2)</f>
        <v>4.7300000000000004</v>
      </c>
    </row>
    <row r="20" spans="1:11" x14ac:dyDescent="0.2">
      <c r="A20" s="136" t="s">
        <v>43</v>
      </c>
      <c r="B20" s="136">
        <f>ROUND(VALUE(SUBSTITUTE(実質収支比率等に係る経年分析!F$47,"▲","-")),2)</f>
        <v>18.37</v>
      </c>
      <c r="C20" s="136">
        <f>ROUND(VALUE(SUBSTITUTE(実質収支比率等に係る経年分析!G$47,"▲","-")),2)</f>
        <v>20.94</v>
      </c>
      <c r="D20" s="136">
        <f>ROUND(VALUE(SUBSTITUTE(実質収支比率等に係る経年分析!H$47,"▲","-")),2)</f>
        <v>23.51</v>
      </c>
      <c r="E20" s="136">
        <f>ROUND(VALUE(SUBSTITUTE(実質収支比率等に係る経年分析!I$47,"▲","-")),2)</f>
        <v>25.27</v>
      </c>
      <c r="F20" s="136">
        <f>ROUND(VALUE(SUBSTITUTE(実質収支比率等に係る経年分析!J$47,"▲","-")),2)</f>
        <v>24.27</v>
      </c>
    </row>
    <row r="21" spans="1:11" x14ac:dyDescent="0.2">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0.67</v>
      </c>
      <c r="D21" s="136">
        <f>IF(ISNUMBER(VALUE(SUBSTITUTE(実質収支比率等に係る経年分析!H$49,"▲","-"))),ROUND(VALUE(SUBSTITUTE(実質収支比率等に係る経年分析!H$49,"▲","-")),2),NA())</f>
        <v>-3.99</v>
      </c>
      <c r="E21" s="136">
        <f>IF(ISNUMBER(VALUE(SUBSTITUTE(実質収支比率等に係る経年分析!I$49,"▲","-"))),ROUND(VALUE(SUBSTITUTE(実質収支比率等に係る経年分析!I$49,"▲","-")),2),NA())</f>
        <v>-1.27</v>
      </c>
      <c r="F21" s="136">
        <f>IF(ISNUMBER(VALUE(SUBSTITUTE(実質収支比率等に係る経年分析!J$49,"▲","-"))),ROUND(VALUE(SUBSTITUTE(実質収支比率等に係る経年分析!J$49,"▲","-")),2),NA())</f>
        <v>-4.6399999999999997</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2">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0.56999999999999995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0.41</v>
      </c>
    </row>
    <row r="34" spans="1:16" x14ac:dyDescent="0.2">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3.33</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4.72</v>
      </c>
    </row>
    <row r="36" spans="1:16" x14ac:dyDescent="0.2">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4.1399999999999997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4.8099999999999996</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714</v>
      </c>
      <c r="E42" s="138"/>
      <c r="F42" s="138"/>
      <c r="G42" s="138">
        <f>'実質公債費比率（分子）の構造'!L$52</f>
        <v>717</v>
      </c>
      <c r="H42" s="138"/>
      <c r="I42" s="138"/>
      <c r="J42" s="138">
        <f>'実質公債費比率（分子）の構造'!M$52</f>
        <v>740</v>
      </c>
      <c r="K42" s="138"/>
      <c r="L42" s="138"/>
      <c r="M42" s="138">
        <f>'実質公債費比率（分子）の構造'!N$52</f>
        <v>712</v>
      </c>
      <c r="N42" s="138"/>
      <c r="O42" s="138"/>
      <c r="P42" s="138">
        <f>'実質公債費比率（分子）の構造'!O$52</f>
        <v>708</v>
      </c>
    </row>
    <row r="43" spans="1:16" x14ac:dyDescent="0.2">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f>'実質公債費比率（分子）の構造'!K$49</f>
        <v>23</v>
      </c>
      <c r="C45" s="138"/>
      <c r="D45" s="138"/>
      <c r="E45" s="138">
        <f>'実質公債費比率（分子）の構造'!L$49</f>
        <v>22</v>
      </c>
      <c r="F45" s="138"/>
      <c r="G45" s="138"/>
      <c r="H45" s="138">
        <f>'実質公債費比率（分子）の構造'!M$49</f>
        <v>22</v>
      </c>
      <c r="I45" s="138"/>
      <c r="J45" s="138"/>
      <c r="K45" s="138" t="str">
        <f>'実質公債費比率（分子）の構造'!N$49</f>
        <v>-</v>
      </c>
      <c r="L45" s="138"/>
      <c r="M45" s="138"/>
      <c r="N45" s="138" t="str">
        <f>'実質公債費比率（分子）の構造'!O$49</f>
        <v>-</v>
      </c>
      <c r="O45" s="138"/>
      <c r="P45" s="138"/>
    </row>
    <row r="46" spans="1:16" x14ac:dyDescent="0.2">
      <c r="A46" s="138" t="s">
        <v>55</v>
      </c>
      <c r="B46" s="138">
        <f>'実質公債費比率（分子）の構造'!K$48</f>
        <v>126</v>
      </c>
      <c r="C46" s="138"/>
      <c r="D46" s="138"/>
      <c r="E46" s="138">
        <f>'実質公債費比率（分子）の構造'!L$48</f>
        <v>140</v>
      </c>
      <c r="F46" s="138"/>
      <c r="G46" s="138"/>
      <c r="H46" s="138">
        <f>'実質公債費比率（分子）の構造'!M$48</f>
        <v>132</v>
      </c>
      <c r="I46" s="138"/>
      <c r="J46" s="138"/>
      <c r="K46" s="138">
        <f>'実質公債費比率（分子）の構造'!N$48</f>
        <v>143</v>
      </c>
      <c r="L46" s="138"/>
      <c r="M46" s="138"/>
      <c r="N46" s="138">
        <f>'実質公債費比率（分子）の構造'!O$48</f>
        <v>155</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1054</v>
      </c>
      <c r="C49" s="138"/>
      <c r="D49" s="138"/>
      <c r="E49" s="138">
        <f>'実質公債費比率（分子）の構造'!L$45</f>
        <v>997</v>
      </c>
      <c r="F49" s="138"/>
      <c r="G49" s="138"/>
      <c r="H49" s="138">
        <f>'実質公債費比率（分子）の構造'!M$45</f>
        <v>1063</v>
      </c>
      <c r="I49" s="138"/>
      <c r="J49" s="138"/>
      <c r="K49" s="138">
        <f>'実質公債費比率（分子）の構造'!N$45</f>
        <v>1036</v>
      </c>
      <c r="L49" s="138"/>
      <c r="M49" s="138"/>
      <c r="N49" s="138">
        <f>'実質公債費比率（分子）の構造'!O$45</f>
        <v>1001</v>
      </c>
      <c r="O49" s="138"/>
      <c r="P49" s="138"/>
    </row>
    <row r="50" spans="1:16" x14ac:dyDescent="0.2">
      <c r="A50" s="138" t="s">
        <v>59</v>
      </c>
      <c r="B50" s="138" t="e">
        <f>NA()</f>
        <v>#N/A</v>
      </c>
      <c r="C50" s="138">
        <f>IF(ISNUMBER('実質公債費比率（分子）の構造'!K$53),'実質公債費比率（分子）の構造'!K$53,NA())</f>
        <v>489</v>
      </c>
      <c r="D50" s="138" t="e">
        <f>NA()</f>
        <v>#N/A</v>
      </c>
      <c r="E50" s="138" t="e">
        <f>NA()</f>
        <v>#N/A</v>
      </c>
      <c r="F50" s="138">
        <f>IF(ISNUMBER('実質公債費比率（分子）の構造'!L$53),'実質公債費比率（分子）の構造'!L$53,NA())</f>
        <v>442</v>
      </c>
      <c r="G50" s="138" t="e">
        <f>NA()</f>
        <v>#N/A</v>
      </c>
      <c r="H50" s="138" t="e">
        <f>NA()</f>
        <v>#N/A</v>
      </c>
      <c r="I50" s="138">
        <f>IF(ISNUMBER('実質公債費比率（分子）の構造'!M$53),'実質公債費比率（分子）の構造'!M$53,NA())</f>
        <v>477</v>
      </c>
      <c r="J50" s="138" t="e">
        <f>NA()</f>
        <v>#N/A</v>
      </c>
      <c r="K50" s="138" t="e">
        <f>NA()</f>
        <v>#N/A</v>
      </c>
      <c r="L50" s="138">
        <f>IF(ISNUMBER('実質公債費比率（分子）の構造'!N$53),'実質公債費比率（分子）の構造'!N$53,NA())</f>
        <v>467</v>
      </c>
      <c r="M50" s="138" t="e">
        <f>NA()</f>
        <v>#N/A</v>
      </c>
      <c r="N50" s="138" t="e">
        <f>NA()</f>
        <v>#N/A</v>
      </c>
      <c r="O50" s="138">
        <f>IF(ISNUMBER('実質公債費比率（分子）の構造'!O$53),'実質公債費比率（分子）の構造'!O$53,NA())</f>
        <v>448</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7210</v>
      </c>
      <c r="E56" s="137"/>
      <c r="F56" s="137"/>
      <c r="G56" s="137">
        <f>'将来負担比率（分子）の構造'!J$52</f>
        <v>7083</v>
      </c>
      <c r="H56" s="137"/>
      <c r="I56" s="137"/>
      <c r="J56" s="137">
        <f>'将来負担比率（分子）の構造'!K$52</f>
        <v>6791</v>
      </c>
      <c r="K56" s="137"/>
      <c r="L56" s="137"/>
      <c r="M56" s="137">
        <f>'将来負担比率（分子）の構造'!L$52</f>
        <v>6670</v>
      </c>
      <c r="N56" s="137"/>
      <c r="O56" s="137"/>
      <c r="P56" s="137">
        <f>'将来負担比率（分子）の構造'!M$52</f>
        <v>6638</v>
      </c>
    </row>
    <row r="57" spans="1:16" x14ac:dyDescent="0.2">
      <c r="A57" s="137" t="s">
        <v>36</v>
      </c>
      <c r="B57" s="137"/>
      <c r="C57" s="137"/>
      <c r="D57" s="137">
        <f>'将来負担比率（分子）の構造'!I$51</f>
        <v>138</v>
      </c>
      <c r="E57" s="137"/>
      <c r="F57" s="137"/>
      <c r="G57" s="137">
        <f>'将来負担比率（分子）の構造'!J$51</f>
        <v>142</v>
      </c>
      <c r="H57" s="137"/>
      <c r="I57" s="137"/>
      <c r="J57" s="137">
        <f>'将来負担比率（分子）の構造'!K$51</f>
        <v>122</v>
      </c>
      <c r="K57" s="137"/>
      <c r="L57" s="137"/>
      <c r="M57" s="137">
        <f>'将来負担比率（分子）の構造'!L$51</f>
        <v>103</v>
      </c>
      <c r="N57" s="137"/>
      <c r="O57" s="137"/>
      <c r="P57" s="137">
        <f>'将来負担比率（分子）の構造'!M$51</f>
        <v>80</v>
      </c>
    </row>
    <row r="58" spans="1:16" x14ac:dyDescent="0.2">
      <c r="A58" s="137" t="s">
        <v>35</v>
      </c>
      <c r="B58" s="137"/>
      <c r="C58" s="137"/>
      <c r="D58" s="137">
        <f>'将来負担比率（分子）の構造'!I$50</f>
        <v>1912</v>
      </c>
      <c r="E58" s="137"/>
      <c r="F58" s="137"/>
      <c r="G58" s="137">
        <f>'将来負担比率（分子）の構造'!J$50</f>
        <v>2052</v>
      </c>
      <c r="H58" s="137"/>
      <c r="I58" s="137"/>
      <c r="J58" s="137">
        <f>'将来負担比率（分子）の構造'!K$50</f>
        <v>2202</v>
      </c>
      <c r="K58" s="137"/>
      <c r="L58" s="137"/>
      <c r="M58" s="137">
        <f>'将来負担比率（分子）の構造'!L$50</f>
        <v>2357</v>
      </c>
      <c r="N58" s="137"/>
      <c r="O58" s="137"/>
      <c r="P58" s="137">
        <f>'将来負担比率（分子）の構造'!M$50</f>
        <v>2122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10</v>
      </c>
      <c r="O61" s="137"/>
      <c r="P61" s="137"/>
    </row>
    <row r="62" spans="1:16" x14ac:dyDescent="0.2">
      <c r="A62" s="137" t="s">
        <v>29</v>
      </c>
      <c r="B62" s="137">
        <f>'将来負担比率（分子）の構造'!I$45</f>
        <v>1645</v>
      </c>
      <c r="C62" s="137"/>
      <c r="D62" s="137"/>
      <c r="E62" s="137">
        <f>'将来負担比率（分子）の構造'!J$45</f>
        <v>1452</v>
      </c>
      <c r="F62" s="137"/>
      <c r="G62" s="137"/>
      <c r="H62" s="137">
        <f>'将来負担比率（分子）の構造'!K$45</f>
        <v>1335</v>
      </c>
      <c r="I62" s="137"/>
      <c r="J62" s="137"/>
      <c r="K62" s="137">
        <f>'将来負担比率（分子）の構造'!L$45</f>
        <v>1275</v>
      </c>
      <c r="L62" s="137"/>
      <c r="M62" s="137"/>
      <c r="N62" s="137">
        <f>'将来負担比率（分子）の構造'!M$45</f>
        <v>1296</v>
      </c>
      <c r="O62" s="137"/>
      <c r="P62" s="137"/>
    </row>
    <row r="63" spans="1:16" x14ac:dyDescent="0.2">
      <c r="A63" s="137" t="s">
        <v>28</v>
      </c>
      <c r="B63" s="137">
        <f>'将来負担比率（分子）の構造'!I$44</f>
        <v>43</v>
      </c>
      <c r="C63" s="137"/>
      <c r="D63" s="137"/>
      <c r="E63" s="137">
        <f>'将来負担比率（分子）の構造'!J$44</f>
        <v>38</v>
      </c>
      <c r="F63" s="137"/>
      <c r="G63" s="137"/>
      <c r="H63" s="137">
        <f>'将来負担比率（分子）の構造'!K$44</f>
        <v>15</v>
      </c>
      <c r="I63" s="137"/>
      <c r="J63" s="137"/>
      <c r="K63" s="137" t="str">
        <f>'将来負担比率（分子）の構造'!L$44</f>
        <v>-</v>
      </c>
      <c r="L63" s="137"/>
      <c r="M63" s="137"/>
      <c r="N63" s="137" t="str">
        <f>'将来負担比率（分子）の構造'!M$44</f>
        <v>-</v>
      </c>
      <c r="O63" s="137"/>
      <c r="P63" s="137"/>
    </row>
    <row r="64" spans="1:16" x14ac:dyDescent="0.2">
      <c r="A64" s="137" t="s">
        <v>27</v>
      </c>
      <c r="B64" s="137">
        <f>'将来負担比率（分子）の構造'!I$43</f>
        <v>2433</v>
      </c>
      <c r="C64" s="137"/>
      <c r="D64" s="137"/>
      <c r="E64" s="137">
        <f>'将来負担比率（分子）の構造'!J$43</f>
        <v>2458</v>
      </c>
      <c r="F64" s="137"/>
      <c r="G64" s="137"/>
      <c r="H64" s="137">
        <f>'将来負担比率（分子）の構造'!K$43</f>
        <v>2355</v>
      </c>
      <c r="I64" s="137"/>
      <c r="J64" s="137"/>
      <c r="K64" s="137">
        <f>'将来負担比率（分子）の構造'!L$43</f>
        <v>2351</v>
      </c>
      <c r="L64" s="137"/>
      <c r="M64" s="137"/>
      <c r="N64" s="137">
        <f>'将来負担比率（分子）の構造'!M$43</f>
        <v>2140</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9054</v>
      </c>
      <c r="C66" s="137"/>
      <c r="D66" s="137"/>
      <c r="E66" s="137">
        <f>'将来負担比率（分子）の構造'!J$41</f>
        <v>8927</v>
      </c>
      <c r="F66" s="137"/>
      <c r="G66" s="137"/>
      <c r="H66" s="137">
        <f>'将来負担比率（分子）の構造'!K$41</f>
        <v>8598</v>
      </c>
      <c r="I66" s="137"/>
      <c r="J66" s="137"/>
      <c r="K66" s="137">
        <f>'将来負担比率（分子）の構造'!L$41</f>
        <v>8773</v>
      </c>
      <c r="L66" s="137"/>
      <c r="M66" s="137"/>
      <c r="N66" s="137">
        <f>'将来負担比率（分子）の構造'!M$41</f>
        <v>9291</v>
      </c>
      <c r="O66" s="137"/>
      <c r="P66" s="137"/>
    </row>
    <row r="67" spans="1:16" x14ac:dyDescent="0.2">
      <c r="A67" s="137" t="s">
        <v>63</v>
      </c>
      <c r="B67" s="137" t="e">
        <f>NA()</f>
        <v>#N/A</v>
      </c>
      <c r="C67" s="137">
        <f>IF(ISNUMBER('将来負担比率（分子）の構造'!I$53), IF('将来負担比率（分子）の構造'!I$53 &lt; 0, 0, '将来負担比率（分子）の構造'!I$53), NA())</f>
        <v>3916</v>
      </c>
      <c r="D67" s="137" t="e">
        <f>NA()</f>
        <v>#N/A</v>
      </c>
      <c r="E67" s="137" t="e">
        <f>NA()</f>
        <v>#N/A</v>
      </c>
      <c r="F67" s="137">
        <f>IF(ISNUMBER('将来負担比率（分子）の構造'!J$53), IF('将来負担比率（分子）の構造'!J$53 &lt; 0, 0, '将来負担比率（分子）の構造'!J$53), NA())</f>
        <v>3599</v>
      </c>
      <c r="G67" s="137" t="e">
        <f>NA()</f>
        <v>#N/A</v>
      </c>
      <c r="H67" s="137" t="e">
        <f>NA()</f>
        <v>#N/A</v>
      </c>
      <c r="I67" s="137">
        <f>IF(ISNUMBER('将来負担比率（分子）の構造'!K$53), IF('将来負担比率（分子）の構造'!K$53 &lt; 0, 0, '将来負担比率（分子）の構造'!K$53), NA())</f>
        <v>3186</v>
      </c>
      <c r="J67" s="137" t="e">
        <f>NA()</f>
        <v>#N/A</v>
      </c>
      <c r="K67" s="137" t="e">
        <f>NA()</f>
        <v>#N/A</v>
      </c>
      <c r="L67" s="137">
        <f>IF(ISNUMBER('将来負担比率（分子）の構造'!L$53), IF('将来負担比率（分子）の構造'!L$53 &lt; 0, 0, '将来負担比率（分子）の構造'!L$53), NA())</f>
        <v>3268</v>
      </c>
      <c r="M67" s="137" t="e">
        <f>NA()</f>
        <v>#N/A</v>
      </c>
      <c r="N67" s="137" t="e">
        <f>NA()</f>
        <v>#N/A</v>
      </c>
      <c r="O67" s="137">
        <f>IF(ISNUMBER('将来負担比率（分子）の構造'!M$53), IF('将来負担比率（分子）の構造'!M$53 &lt; 0, 0, '将来負担比率（分子）の構造'!M$53), NA())</f>
        <v>3898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206</v>
      </c>
      <c r="C5" s="708"/>
      <c r="D5" s="708"/>
      <c r="E5" s="708"/>
      <c r="F5" s="708"/>
      <c r="G5" s="708"/>
      <c r="H5" s="708"/>
      <c r="I5" s="708"/>
      <c r="J5" s="708"/>
      <c r="K5" s="708"/>
      <c r="L5" s="708"/>
      <c r="M5" s="708"/>
      <c r="N5" s="708"/>
      <c r="O5" s="708"/>
      <c r="P5" s="708"/>
      <c r="Q5" s="709"/>
      <c r="R5" s="670">
        <v>2076935</v>
      </c>
      <c r="S5" s="671"/>
      <c r="T5" s="671"/>
      <c r="U5" s="671"/>
      <c r="V5" s="671"/>
      <c r="W5" s="671"/>
      <c r="X5" s="671"/>
      <c r="Y5" s="718"/>
      <c r="Z5" s="731">
        <v>20.3</v>
      </c>
      <c r="AA5" s="731"/>
      <c r="AB5" s="731"/>
      <c r="AC5" s="731"/>
      <c r="AD5" s="732">
        <v>2076935</v>
      </c>
      <c r="AE5" s="732"/>
      <c r="AF5" s="732"/>
      <c r="AG5" s="732"/>
      <c r="AH5" s="732"/>
      <c r="AI5" s="732"/>
      <c r="AJ5" s="732"/>
      <c r="AK5" s="732"/>
      <c r="AL5" s="719">
        <v>43.5</v>
      </c>
      <c r="AM5" s="688"/>
      <c r="AN5" s="688"/>
      <c r="AO5" s="720"/>
      <c r="AP5" s="707" t="s">
        <v>207</v>
      </c>
      <c r="AQ5" s="708"/>
      <c r="AR5" s="708"/>
      <c r="AS5" s="708"/>
      <c r="AT5" s="708"/>
      <c r="AU5" s="708"/>
      <c r="AV5" s="708"/>
      <c r="AW5" s="708"/>
      <c r="AX5" s="708"/>
      <c r="AY5" s="708"/>
      <c r="AZ5" s="708"/>
      <c r="BA5" s="708"/>
      <c r="BB5" s="708"/>
      <c r="BC5" s="708"/>
      <c r="BD5" s="708"/>
      <c r="BE5" s="708"/>
      <c r="BF5" s="709"/>
      <c r="BG5" s="620">
        <v>2076935</v>
      </c>
      <c r="BH5" s="621"/>
      <c r="BI5" s="621"/>
      <c r="BJ5" s="621"/>
      <c r="BK5" s="621"/>
      <c r="BL5" s="621"/>
      <c r="BM5" s="621"/>
      <c r="BN5" s="622"/>
      <c r="BO5" s="673">
        <v>100</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2">
      <c r="B6" s="617" t="s">
        <v>212</v>
      </c>
      <c r="C6" s="618"/>
      <c r="D6" s="618"/>
      <c r="E6" s="618"/>
      <c r="F6" s="618"/>
      <c r="G6" s="618"/>
      <c r="H6" s="618"/>
      <c r="I6" s="618"/>
      <c r="J6" s="618"/>
      <c r="K6" s="618"/>
      <c r="L6" s="618"/>
      <c r="M6" s="618"/>
      <c r="N6" s="618"/>
      <c r="O6" s="618"/>
      <c r="P6" s="618"/>
      <c r="Q6" s="619"/>
      <c r="R6" s="620">
        <v>113532</v>
      </c>
      <c r="S6" s="621"/>
      <c r="T6" s="621"/>
      <c r="U6" s="621"/>
      <c r="V6" s="621"/>
      <c r="W6" s="621"/>
      <c r="X6" s="621"/>
      <c r="Y6" s="622"/>
      <c r="Z6" s="673">
        <v>1.1000000000000001</v>
      </c>
      <c r="AA6" s="673"/>
      <c r="AB6" s="673"/>
      <c r="AC6" s="673"/>
      <c r="AD6" s="674">
        <v>113532</v>
      </c>
      <c r="AE6" s="674"/>
      <c r="AF6" s="674"/>
      <c r="AG6" s="674"/>
      <c r="AH6" s="674"/>
      <c r="AI6" s="674"/>
      <c r="AJ6" s="674"/>
      <c r="AK6" s="674"/>
      <c r="AL6" s="643">
        <v>2.4</v>
      </c>
      <c r="AM6" s="675"/>
      <c r="AN6" s="675"/>
      <c r="AO6" s="676"/>
      <c r="AP6" s="617" t="s">
        <v>213</v>
      </c>
      <c r="AQ6" s="618"/>
      <c r="AR6" s="618"/>
      <c r="AS6" s="618"/>
      <c r="AT6" s="618"/>
      <c r="AU6" s="618"/>
      <c r="AV6" s="618"/>
      <c r="AW6" s="618"/>
      <c r="AX6" s="618"/>
      <c r="AY6" s="618"/>
      <c r="AZ6" s="618"/>
      <c r="BA6" s="618"/>
      <c r="BB6" s="618"/>
      <c r="BC6" s="618"/>
      <c r="BD6" s="618"/>
      <c r="BE6" s="618"/>
      <c r="BF6" s="619"/>
      <c r="BG6" s="620">
        <v>2076935</v>
      </c>
      <c r="BH6" s="621"/>
      <c r="BI6" s="621"/>
      <c r="BJ6" s="621"/>
      <c r="BK6" s="621"/>
      <c r="BL6" s="621"/>
      <c r="BM6" s="621"/>
      <c r="BN6" s="622"/>
      <c r="BO6" s="673">
        <v>100</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96941</v>
      </c>
      <c r="CS6" s="621"/>
      <c r="CT6" s="621"/>
      <c r="CU6" s="621"/>
      <c r="CV6" s="621"/>
      <c r="CW6" s="621"/>
      <c r="CX6" s="621"/>
      <c r="CY6" s="622"/>
      <c r="CZ6" s="673">
        <v>1</v>
      </c>
      <c r="DA6" s="673"/>
      <c r="DB6" s="673"/>
      <c r="DC6" s="673"/>
      <c r="DD6" s="626" t="s">
        <v>208</v>
      </c>
      <c r="DE6" s="621"/>
      <c r="DF6" s="621"/>
      <c r="DG6" s="621"/>
      <c r="DH6" s="621"/>
      <c r="DI6" s="621"/>
      <c r="DJ6" s="621"/>
      <c r="DK6" s="621"/>
      <c r="DL6" s="621"/>
      <c r="DM6" s="621"/>
      <c r="DN6" s="621"/>
      <c r="DO6" s="621"/>
      <c r="DP6" s="622"/>
      <c r="DQ6" s="626">
        <v>96941</v>
      </c>
      <c r="DR6" s="621"/>
      <c r="DS6" s="621"/>
      <c r="DT6" s="621"/>
      <c r="DU6" s="621"/>
      <c r="DV6" s="621"/>
      <c r="DW6" s="621"/>
      <c r="DX6" s="621"/>
      <c r="DY6" s="621"/>
      <c r="DZ6" s="621"/>
      <c r="EA6" s="621"/>
      <c r="EB6" s="621"/>
      <c r="EC6" s="656"/>
    </row>
    <row r="7" spans="2:143" ht="11.25" customHeight="1" x14ac:dyDescent="0.2">
      <c r="B7" s="617" t="s">
        <v>215</v>
      </c>
      <c r="C7" s="618"/>
      <c r="D7" s="618"/>
      <c r="E7" s="618"/>
      <c r="F7" s="618"/>
      <c r="G7" s="618"/>
      <c r="H7" s="618"/>
      <c r="I7" s="618"/>
      <c r="J7" s="618"/>
      <c r="K7" s="618"/>
      <c r="L7" s="618"/>
      <c r="M7" s="618"/>
      <c r="N7" s="618"/>
      <c r="O7" s="618"/>
      <c r="P7" s="618"/>
      <c r="Q7" s="619"/>
      <c r="R7" s="620">
        <v>1264</v>
      </c>
      <c r="S7" s="621"/>
      <c r="T7" s="621"/>
      <c r="U7" s="621"/>
      <c r="V7" s="621"/>
      <c r="W7" s="621"/>
      <c r="X7" s="621"/>
      <c r="Y7" s="622"/>
      <c r="Z7" s="673">
        <v>0</v>
      </c>
      <c r="AA7" s="673"/>
      <c r="AB7" s="673"/>
      <c r="AC7" s="673"/>
      <c r="AD7" s="674">
        <v>1264</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673845</v>
      </c>
      <c r="BH7" s="621"/>
      <c r="BI7" s="621"/>
      <c r="BJ7" s="621"/>
      <c r="BK7" s="621"/>
      <c r="BL7" s="621"/>
      <c r="BM7" s="621"/>
      <c r="BN7" s="622"/>
      <c r="BO7" s="673">
        <v>32.4</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1011457</v>
      </c>
      <c r="CS7" s="621"/>
      <c r="CT7" s="621"/>
      <c r="CU7" s="621"/>
      <c r="CV7" s="621"/>
      <c r="CW7" s="621"/>
      <c r="CX7" s="621"/>
      <c r="CY7" s="622"/>
      <c r="CZ7" s="673">
        <v>10.199999999999999</v>
      </c>
      <c r="DA7" s="673"/>
      <c r="DB7" s="673"/>
      <c r="DC7" s="673"/>
      <c r="DD7" s="626">
        <v>107040</v>
      </c>
      <c r="DE7" s="621"/>
      <c r="DF7" s="621"/>
      <c r="DG7" s="621"/>
      <c r="DH7" s="621"/>
      <c r="DI7" s="621"/>
      <c r="DJ7" s="621"/>
      <c r="DK7" s="621"/>
      <c r="DL7" s="621"/>
      <c r="DM7" s="621"/>
      <c r="DN7" s="621"/>
      <c r="DO7" s="621"/>
      <c r="DP7" s="622"/>
      <c r="DQ7" s="626">
        <v>782840</v>
      </c>
      <c r="DR7" s="621"/>
      <c r="DS7" s="621"/>
      <c r="DT7" s="621"/>
      <c r="DU7" s="621"/>
      <c r="DV7" s="621"/>
      <c r="DW7" s="621"/>
      <c r="DX7" s="621"/>
      <c r="DY7" s="621"/>
      <c r="DZ7" s="621"/>
      <c r="EA7" s="621"/>
      <c r="EB7" s="621"/>
      <c r="EC7" s="656"/>
    </row>
    <row r="8" spans="2:143" ht="11.25" customHeight="1" x14ac:dyDescent="0.2">
      <c r="B8" s="617" t="s">
        <v>218</v>
      </c>
      <c r="C8" s="618"/>
      <c r="D8" s="618"/>
      <c r="E8" s="618"/>
      <c r="F8" s="618"/>
      <c r="G8" s="618"/>
      <c r="H8" s="618"/>
      <c r="I8" s="618"/>
      <c r="J8" s="618"/>
      <c r="K8" s="618"/>
      <c r="L8" s="618"/>
      <c r="M8" s="618"/>
      <c r="N8" s="618"/>
      <c r="O8" s="618"/>
      <c r="P8" s="618"/>
      <c r="Q8" s="619"/>
      <c r="R8" s="620">
        <v>2707</v>
      </c>
      <c r="S8" s="621"/>
      <c r="T8" s="621"/>
      <c r="U8" s="621"/>
      <c r="V8" s="621"/>
      <c r="W8" s="621"/>
      <c r="X8" s="621"/>
      <c r="Y8" s="622"/>
      <c r="Z8" s="673">
        <v>0</v>
      </c>
      <c r="AA8" s="673"/>
      <c r="AB8" s="673"/>
      <c r="AC8" s="673"/>
      <c r="AD8" s="674">
        <v>2707</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31004</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3208005</v>
      </c>
      <c r="CS8" s="621"/>
      <c r="CT8" s="621"/>
      <c r="CU8" s="621"/>
      <c r="CV8" s="621"/>
      <c r="CW8" s="621"/>
      <c r="CX8" s="621"/>
      <c r="CY8" s="622"/>
      <c r="CZ8" s="673">
        <v>32.4</v>
      </c>
      <c r="DA8" s="673"/>
      <c r="DB8" s="673"/>
      <c r="DC8" s="673"/>
      <c r="DD8" s="626">
        <v>6503</v>
      </c>
      <c r="DE8" s="621"/>
      <c r="DF8" s="621"/>
      <c r="DG8" s="621"/>
      <c r="DH8" s="621"/>
      <c r="DI8" s="621"/>
      <c r="DJ8" s="621"/>
      <c r="DK8" s="621"/>
      <c r="DL8" s="621"/>
      <c r="DM8" s="621"/>
      <c r="DN8" s="621"/>
      <c r="DO8" s="621"/>
      <c r="DP8" s="622"/>
      <c r="DQ8" s="626">
        <v>1506566</v>
      </c>
      <c r="DR8" s="621"/>
      <c r="DS8" s="621"/>
      <c r="DT8" s="621"/>
      <c r="DU8" s="621"/>
      <c r="DV8" s="621"/>
      <c r="DW8" s="621"/>
      <c r="DX8" s="621"/>
      <c r="DY8" s="621"/>
      <c r="DZ8" s="621"/>
      <c r="EA8" s="621"/>
      <c r="EB8" s="621"/>
      <c r="EC8" s="656"/>
    </row>
    <row r="9" spans="2:143" ht="11.25" customHeight="1" x14ac:dyDescent="0.2">
      <c r="B9" s="617" t="s">
        <v>221</v>
      </c>
      <c r="C9" s="618"/>
      <c r="D9" s="618"/>
      <c r="E9" s="618"/>
      <c r="F9" s="618"/>
      <c r="G9" s="618"/>
      <c r="H9" s="618"/>
      <c r="I9" s="618"/>
      <c r="J9" s="618"/>
      <c r="K9" s="618"/>
      <c r="L9" s="618"/>
      <c r="M9" s="618"/>
      <c r="N9" s="618"/>
      <c r="O9" s="618"/>
      <c r="P9" s="618"/>
      <c r="Q9" s="619"/>
      <c r="R9" s="620">
        <v>2518</v>
      </c>
      <c r="S9" s="621"/>
      <c r="T9" s="621"/>
      <c r="U9" s="621"/>
      <c r="V9" s="621"/>
      <c r="W9" s="621"/>
      <c r="X9" s="621"/>
      <c r="Y9" s="622"/>
      <c r="Z9" s="673">
        <v>0</v>
      </c>
      <c r="AA9" s="673"/>
      <c r="AB9" s="673"/>
      <c r="AC9" s="673"/>
      <c r="AD9" s="674">
        <v>2518</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552709</v>
      </c>
      <c r="BH9" s="621"/>
      <c r="BI9" s="621"/>
      <c r="BJ9" s="621"/>
      <c r="BK9" s="621"/>
      <c r="BL9" s="621"/>
      <c r="BM9" s="621"/>
      <c r="BN9" s="622"/>
      <c r="BO9" s="673">
        <v>26.6</v>
      </c>
      <c r="BP9" s="673"/>
      <c r="BQ9" s="673"/>
      <c r="BR9" s="673"/>
      <c r="BS9" s="626" t="s">
        <v>111</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587819</v>
      </c>
      <c r="CS9" s="621"/>
      <c r="CT9" s="621"/>
      <c r="CU9" s="621"/>
      <c r="CV9" s="621"/>
      <c r="CW9" s="621"/>
      <c r="CX9" s="621"/>
      <c r="CY9" s="622"/>
      <c r="CZ9" s="673">
        <v>5.9</v>
      </c>
      <c r="DA9" s="673"/>
      <c r="DB9" s="673"/>
      <c r="DC9" s="673"/>
      <c r="DD9" s="626">
        <v>22952</v>
      </c>
      <c r="DE9" s="621"/>
      <c r="DF9" s="621"/>
      <c r="DG9" s="621"/>
      <c r="DH9" s="621"/>
      <c r="DI9" s="621"/>
      <c r="DJ9" s="621"/>
      <c r="DK9" s="621"/>
      <c r="DL9" s="621"/>
      <c r="DM9" s="621"/>
      <c r="DN9" s="621"/>
      <c r="DO9" s="621"/>
      <c r="DP9" s="622"/>
      <c r="DQ9" s="626">
        <v>485378</v>
      </c>
      <c r="DR9" s="621"/>
      <c r="DS9" s="621"/>
      <c r="DT9" s="621"/>
      <c r="DU9" s="621"/>
      <c r="DV9" s="621"/>
      <c r="DW9" s="621"/>
      <c r="DX9" s="621"/>
      <c r="DY9" s="621"/>
      <c r="DZ9" s="621"/>
      <c r="EA9" s="621"/>
      <c r="EB9" s="621"/>
      <c r="EC9" s="656"/>
    </row>
    <row r="10" spans="2:143" ht="11.25" customHeight="1" x14ac:dyDescent="0.2">
      <c r="B10" s="617" t="s">
        <v>224</v>
      </c>
      <c r="C10" s="618"/>
      <c r="D10" s="618"/>
      <c r="E10" s="618"/>
      <c r="F10" s="618"/>
      <c r="G10" s="618"/>
      <c r="H10" s="618"/>
      <c r="I10" s="618"/>
      <c r="J10" s="618"/>
      <c r="K10" s="618"/>
      <c r="L10" s="618"/>
      <c r="M10" s="618"/>
      <c r="N10" s="618"/>
      <c r="O10" s="618"/>
      <c r="P10" s="618"/>
      <c r="Q10" s="619"/>
      <c r="R10" s="620">
        <v>345614</v>
      </c>
      <c r="S10" s="621"/>
      <c r="T10" s="621"/>
      <c r="U10" s="621"/>
      <c r="V10" s="621"/>
      <c r="W10" s="621"/>
      <c r="X10" s="621"/>
      <c r="Y10" s="622"/>
      <c r="Z10" s="673">
        <v>3.4</v>
      </c>
      <c r="AA10" s="673"/>
      <c r="AB10" s="673"/>
      <c r="AC10" s="673"/>
      <c r="AD10" s="674">
        <v>345614</v>
      </c>
      <c r="AE10" s="674"/>
      <c r="AF10" s="674"/>
      <c r="AG10" s="674"/>
      <c r="AH10" s="674"/>
      <c r="AI10" s="674"/>
      <c r="AJ10" s="674"/>
      <c r="AK10" s="674"/>
      <c r="AL10" s="643">
        <v>7.2</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38888</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13230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13230</v>
      </c>
      <c r="DR10" s="621"/>
      <c r="DS10" s="621"/>
      <c r="DT10" s="621"/>
      <c r="DU10" s="621"/>
      <c r="DV10" s="621"/>
      <c r="DW10" s="621"/>
      <c r="DX10" s="621"/>
      <c r="DY10" s="621"/>
      <c r="DZ10" s="621"/>
      <c r="EA10" s="621"/>
      <c r="EB10" s="621"/>
      <c r="EC10" s="656"/>
    </row>
    <row r="11" spans="2:143" ht="11.25" customHeight="1" x14ac:dyDescent="0.2">
      <c r="B11" s="617" t="s">
        <v>227</v>
      </c>
      <c r="C11" s="618"/>
      <c r="D11" s="618"/>
      <c r="E11" s="618"/>
      <c r="F11" s="618"/>
      <c r="G11" s="618"/>
      <c r="H11" s="618"/>
      <c r="I11" s="618"/>
      <c r="J11" s="618"/>
      <c r="K11" s="618"/>
      <c r="L11" s="618"/>
      <c r="M11" s="618"/>
      <c r="N11" s="618"/>
      <c r="O11" s="618"/>
      <c r="P11" s="618"/>
      <c r="Q11" s="619"/>
      <c r="R11" s="620">
        <v>3806</v>
      </c>
      <c r="S11" s="621"/>
      <c r="T11" s="621"/>
      <c r="U11" s="621"/>
      <c r="V11" s="621"/>
      <c r="W11" s="621"/>
      <c r="X11" s="621"/>
      <c r="Y11" s="622"/>
      <c r="Z11" s="673">
        <v>0</v>
      </c>
      <c r="AA11" s="673"/>
      <c r="AB11" s="673"/>
      <c r="AC11" s="673"/>
      <c r="AD11" s="674">
        <v>3806</v>
      </c>
      <c r="AE11" s="674"/>
      <c r="AF11" s="674"/>
      <c r="AG11" s="674"/>
      <c r="AH11" s="674"/>
      <c r="AI11" s="674"/>
      <c r="AJ11" s="674"/>
      <c r="AK11" s="674"/>
      <c r="AL11" s="643">
        <v>0.1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51244</v>
      </c>
      <c r="BH11" s="621"/>
      <c r="BI11" s="621"/>
      <c r="BJ11" s="621"/>
      <c r="BK11" s="621"/>
      <c r="BL11" s="621"/>
      <c r="BM11" s="621"/>
      <c r="BN11" s="622"/>
      <c r="BO11" s="673">
        <v>2.5</v>
      </c>
      <c r="BP11" s="673"/>
      <c r="BQ11" s="673"/>
      <c r="BR11" s="673"/>
      <c r="BS11" s="626" t="s">
        <v>111</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734953</v>
      </c>
      <c r="CS11" s="621"/>
      <c r="CT11" s="621"/>
      <c r="CU11" s="621"/>
      <c r="CV11" s="621"/>
      <c r="CW11" s="621"/>
      <c r="CX11" s="621"/>
      <c r="CY11" s="622"/>
      <c r="CZ11" s="673">
        <v>7.4</v>
      </c>
      <c r="DA11" s="673"/>
      <c r="DB11" s="673"/>
      <c r="DC11" s="673"/>
      <c r="DD11" s="626">
        <v>212605</v>
      </c>
      <c r="DE11" s="621"/>
      <c r="DF11" s="621"/>
      <c r="DG11" s="621"/>
      <c r="DH11" s="621"/>
      <c r="DI11" s="621"/>
      <c r="DJ11" s="621"/>
      <c r="DK11" s="621"/>
      <c r="DL11" s="621"/>
      <c r="DM11" s="621"/>
      <c r="DN11" s="621"/>
      <c r="DO11" s="621"/>
      <c r="DP11" s="622"/>
      <c r="DQ11" s="626">
        <v>345185</v>
      </c>
      <c r="DR11" s="621"/>
      <c r="DS11" s="621"/>
      <c r="DT11" s="621"/>
      <c r="DU11" s="621"/>
      <c r="DV11" s="621"/>
      <c r="DW11" s="621"/>
      <c r="DX11" s="621"/>
      <c r="DY11" s="621"/>
      <c r="DZ11" s="621"/>
      <c r="EA11" s="621"/>
      <c r="EB11" s="621"/>
      <c r="EC11" s="656"/>
    </row>
    <row r="12" spans="2:143" ht="11.25" customHeight="1" x14ac:dyDescent="0.2">
      <c r="B12" s="617" t="s">
        <v>230</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1209069</v>
      </c>
      <c r="BH12" s="621"/>
      <c r="BI12" s="621"/>
      <c r="BJ12" s="621"/>
      <c r="BK12" s="621"/>
      <c r="BL12" s="621"/>
      <c r="BM12" s="621"/>
      <c r="BN12" s="622"/>
      <c r="BO12" s="673">
        <v>58.2</v>
      </c>
      <c r="BP12" s="673"/>
      <c r="BQ12" s="673"/>
      <c r="BR12" s="673"/>
      <c r="BS12" s="626" t="s">
        <v>111</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138638</v>
      </c>
      <c r="CS12" s="621"/>
      <c r="CT12" s="621"/>
      <c r="CU12" s="621"/>
      <c r="CV12" s="621"/>
      <c r="CW12" s="621"/>
      <c r="CX12" s="621"/>
      <c r="CY12" s="622"/>
      <c r="CZ12" s="673">
        <v>1.4</v>
      </c>
      <c r="DA12" s="673"/>
      <c r="DB12" s="673"/>
      <c r="DC12" s="673"/>
      <c r="DD12" s="626">
        <v>3999</v>
      </c>
      <c r="DE12" s="621"/>
      <c r="DF12" s="621"/>
      <c r="DG12" s="621"/>
      <c r="DH12" s="621"/>
      <c r="DI12" s="621"/>
      <c r="DJ12" s="621"/>
      <c r="DK12" s="621"/>
      <c r="DL12" s="621"/>
      <c r="DM12" s="621"/>
      <c r="DN12" s="621"/>
      <c r="DO12" s="621"/>
      <c r="DP12" s="622"/>
      <c r="DQ12" s="626">
        <v>55274</v>
      </c>
      <c r="DR12" s="621"/>
      <c r="DS12" s="621"/>
      <c r="DT12" s="621"/>
      <c r="DU12" s="621"/>
      <c r="DV12" s="621"/>
      <c r="DW12" s="621"/>
      <c r="DX12" s="621"/>
      <c r="DY12" s="621"/>
      <c r="DZ12" s="621"/>
      <c r="EA12" s="621"/>
      <c r="EB12" s="621"/>
      <c r="EC12" s="656"/>
    </row>
    <row r="13" spans="2:143" ht="11.25" customHeight="1" x14ac:dyDescent="0.2">
      <c r="B13" s="617" t="s">
        <v>233</v>
      </c>
      <c r="C13" s="618"/>
      <c r="D13" s="618"/>
      <c r="E13" s="618"/>
      <c r="F13" s="618"/>
      <c r="G13" s="618"/>
      <c r="H13" s="618"/>
      <c r="I13" s="618"/>
      <c r="J13" s="618"/>
      <c r="K13" s="618"/>
      <c r="L13" s="618"/>
      <c r="M13" s="618"/>
      <c r="N13" s="618"/>
      <c r="O13" s="618"/>
      <c r="P13" s="618"/>
      <c r="Q13" s="619"/>
      <c r="R13" s="620">
        <v>12837</v>
      </c>
      <c r="S13" s="621"/>
      <c r="T13" s="621"/>
      <c r="U13" s="621"/>
      <c r="V13" s="621"/>
      <c r="W13" s="621"/>
      <c r="X13" s="621"/>
      <c r="Y13" s="622"/>
      <c r="Z13" s="673">
        <v>0.1</v>
      </c>
      <c r="AA13" s="673"/>
      <c r="AB13" s="673"/>
      <c r="AC13" s="673"/>
      <c r="AD13" s="674">
        <v>12837</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1200265</v>
      </c>
      <c r="BH13" s="621"/>
      <c r="BI13" s="621"/>
      <c r="BJ13" s="621"/>
      <c r="BK13" s="621"/>
      <c r="BL13" s="621"/>
      <c r="BM13" s="621"/>
      <c r="BN13" s="622"/>
      <c r="BO13" s="673">
        <v>57.8</v>
      </c>
      <c r="BP13" s="673"/>
      <c r="BQ13" s="673"/>
      <c r="BR13" s="673"/>
      <c r="BS13" s="626" t="s">
        <v>111</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2231695</v>
      </c>
      <c r="CS13" s="621"/>
      <c r="CT13" s="621"/>
      <c r="CU13" s="621"/>
      <c r="CV13" s="621"/>
      <c r="CW13" s="621"/>
      <c r="CX13" s="621"/>
      <c r="CY13" s="622"/>
      <c r="CZ13" s="673">
        <v>22.5</v>
      </c>
      <c r="DA13" s="673"/>
      <c r="DB13" s="673"/>
      <c r="DC13" s="673"/>
      <c r="DD13" s="626">
        <v>1874288</v>
      </c>
      <c r="DE13" s="621"/>
      <c r="DF13" s="621"/>
      <c r="DG13" s="621"/>
      <c r="DH13" s="621"/>
      <c r="DI13" s="621"/>
      <c r="DJ13" s="621"/>
      <c r="DK13" s="621"/>
      <c r="DL13" s="621"/>
      <c r="DM13" s="621"/>
      <c r="DN13" s="621"/>
      <c r="DO13" s="621"/>
      <c r="DP13" s="622"/>
      <c r="DQ13" s="626">
        <v>486845</v>
      </c>
      <c r="DR13" s="621"/>
      <c r="DS13" s="621"/>
      <c r="DT13" s="621"/>
      <c r="DU13" s="621"/>
      <c r="DV13" s="621"/>
      <c r="DW13" s="621"/>
      <c r="DX13" s="621"/>
      <c r="DY13" s="621"/>
      <c r="DZ13" s="621"/>
      <c r="EA13" s="621"/>
      <c r="EB13" s="621"/>
      <c r="EC13" s="656"/>
    </row>
    <row r="14" spans="2:143" ht="11.25" customHeight="1" x14ac:dyDescent="0.2">
      <c r="B14" s="617" t="s">
        <v>236</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75282</v>
      </c>
      <c r="BH14" s="621"/>
      <c r="BI14" s="621"/>
      <c r="BJ14" s="621"/>
      <c r="BK14" s="621"/>
      <c r="BL14" s="621"/>
      <c r="BM14" s="621"/>
      <c r="BN14" s="622"/>
      <c r="BO14" s="673">
        <v>3.6</v>
      </c>
      <c r="BP14" s="673"/>
      <c r="BQ14" s="673"/>
      <c r="BR14" s="673"/>
      <c r="BS14" s="626" t="s">
        <v>111</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288281</v>
      </c>
      <c r="CS14" s="621"/>
      <c r="CT14" s="621"/>
      <c r="CU14" s="621"/>
      <c r="CV14" s="621"/>
      <c r="CW14" s="621"/>
      <c r="CX14" s="621"/>
      <c r="CY14" s="622"/>
      <c r="CZ14" s="673">
        <v>2.9</v>
      </c>
      <c r="DA14" s="673"/>
      <c r="DB14" s="673"/>
      <c r="DC14" s="673"/>
      <c r="DD14" s="626">
        <v>21187</v>
      </c>
      <c r="DE14" s="621"/>
      <c r="DF14" s="621"/>
      <c r="DG14" s="621"/>
      <c r="DH14" s="621"/>
      <c r="DI14" s="621"/>
      <c r="DJ14" s="621"/>
      <c r="DK14" s="621"/>
      <c r="DL14" s="621"/>
      <c r="DM14" s="621"/>
      <c r="DN14" s="621"/>
      <c r="DO14" s="621"/>
      <c r="DP14" s="622"/>
      <c r="DQ14" s="626">
        <v>273366</v>
      </c>
      <c r="DR14" s="621"/>
      <c r="DS14" s="621"/>
      <c r="DT14" s="621"/>
      <c r="DU14" s="621"/>
      <c r="DV14" s="621"/>
      <c r="DW14" s="621"/>
      <c r="DX14" s="621"/>
      <c r="DY14" s="621"/>
      <c r="DZ14" s="621"/>
      <c r="EA14" s="621"/>
      <c r="EB14" s="621"/>
      <c r="EC14" s="656"/>
    </row>
    <row r="15" spans="2:143" ht="11.25" customHeight="1" x14ac:dyDescent="0.2">
      <c r="B15" s="617" t="s">
        <v>239</v>
      </c>
      <c r="C15" s="618"/>
      <c r="D15" s="618"/>
      <c r="E15" s="618"/>
      <c r="F15" s="618"/>
      <c r="G15" s="618"/>
      <c r="H15" s="618"/>
      <c r="I15" s="618"/>
      <c r="J15" s="618"/>
      <c r="K15" s="618"/>
      <c r="L15" s="618"/>
      <c r="M15" s="618"/>
      <c r="N15" s="618"/>
      <c r="O15" s="618"/>
      <c r="P15" s="618"/>
      <c r="Q15" s="619"/>
      <c r="R15" s="620">
        <v>6855</v>
      </c>
      <c r="S15" s="621"/>
      <c r="T15" s="621"/>
      <c r="U15" s="621"/>
      <c r="V15" s="621"/>
      <c r="W15" s="621"/>
      <c r="X15" s="621"/>
      <c r="Y15" s="622"/>
      <c r="Z15" s="673">
        <v>0.1</v>
      </c>
      <c r="AA15" s="673"/>
      <c r="AB15" s="673"/>
      <c r="AC15" s="673"/>
      <c r="AD15" s="674">
        <v>6855</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118739</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543961</v>
      </c>
      <c r="CS15" s="621"/>
      <c r="CT15" s="621"/>
      <c r="CU15" s="621"/>
      <c r="CV15" s="621"/>
      <c r="CW15" s="621"/>
      <c r="CX15" s="621"/>
      <c r="CY15" s="622"/>
      <c r="CZ15" s="673">
        <v>5.5</v>
      </c>
      <c r="DA15" s="673"/>
      <c r="DB15" s="673"/>
      <c r="DC15" s="673"/>
      <c r="DD15" s="626">
        <v>37558</v>
      </c>
      <c r="DE15" s="621"/>
      <c r="DF15" s="621"/>
      <c r="DG15" s="621"/>
      <c r="DH15" s="621"/>
      <c r="DI15" s="621"/>
      <c r="DJ15" s="621"/>
      <c r="DK15" s="621"/>
      <c r="DL15" s="621"/>
      <c r="DM15" s="621"/>
      <c r="DN15" s="621"/>
      <c r="DO15" s="621"/>
      <c r="DP15" s="622"/>
      <c r="DQ15" s="626">
        <v>509586</v>
      </c>
      <c r="DR15" s="621"/>
      <c r="DS15" s="621"/>
      <c r="DT15" s="621"/>
      <c r="DU15" s="621"/>
      <c r="DV15" s="621"/>
      <c r="DW15" s="621"/>
      <c r="DX15" s="621"/>
      <c r="DY15" s="621"/>
      <c r="DZ15" s="621"/>
      <c r="EA15" s="621"/>
      <c r="EB15" s="621"/>
      <c r="EC15" s="656"/>
    </row>
    <row r="16" spans="2:143" ht="11.25" customHeight="1" x14ac:dyDescent="0.2">
      <c r="B16" s="617" t="s">
        <v>242</v>
      </c>
      <c r="C16" s="618"/>
      <c r="D16" s="618"/>
      <c r="E16" s="618"/>
      <c r="F16" s="618"/>
      <c r="G16" s="618"/>
      <c r="H16" s="618"/>
      <c r="I16" s="618"/>
      <c r="J16" s="618"/>
      <c r="K16" s="618"/>
      <c r="L16" s="618"/>
      <c r="M16" s="618"/>
      <c r="N16" s="618"/>
      <c r="O16" s="618"/>
      <c r="P16" s="618"/>
      <c r="Q16" s="619"/>
      <c r="R16" s="620">
        <v>2416473</v>
      </c>
      <c r="S16" s="621"/>
      <c r="T16" s="621"/>
      <c r="U16" s="621"/>
      <c r="V16" s="621"/>
      <c r="W16" s="621"/>
      <c r="X16" s="621"/>
      <c r="Y16" s="622"/>
      <c r="Z16" s="673">
        <v>23.6</v>
      </c>
      <c r="AA16" s="673"/>
      <c r="AB16" s="673"/>
      <c r="AC16" s="673"/>
      <c r="AD16" s="674">
        <v>2200835</v>
      </c>
      <c r="AE16" s="674"/>
      <c r="AF16" s="674"/>
      <c r="AG16" s="674"/>
      <c r="AH16" s="674"/>
      <c r="AI16" s="674"/>
      <c r="AJ16" s="674"/>
      <c r="AK16" s="674"/>
      <c r="AL16" s="643">
        <v>46.1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52752</v>
      </c>
      <c r="CS16" s="621"/>
      <c r="CT16" s="621"/>
      <c r="CU16" s="621"/>
      <c r="CV16" s="621"/>
      <c r="CW16" s="621"/>
      <c r="CX16" s="621"/>
      <c r="CY16" s="622"/>
      <c r="CZ16" s="673">
        <v>0.5</v>
      </c>
      <c r="DA16" s="673"/>
      <c r="DB16" s="673"/>
      <c r="DC16" s="673"/>
      <c r="DD16" s="626" t="s">
        <v>111</v>
      </c>
      <c r="DE16" s="621"/>
      <c r="DF16" s="621"/>
      <c r="DG16" s="621"/>
      <c r="DH16" s="621"/>
      <c r="DI16" s="621"/>
      <c r="DJ16" s="621"/>
      <c r="DK16" s="621"/>
      <c r="DL16" s="621"/>
      <c r="DM16" s="621"/>
      <c r="DN16" s="621"/>
      <c r="DO16" s="621"/>
      <c r="DP16" s="622"/>
      <c r="DQ16" s="626">
        <v>9302</v>
      </c>
      <c r="DR16" s="621"/>
      <c r="DS16" s="621"/>
      <c r="DT16" s="621"/>
      <c r="DU16" s="621"/>
      <c r="DV16" s="621"/>
      <c r="DW16" s="621"/>
      <c r="DX16" s="621"/>
      <c r="DY16" s="621"/>
      <c r="DZ16" s="621"/>
      <c r="EA16" s="621"/>
      <c r="EB16" s="621"/>
      <c r="EC16" s="656"/>
    </row>
    <row r="17" spans="2:133" ht="11.25" customHeight="1" x14ac:dyDescent="0.2">
      <c r="B17" s="617" t="s">
        <v>245</v>
      </c>
      <c r="C17" s="618"/>
      <c r="D17" s="618"/>
      <c r="E17" s="618"/>
      <c r="F17" s="618"/>
      <c r="G17" s="618"/>
      <c r="H17" s="618"/>
      <c r="I17" s="618"/>
      <c r="J17" s="618"/>
      <c r="K17" s="618"/>
      <c r="L17" s="618"/>
      <c r="M17" s="618"/>
      <c r="N17" s="618"/>
      <c r="O17" s="618"/>
      <c r="P17" s="618"/>
      <c r="Q17" s="619"/>
      <c r="R17" s="620">
        <v>2200835</v>
      </c>
      <c r="S17" s="621"/>
      <c r="T17" s="621"/>
      <c r="U17" s="621"/>
      <c r="V17" s="621"/>
      <c r="W17" s="621"/>
      <c r="X17" s="621"/>
      <c r="Y17" s="622"/>
      <c r="Z17" s="673">
        <v>21.5</v>
      </c>
      <c r="AA17" s="673"/>
      <c r="AB17" s="673"/>
      <c r="AC17" s="673"/>
      <c r="AD17" s="674">
        <v>2200835</v>
      </c>
      <c r="AE17" s="674"/>
      <c r="AF17" s="674"/>
      <c r="AG17" s="674"/>
      <c r="AH17" s="674"/>
      <c r="AI17" s="674"/>
      <c r="AJ17" s="674"/>
      <c r="AK17" s="674"/>
      <c r="AL17" s="643">
        <v>46.1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1000557</v>
      </c>
      <c r="CS17" s="621"/>
      <c r="CT17" s="621"/>
      <c r="CU17" s="621"/>
      <c r="CV17" s="621"/>
      <c r="CW17" s="621"/>
      <c r="CX17" s="621"/>
      <c r="CY17" s="622"/>
      <c r="CZ17" s="673">
        <v>10.1</v>
      </c>
      <c r="DA17" s="673"/>
      <c r="DB17" s="673"/>
      <c r="DC17" s="673"/>
      <c r="DD17" s="626" t="s">
        <v>111</v>
      </c>
      <c r="DE17" s="621"/>
      <c r="DF17" s="621"/>
      <c r="DG17" s="621"/>
      <c r="DH17" s="621"/>
      <c r="DI17" s="621"/>
      <c r="DJ17" s="621"/>
      <c r="DK17" s="621"/>
      <c r="DL17" s="621"/>
      <c r="DM17" s="621"/>
      <c r="DN17" s="621"/>
      <c r="DO17" s="621"/>
      <c r="DP17" s="622"/>
      <c r="DQ17" s="626">
        <v>976795</v>
      </c>
      <c r="DR17" s="621"/>
      <c r="DS17" s="621"/>
      <c r="DT17" s="621"/>
      <c r="DU17" s="621"/>
      <c r="DV17" s="621"/>
      <c r="DW17" s="621"/>
      <c r="DX17" s="621"/>
      <c r="DY17" s="621"/>
      <c r="DZ17" s="621"/>
      <c r="EA17" s="621"/>
      <c r="EB17" s="621"/>
      <c r="EC17" s="656"/>
    </row>
    <row r="18" spans="2:133" ht="11.25" customHeight="1" x14ac:dyDescent="0.2">
      <c r="B18" s="617" t="s">
        <v>248</v>
      </c>
      <c r="C18" s="618"/>
      <c r="D18" s="618"/>
      <c r="E18" s="618"/>
      <c r="F18" s="618"/>
      <c r="G18" s="618"/>
      <c r="H18" s="618"/>
      <c r="I18" s="618"/>
      <c r="J18" s="618"/>
      <c r="K18" s="618"/>
      <c r="L18" s="618"/>
      <c r="M18" s="618"/>
      <c r="N18" s="618"/>
      <c r="O18" s="618"/>
      <c r="P18" s="618"/>
      <c r="Q18" s="619"/>
      <c r="R18" s="620">
        <v>215638</v>
      </c>
      <c r="S18" s="621"/>
      <c r="T18" s="621"/>
      <c r="U18" s="621"/>
      <c r="V18" s="621"/>
      <c r="W18" s="621"/>
      <c r="X18" s="621"/>
      <c r="Y18" s="622"/>
      <c r="Z18" s="673">
        <v>2.1</v>
      </c>
      <c r="AA18" s="673"/>
      <c r="AB18" s="673"/>
      <c r="AC18" s="673"/>
      <c r="AD18" s="674" t="s">
        <v>111</v>
      </c>
      <c r="AE18" s="674"/>
      <c r="AF18" s="674"/>
      <c r="AG18" s="674"/>
      <c r="AH18" s="674"/>
      <c r="AI18" s="674"/>
      <c r="AJ18" s="674"/>
      <c r="AK18" s="674"/>
      <c r="AL18" s="643" t="s">
        <v>111</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2">
      <c r="B19" s="617" t="s">
        <v>251</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2">
      <c r="B20" s="617" t="s">
        <v>254</v>
      </c>
      <c r="C20" s="618"/>
      <c r="D20" s="618"/>
      <c r="E20" s="618"/>
      <c r="F20" s="618"/>
      <c r="G20" s="618"/>
      <c r="H20" s="618"/>
      <c r="I20" s="618"/>
      <c r="J20" s="618"/>
      <c r="K20" s="618"/>
      <c r="L20" s="618"/>
      <c r="M20" s="618"/>
      <c r="N20" s="618"/>
      <c r="O20" s="618"/>
      <c r="P20" s="618"/>
      <c r="Q20" s="619"/>
      <c r="R20" s="620">
        <v>4982541</v>
      </c>
      <c r="S20" s="621"/>
      <c r="T20" s="621"/>
      <c r="U20" s="621"/>
      <c r="V20" s="621"/>
      <c r="W20" s="621"/>
      <c r="X20" s="621"/>
      <c r="Y20" s="622"/>
      <c r="Z20" s="673">
        <v>48.8</v>
      </c>
      <c r="AA20" s="673"/>
      <c r="AB20" s="673"/>
      <c r="AC20" s="673"/>
      <c r="AD20" s="674">
        <v>4766903</v>
      </c>
      <c r="AE20" s="674"/>
      <c r="AF20" s="674"/>
      <c r="AG20" s="674"/>
      <c r="AH20" s="674"/>
      <c r="AI20" s="674"/>
      <c r="AJ20" s="674"/>
      <c r="AK20" s="674"/>
      <c r="AL20" s="643">
        <v>99.8</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9908289</v>
      </c>
      <c r="CS20" s="621"/>
      <c r="CT20" s="621"/>
      <c r="CU20" s="621"/>
      <c r="CV20" s="621"/>
      <c r="CW20" s="621"/>
      <c r="CX20" s="621"/>
      <c r="CY20" s="622"/>
      <c r="CZ20" s="673">
        <v>100</v>
      </c>
      <c r="DA20" s="673"/>
      <c r="DB20" s="673"/>
      <c r="DC20" s="673"/>
      <c r="DD20" s="626">
        <v>2286132</v>
      </c>
      <c r="DE20" s="621"/>
      <c r="DF20" s="621"/>
      <c r="DG20" s="621"/>
      <c r="DH20" s="621"/>
      <c r="DI20" s="621"/>
      <c r="DJ20" s="621"/>
      <c r="DK20" s="621"/>
      <c r="DL20" s="621"/>
      <c r="DM20" s="621"/>
      <c r="DN20" s="621"/>
      <c r="DO20" s="621"/>
      <c r="DP20" s="622"/>
      <c r="DQ20" s="626">
        <v>5541308</v>
      </c>
      <c r="DR20" s="621"/>
      <c r="DS20" s="621"/>
      <c r="DT20" s="621"/>
      <c r="DU20" s="621"/>
      <c r="DV20" s="621"/>
      <c r="DW20" s="621"/>
      <c r="DX20" s="621"/>
      <c r="DY20" s="621"/>
      <c r="DZ20" s="621"/>
      <c r="EA20" s="621"/>
      <c r="EB20" s="621"/>
      <c r="EC20" s="656"/>
    </row>
    <row r="21" spans="2:133" ht="11.25" customHeight="1" x14ac:dyDescent="0.2">
      <c r="B21" s="617" t="s">
        <v>257</v>
      </c>
      <c r="C21" s="618"/>
      <c r="D21" s="618"/>
      <c r="E21" s="618"/>
      <c r="F21" s="618"/>
      <c r="G21" s="618"/>
      <c r="H21" s="618"/>
      <c r="I21" s="618"/>
      <c r="J21" s="618"/>
      <c r="K21" s="618"/>
      <c r="L21" s="618"/>
      <c r="M21" s="618"/>
      <c r="N21" s="618"/>
      <c r="O21" s="618"/>
      <c r="P21" s="618"/>
      <c r="Q21" s="619"/>
      <c r="R21" s="620">
        <v>3848</v>
      </c>
      <c r="S21" s="621"/>
      <c r="T21" s="621"/>
      <c r="U21" s="621"/>
      <c r="V21" s="621"/>
      <c r="W21" s="621"/>
      <c r="X21" s="621"/>
      <c r="Y21" s="622"/>
      <c r="Z21" s="673">
        <v>0</v>
      </c>
      <c r="AA21" s="673"/>
      <c r="AB21" s="673"/>
      <c r="AC21" s="673"/>
      <c r="AD21" s="674">
        <v>3848</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259</v>
      </c>
      <c r="C22" s="618"/>
      <c r="D22" s="618"/>
      <c r="E22" s="618"/>
      <c r="F22" s="618"/>
      <c r="G22" s="618"/>
      <c r="H22" s="618"/>
      <c r="I22" s="618"/>
      <c r="J22" s="618"/>
      <c r="K22" s="618"/>
      <c r="L22" s="618"/>
      <c r="M22" s="618"/>
      <c r="N22" s="618"/>
      <c r="O22" s="618"/>
      <c r="P22" s="618"/>
      <c r="Q22" s="619"/>
      <c r="R22" s="620">
        <v>176727</v>
      </c>
      <c r="S22" s="621"/>
      <c r="T22" s="621"/>
      <c r="U22" s="621"/>
      <c r="V22" s="621"/>
      <c r="W22" s="621"/>
      <c r="X22" s="621"/>
      <c r="Y22" s="622"/>
      <c r="Z22" s="673">
        <v>1.7</v>
      </c>
      <c r="AA22" s="673"/>
      <c r="AB22" s="673"/>
      <c r="AC22" s="673"/>
      <c r="AD22" s="674" t="s">
        <v>111</v>
      </c>
      <c r="AE22" s="674"/>
      <c r="AF22" s="674"/>
      <c r="AG22" s="674"/>
      <c r="AH22" s="674"/>
      <c r="AI22" s="674"/>
      <c r="AJ22" s="674"/>
      <c r="AK22" s="674"/>
      <c r="AL22" s="643" t="s">
        <v>111</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262</v>
      </c>
      <c r="C23" s="618"/>
      <c r="D23" s="618"/>
      <c r="E23" s="618"/>
      <c r="F23" s="618"/>
      <c r="G23" s="618"/>
      <c r="H23" s="618"/>
      <c r="I23" s="618"/>
      <c r="J23" s="618"/>
      <c r="K23" s="618"/>
      <c r="L23" s="618"/>
      <c r="M23" s="618"/>
      <c r="N23" s="618"/>
      <c r="O23" s="618"/>
      <c r="P23" s="618"/>
      <c r="Q23" s="619"/>
      <c r="R23" s="620">
        <v>105222</v>
      </c>
      <c r="S23" s="621"/>
      <c r="T23" s="621"/>
      <c r="U23" s="621"/>
      <c r="V23" s="621"/>
      <c r="W23" s="621"/>
      <c r="X23" s="621"/>
      <c r="Y23" s="622"/>
      <c r="Z23" s="673">
        <v>1</v>
      </c>
      <c r="AA23" s="673"/>
      <c r="AB23" s="673"/>
      <c r="AC23" s="673"/>
      <c r="AD23" s="674">
        <v>4468</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2">
      <c r="B24" s="617" t="s">
        <v>269</v>
      </c>
      <c r="C24" s="618"/>
      <c r="D24" s="618"/>
      <c r="E24" s="618"/>
      <c r="F24" s="618"/>
      <c r="G24" s="618"/>
      <c r="H24" s="618"/>
      <c r="I24" s="618"/>
      <c r="J24" s="618"/>
      <c r="K24" s="618"/>
      <c r="L24" s="618"/>
      <c r="M24" s="618"/>
      <c r="N24" s="618"/>
      <c r="O24" s="618"/>
      <c r="P24" s="618"/>
      <c r="Q24" s="619"/>
      <c r="R24" s="620">
        <v>19015</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4101345</v>
      </c>
      <c r="CS24" s="671"/>
      <c r="CT24" s="671"/>
      <c r="CU24" s="671"/>
      <c r="CV24" s="671"/>
      <c r="CW24" s="671"/>
      <c r="CX24" s="671"/>
      <c r="CY24" s="718"/>
      <c r="CZ24" s="722">
        <v>41.4</v>
      </c>
      <c r="DA24" s="723"/>
      <c r="DB24" s="723"/>
      <c r="DC24" s="724"/>
      <c r="DD24" s="717">
        <v>2595575</v>
      </c>
      <c r="DE24" s="671"/>
      <c r="DF24" s="671"/>
      <c r="DG24" s="671"/>
      <c r="DH24" s="671"/>
      <c r="DI24" s="671"/>
      <c r="DJ24" s="671"/>
      <c r="DK24" s="718"/>
      <c r="DL24" s="717">
        <v>2580740</v>
      </c>
      <c r="DM24" s="671"/>
      <c r="DN24" s="671"/>
      <c r="DO24" s="671"/>
      <c r="DP24" s="671"/>
      <c r="DQ24" s="671"/>
      <c r="DR24" s="671"/>
      <c r="DS24" s="671"/>
      <c r="DT24" s="671"/>
      <c r="DU24" s="671"/>
      <c r="DV24" s="718"/>
      <c r="DW24" s="719">
        <v>50.8</v>
      </c>
      <c r="DX24" s="688"/>
      <c r="DY24" s="688"/>
      <c r="DZ24" s="688"/>
      <c r="EA24" s="688"/>
      <c r="EB24" s="688"/>
      <c r="EC24" s="720"/>
    </row>
    <row r="25" spans="2:133" ht="11.25" customHeight="1" x14ac:dyDescent="0.2">
      <c r="B25" s="617" t="s">
        <v>272</v>
      </c>
      <c r="C25" s="618"/>
      <c r="D25" s="618"/>
      <c r="E25" s="618"/>
      <c r="F25" s="618"/>
      <c r="G25" s="618"/>
      <c r="H25" s="618"/>
      <c r="I25" s="618"/>
      <c r="J25" s="618"/>
      <c r="K25" s="618"/>
      <c r="L25" s="618"/>
      <c r="M25" s="618"/>
      <c r="N25" s="618"/>
      <c r="O25" s="618"/>
      <c r="P25" s="618"/>
      <c r="Q25" s="619"/>
      <c r="R25" s="620">
        <v>1665608</v>
      </c>
      <c r="S25" s="621"/>
      <c r="T25" s="621"/>
      <c r="U25" s="621"/>
      <c r="V25" s="621"/>
      <c r="W25" s="621"/>
      <c r="X25" s="621"/>
      <c r="Y25" s="622"/>
      <c r="Z25" s="673">
        <v>16.3</v>
      </c>
      <c r="AA25" s="673"/>
      <c r="AB25" s="673"/>
      <c r="AC25" s="673"/>
      <c r="AD25" s="674" t="s">
        <v>111</v>
      </c>
      <c r="AE25" s="674"/>
      <c r="AF25" s="674"/>
      <c r="AG25" s="674"/>
      <c r="AH25" s="674"/>
      <c r="AI25" s="674"/>
      <c r="AJ25" s="674"/>
      <c r="AK25" s="674"/>
      <c r="AL25" s="643" t="s">
        <v>111</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1087378</v>
      </c>
      <c r="CS25" s="639"/>
      <c r="CT25" s="639"/>
      <c r="CU25" s="639"/>
      <c r="CV25" s="639"/>
      <c r="CW25" s="639"/>
      <c r="CX25" s="639"/>
      <c r="CY25" s="640"/>
      <c r="CZ25" s="623">
        <v>11</v>
      </c>
      <c r="DA25" s="641"/>
      <c r="DB25" s="641"/>
      <c r="DC25" s="642"/>
      <c r="DD25" s="626">
        <v>1041986</v>
      </c>
      <c r="DE25" s="639"/>
      <c r="DF25" s="639"/>
      <c r="DG25" s="639"/>
      <c r="DH25" s="639"/>
      <c r="DI25" s="639"/>
      <c r="DJ25" s="639"/>
      <c r="DK25" s="640"/>
      <c r="DL25" s="626">
        <v>1034129</v>
      </c>
      <c r="DM25" s="639"/>
      <c r="DN25" s="639"/>
      <c r="DO25" s="639"/>
      <c r="DP25" s="639"/>
      <c r="DQ25" s="639"/>
      <c r="DR25" s="639"/>
      <c r="DS25" s="639"/>
      <c r="DT25" s="639"/>
      <c r="DU25" s="639"/>
      <c r="DV25" s="640"/>
      <c r="DW25" s="643">
        <v>20.399999999999999</v>
      </c>
      <c r="DX25" s="644"/>
      <c r="DY25" s="644"/>
      <c r="DZ25" s="644"/>
      <c r="EA25" s="644"/>
      <c r="EB25" s="644"/>
      <c r="EC25" s="645"/>
    </row>
    <row r="26" spans="2:133" ht="11.25" customHeight="1" x14ac:dyDescent="0.2">
      <c r="B26" s="714" t="s">
        <v>275</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681842</v>
      </c>
      <c r="CS26" s="621"/>
      <c r="CT26" s="621"/>
      <c r="CU26" s="621"/>
      <c r="CV26" s="621"/>
      <c r="CW26" s="621"/>
      <c r="CX26" s="621"/>
      <c r="CY26" s="622"/>
      <c r="CZ26" s="623">
        <v>6.9</v>
      </c>
      <c r="DA26" s="641"/>
      <c r="DB26" s="641"/>
      <c r="DC26" s="642"/>
      <c r="DD26" s="626">
        <v>658951</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2">
      <c r="B27" s="617" t="s">
        <v>278</v>
      </c>
      <c r="C27" s="618"/>
      <c r="D27" s="618"/>
      <c r="E27" s="618"/>
      <c r="F27" s="618"/>
      <c r="G27" s="618"/>
      <c r="H27" s="618"/>
      <c r="I27" s="618"/>
      <c r="J27" s="618"/>
      <c r="K27" s="618"/>
      <c r="L27" s="618"/>
      <c r="M27" s="618"/>
      <c r="N27" s="618"/>
      <c r="O27" s="618"/>
      <c r="P27" s="618"/>
      <c r="Q27" s="619"/>
      <c r="R27" s="620">
        <v>803289</v>
      </c>
      <c r="S27" s="621"/>
      <c r="T27" s="621"/>
      <c r="U27" s="621"/>
      <c r="V27" s="621"/>
      <c r="W27" s="621"/>
      <c r="X27" s="621"/>
      <c r="Y27" s="622"/>
      <c r="Z27" s="673">
        <v>7.9</v>
      </c>
      <c r="AA27" s="673"/>
      <c r="AB27" s="673"/>
      <c r="AC27" s="673"/>
      <c r="AD27" s="674" t="s">
        <v>111</v>
      </c>
      <c r="AE27" s="674"/>
      <c r="AF27" s="674"/>
      <c r="AG27" s="674"/>
      <c r="AH27" s="674"/>
      <c r="AI27" s="674"/>
      <c r="AJ27" s="674"/>
      <c r="AK27" s="674"/>
      <c r="AL27" s="643" t="s">
        <v>111</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2076935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2013410</v>
      </c>
      <c r="CS27" s="639"/>
      <c r="CT27" s="639"/>
      <c r="CU27" s="639"/>
      <c r="CV27" s="639"/>
      <c r="CW27" s="639"/>
      <c r="CX27" s="639"/>
      <c r="CY27" s="640"/>
      <c r="CZ27" s="623">
        <v>20.3</v>
      </c>
      <c r="DA27" s="641"/>
      <c r="DB27" s="641"/>
      <c r="DC27" s="642"/>
      <c r="DD27" s="626">
        <v>576794</v>
      </c>
      <c r="DE27" s="639"/>
      <c r="DF27" s="639"/>
      <c r="DG27" s="639"/>
      <c r="DH27" s="639"/>
      <c r="DI27" s="639"/>
      <c r="DJ27" s="639"/>
      <c r="DK27" s="640"/>
      <c r="DL27" s="626">
        <v>569816</v>
      </c>
      <c r="DM27" s="639"/>
      <c r="DN27" s="639"/>
      <c r="DO27" s="639"/>
      <c r="DP27" s="639"/>
      <c r="DQ27" s="639"/>
      <c r="DR27" s="639"/>
      <c r="DS27" s="639"/>
      <c r="DT27" s="639"/>
      <c r="DU27" s="639"/>
      <c r="DV27" s="640"/>
      <c r="DW27" s="643">
        <v>11.2</v>
      </c>
      <c r="DX27" s="644"/>
      <c r="DY27" s="644"/>
      <c r="DZ27" s="644"/>
      <c r="EA27" s="644"/>
      <c r="EB27" s="644"/>
      <c r="EC27" s="645"/>
    </row>
    <row r="28" spans="2:133" ht="11.25" customHeight="1" x14ac:dyDescent="0.2">
      <c r="B28" s="617" t="s">
        <v>281</v>
      </c>
      <c r="C28" s="618"/>
      <c r="D28" s="618"/>
      <c r="E28" s="618"/>
      <c r="F28" s="618"/>
      <c r="G28" s="618"/>
      <c r="H28" s="618"/>
      <c r="I28" s="618"/>
      <c r="J28" s="618"/>
      <c r="K28" s="618"/>
      <c r="L28" s="618"/>
      <c r="M28" s="618"/>
      <c r="N28" s="618"/>
      <c r="O28" s="618"/>
      <c r="P28" s="618"/>
      <c r="Q28" s="619"/>
      <c r="R28" s="620">
        <v>24821</v>
      </c>
      <c r="S28" s="621"/>
      <c r="T28" s="621"/>
      <c r="U28" s="621"/>
      <c r="V28" s="621"/>
      <c r="W28" s="621"/>
      <c r="X28" s="621"/>
      <c r="Y28" s="622"/>
      <c r="Z28" s="673">
        <v>0.2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1000557</v>
      </c>
      <c r="CS28" s="621"/>
      <c r="CT28" s="621"/>
      <c r="CU28" s="621"/>
      <c r="CV28" s="621"/>
      <c r="CW28" s="621"/>
      <c r="CX28" s="621"/>
      <c r="CY28" s="622"/>
      <c r="CZ28" s="623">
        <v>10.1</v>
      </c>
      <c r="DA28" s="641"/>
      <c r="DB28" s="641"/>
      <c r="DC28" s="642"/>
      <c r="DD28" s="626">
        <v>976795</v>
      </c>
      <c r="DE28" s="621"/>
      <c r="DF28" s="621"/>
      <c r="DG28" s="621"/>
      <c r="DH28" s="621"/>
      <c r="DI28" s="621"/>
      <c r="DJ28" s="621"/>
      <c r="DK28" s="622"/>
      <c r="DL28" s="626">
        <v>976795</v>
      </c>
      <c r="DM28" s="621"/>
      <c r="DN28" s="621"/>
      <c r="DO28" s="621"/>
      <c r="DP28" s="621"/>
      <c r="DQ28" s="621"/>
      <c r="DR28" s="621"/>
      <c r="DS28" s="621"/>
      <c r="DT28" s="621"/>
      <c r="DU28" s="621"/>
      <c r="DV28" s="622"/>
      <c r="DW28" s="643">
        <v>19.2</v>
      </c>
      <c r="DX28" s="644"/>
      <c r="DY28" s="644"/>
      <c r="DZ28" s="644"/>
      <c r="EA28" s="644"/>
      <c r="EB28" s="644"/>
      <c r="EC28" s="645"/>
    </row>
    <row r="29" spans="2:133" ht="11.25" customHeight="1" x14ac:dyDescent="0.2">
      <c r="B29" s="617" t="s">
        <v>283</v>
      </c>
      <c r="C29" s="618"/>
      <c r="D29" s="618"/>
      <c r="E29" s="618"/>
      <c r="F29" s="618"/>
      <c r="G29" s="618"/>
      <c r="H29" s="618"/>
      <c r="I29" s="618"/>
      <c r="J29" s="618"/>
      <c r="K29" s="618"/>
      <c r="L29" s="618"/>
      <c r="M29" s="618"/>
      <c r="N29" s="618"/>
      <c r="O29" s="618"/>
      <c r="P29" s="618"/>
      <c r="Q29" s="619"/>
      <c r="R29" s="620">
        <v>67375</v>
      </c>
      <c r="S29" s="621"/>
      <c r="T29" s="621"/>
      <c r="U29" s="621"/>
      <c r="V29" s="621"/>
      <c r="W29" s="621"/>
      <c r="X29" s="621"/>
      <c r="Y29" s="622"/>
      <c r="Z29" s="673">
        <v>0.7</v>
      </c>
      <c r="AA29" s="673"/>
      <c r="AB29" s="673"/>
      <c r="AC29" s="673"/>
      <c r="AD29" s="674" t="s">
        <v>111</v>
      </c>
      <c r="AE29" s="674"/>
      <c r="AF29" s="674"/>
      <c r="AG29" s="674"/>
      <c r="AH29" s="674"/>
      <c r="AI29" s="674"/>
      <c r="AJ29" s="674"/>
      <c r="AK29" s="674"/>
      <c r="AL29" s="643" t="s">
        <v>111</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1000529</v>
      </c>
      <c r="CS29" s="639"/>
      <c r="CT29" s="639"/>
      <c r="CU29" s="639"/>
      <c r="CV29" s="639"/>
      <c r="CW29" s="639"/>
      <c r="CX29" s="639"/>
      <c r="CY29" s="640"/>
      <c r="CZ29" s="623">
        <v>10.1</v>
      </c>
      <c r="DA29" s="641"/>
      <c r="DB29" s="641"/>
      <c r="DC29" s="642"/>
      <c r="DD29" s="626">
        <v>976767</v>
      </c>
      <c r="DE29" s="639"/>
      <c r="DF29" s="639"/>
      <c r="DG29" s="639"/>
      <c r="DH29" s="639"/>
      <c r="DI29" s="639"/>
      <c r="DJ29" s="639"/>
      <c r="DK29" s="640"/>
      <c r="DL29" s="626">
        <v>976767</v>
      </c>
      <c r="DM29" s="639"/>
      <c r="DN29" s="639"/>
      <c r="DO29" s="639"/>
      <c r="DP29" s="639"/>
      <c r="DQ29" s="639"/>
      <c r="DR29" s="639"/>
      <c r="DS29" s="639"/>
      <c r="DT29" s="639"/>
      <c r="DU29" s="639"/>
      <c r="DV29" s="640"/>
      <c r="DW29" s="643">
        <v>19.2</v>
      </c>
      <c r="DX29" s="644"/>
      <c r="DY29" s="644"/>
      <c r="DZ29" s="644"/>
      <c r="EA29" s="644"/>
      <c r="EB29" s="644"/>
      <c r="EC29" s="645"/>
    </row>
    <row r="30" spans="2:133" ht="11.25" customHeight="1" x14ac:dyDescent="0.2">
      <c r="B30" s="617" t="s">
        <v>287</v>
      </c>
      <c r="C30" s="618"/>
      <c r="D30" s="618"/>
      <c r="E30" s="618"/>
      <c r="F30" s="618"/>
      <c r="G30" s="618"/>
      <c r="H30" s="618"/>
      <c r="I30" s="618"/>
      <c r="J30" s="618"/>
      <c r="K30" s="618"/>
      <c r="L30" s="618"/>
      <c r="M30" s="618"/>
      <c r="N30" s="618"/>
      <c r="O30" s="618"/>
      <c r="P30" s="618"/>
      <c r="Q30" s="619"/>
      <c r="R30" s="620">
        <v>513553</v>
      </c>
      <c r="S30" s="621"/>
      <c r="T30" s="621"/>
      <c r="U30" s="621"/>
      <c r="V30" s="621"/>
      <c r="W30" s="621"/>
      <c r="X30" s="621"/>
      <c r="Y30" s="622"/>
      <c r="Z30" s="673">
        <v>5</v>
      </c>
      <c r="AA30" s="673"/>
      <c r="AB30" s="673"/>
      <c r="AC30" s="673"/>
      <c r="AD30" s="674" t="s">
        <v>111</v>
      </c>
      <c r="AE30" s="674"/>
      <c r="AF30" s="674"/>
      <c r="AG30" s="674"/>
      <c r="AH30" s="674"/>
      <c r="AI30" s="674"/>
      <c r="AJ30" s="674"/>
      <c r="AK30" s="674"/>
      <c r="AL30" s="643" t="s">
        <v>111</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v>
      </c>
      <c r="BH30" s="687"/>
      <c r="BI30" s="687"/>
      <c r="BJ30" s="687"/>
      <c r="BK30" s="687"/>
      <c r="BL30" s="687"/>
      <c r="BM30" s="688">
        <v>95.6</v>
      </c>
      <c r="BN30" s="687"/>
      <c r="BO30" s="687"/>
      <c r="BP30" s="687"/>
      <c r="BQ30" s="689"/>
      <c r="BR30" s="686">
        <v>98.9</v>
      </c>
      <c r="BS30" s="687"/>
      <c r="BT30" s="687"/>
      <c r="BU30" s="687"/>
      <c r="BV30" s="687"/>
      <c r="BW30" s="687"/>
      <c r="BX30" s="688">
        <v>94.4</v>
      </c>
      <c r="BY30" s="687"/>
      <c r="BZ30" s="687"/>
      <c r="CA30" s="687"/>
      <c r="CB30" s="689"/>
      <c r="CD30" s="692"/>
      <c r="CE30" s="693"/>
      <c r="CF30" s="657" t="s">
        <v>290</v>
      </c>
      <c r="CG30" s="654"/>
      <c r="CH30" s="654"/>
      <c r="CI30" s="654"/>
      <c r="CJ30" s="654"/>
      <c r="CK30" s="654"/>
      <c r="CL30" s="654"/>
      <c r="CM30" s="654"/>
      <c r="CN30" s="654"/>
      <c r="CO30" s="654"/>
      <c r="CP30" s="654"/>
      <c r="CQ30" s="655"/>
      <c r="CR30" s="620">
        <v>921406</v>
      </c>
      <c r="CS30" s="621"/>
      <c r="CT30" s="621"/>
      <c r="CU30" s="621"/>
      <c r="CV30" s="621"/>
      <c r="CW30" s="621"/>
      <c r="CX30" s="621"/>
      <c r="CY30" s="622"/>
      <c r="CZ30" s="623">
        <v>9.3000000000000007</v>
      </c>
      <c r="DA30" s="641"/>
      <c r="DB30" s="641"/>
      <c r="DC30" s="642"/>
      <c r="DD30" s="626">
        <v>898717</v>
      </c>
      <c r="DE30" s="621"/>
      <c r="DF30" s="621"/>
      <c r="DG30" s="621"/>
      <c r="DH30" s="621"/>
      <c r="DI30" s="621"/>
      <c r="DJ30" s="621"/>
      <c r="DK30" s="622"/>
      <c r="DL30" s="626">
        <v>898717</v>
      </c>
      <c r="DM30" s="621"/>
      <c r="DN30" s="621"/>
      <c r="DO30" s="621"/>
      <c r="DP30" s="621"/>
      <c r="DQ30" s="621"/>
      <c r="DR30" s="621"/>
      <c r="DS30" s="621"/>
      <c r="DT30" s="621"/>
      <c r="DU30" s="621"/>
      <c r="DV30" s="622"/>
      <c r="DW30" s="643">
        <v>17.7</v>
      </c>
      <c r="DX30" s="644"/>
      <c r="DY30" s="644"/>
      <c r="DZ30" s="644"/>
      <c r="EA30" s="644"/>
      <c r="EB30" s="644"/>
      <c r="EC30" s="645"/>
    </row>
    <row r="31" spans="2:133" ht="11.25" customHeight="1" x14ac:dyDescent="0.2">
      <c r="B31" s="617" t="s">
        <v>291</v>
      </c>
      <c r="C31" s="618"/>
      <c r="D31" s="618"/>
      <c r="E31" s="618"/>
      <c r="F31" s="618"/>
      <c r="G31" s="618"/>
      <c r="H31" s="618"/>
      <c r="I31" s="618"/>
      <c r="J31" s="618"/>
      <c r="K31" s="618"/>
      <c r="L31" s="618"/>
      <c r="M31" s="618"/>
      <c r="N31" s="618"/>
      <c r="O31" s="618"/>
      <c r="P31" s="618"/>
      <c r="Q31" s="619"/>
      <c r="R31" s="620">
        <v>139145</v>
      </c>
      <c r="S31" s="621"/>
      <c r="T31" s="621"/>
      <c r="U31" s="621"/>
      <c r="V31" s="621"/>
      <c r="W31" s="621"/>
      <c r="X31" s="621"/>
      <c r="Y31" s="622"/>
      <c r="Z31" s="673">
        <v>1.4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98.8</v>
      </c>
      <c r="BH31" s="639"/>
      <c r="BI31" s="639"/>
      <c r="BJ31" s="639"/>
      <c r="BK31" s="639"/>
      <c r="BL31" s="639"/>
      <c r="BM31" s="675">
        <v>94.2</v>
      </c>
      <c r="BN31" s="685"/>
      <c r="BO31" s="685"/>
      <c r="BP31" s="685"/>
      <c r="BQ31" s="649"/>
      <c r="BR31" s="684">
        <v>98.2</v>
      </c>
      <c r="BS31" s="639"/>
      <c r="BT31" s="639"/>
      <c r="BU31" s="639"/>
      <c r="BV31" s="639"/>
      <c r="BW31" s="639"/>
      <c r="BX31" s="675">
        <v>92.8</v>
      </c>
      <c r="BY31" s="685"/>
      <c r="BZ31" s="685"/>
      <c r="CA31" s="685"/>
      <c r="CB31" s="649"/>
      <c r="CD31" s="692"/>
      <c r="CE31" s="693"/>
      <c r="CF31" s="657" t="s">
        <v>294</v>
      </c>
      <c r="CG31" s="654"/>
      <c r="CH31" s="654"/>
      <c r="CI31" s="654"/>
      <c r="CJ31" s="654"/>
      <c r="CK31" s="654"/>
      <c r="CL31" s="654"/>
      <c r="CM31" s="654"/>
      <c r="CN31" s="654"/>
      <c r="CO31" s="654"/>
      <c r="CP31" s="654"/>
      <c r="CQ31" s="655"/>
      <c r="CR31" s="620">
        <v>79123</v>
      </c>
      <c r="CS31" s="639"/>
      <c r="CT31" s="639"/>
      <c r="CU31" s="639"/>
      <c r="CV31" s="639"/>
      <c r="CW31" s="639"/>
      <c r="CX31" s="639"/>
      <c r="CY31" s="640"/>
      <c r="CZ31" s="623">
        <v>0.8</v>
      </c>
      <c r="DA31" s="641"/>
      <c r="DB31" s="641"/>
      <c r="DC31" s="642"/>
      <c r="DD31" s="626">
        <v>78050</v>
      </c>
      <c r="DE31" s="639"/>
      <c r="DF31" s="639"/>
      <c r="DG31" s="639"/>
      <c r="DH31" s="639"/>
      <c r="DI31" s="639"/>
      <c r="DJ31" s="639"/>
      <c r="DK31" s="640"/>
      <c r="DL31" s="626">
        <v>78050</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2">
      <c r="B32" s="617" t="s">
        <v>295</v>
      </c>
      <c r="C32" s="618"/>
      <c r="D32" s="618"/>
      <c r="E32" s="618"/>
      <c r="F32" s="618"/>
      <c r="G32" s="618"/>
      <c r="H32" s="618"/>
      <c r="I32" s="618"/>
      <c r="J32" s="618"/>
      <c r="K32" s="618"/>
      <c r="L32" s="618"/>
      <c r="M32" s="618"/>
      <c r="N32" s="618"/>
      <c r="O32" s="618"/>
      <c r="P32" s="618"/>
      <c r="Q32" s="619"/>
      <c r="R32" s="620">
        <v>277367</v>
      </c>
      <c r="S32" s="621"/>
      <c r="T32" s="621"/>
      <c r="U32" s="621"/>
      <c r="V32" s="621"/>
      <c r="W32" s="621"/>
      <c r="X32" s="621"/>
      <c r="Y32" s="622"/>
      <c r="Z32" s="673">
        <v>2.7</v>
      </c>
      <c r="AA32" s="673"/>
      <c r="AB32" s="673"/>
      <c r="AC32" s="673"/>
      <c r="AD32" s="674">
        <v>207</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99.2</v>
      </c>
      <c r="BH32" s="605"/>
      <c r="BI32" s="605"/>
      <c r="BJ32" s="605"/>
      <c r="BK32" s="605"/>
      <c r="BL32" s="605"/>
      <c r="BM32" s="668">
        <v>96</v>
      </c>
      <c r="BN32" s="605"/>
      <c r="BO32" s="605"/>
      <c r="BP32" s="605"/>
      <c r="BQ32" s="662"/>
      <c r="BR32" s="683">
        <v>99.2</v>
      </c>
      <c r="BS32" s="605"/>
      <c r="BT32" s="605"/>
      <c r="BU32" s="605"/>
      <c r="BV32" s="605"/>
      <c r="BW32" s="605"/>
      <c r="BX32" s="668">
        <v>94.8</v>
      </c>
      <c r="BY32" s="605"/>
      <c r="BZ32" s="605"/>
      <c r="CA32" s="605"/>
      <c r="CB32" s="662"/>
      <c r="CD32" s="694"/>
      <c r="CE32" s="695"/>
      <c r="CF32" s="657" t="s">
        <v>297</v>
      </c>
      <c r="CG32" s="654"/>
      <c r="CH32" s="654"/>
      <c r="CI32" s="654"/>
      <c r="CJ32" s="654"/>
      <c r="CK32" s="654"/>
      <c r="CL32" s="654"/>
      <c r="CM32" s="654"/>
      <c r="CN32" s="654"/>
      <c r="CO32" s="654"/>
      <c r="CP32" s="654"/>
      <c r="CQ32" s="655"/>
      <c r="CR32" s="620">
        <v>28</v>
      </c>
      <c r="CS32" s="621"/>
      <c r="CT32" s="621"/>
      <c r="CU32" s="621"/>
      <c r="CV32" s="621"/>
      <c r="CW32" s="621"/>
      <c r="CX32" s="621"/>
      <c r="CY32" s="622"/>
      <c r="CZ32" s="623">
        <v>0</v>
      </c>
      <c r="DA32" s="641"/>
      <c r="DB32" s="641"/>
      <c r="DC32" s="642"/>
      <c r="DD32" s="626">
        <v>28</v>
      </c>
      <c r="DE32" s="621"/>
      <c r="DF32" s="621"/>
      <c r="DG32" s="621"/>
      <c r="DH32" s="621"/>
      <c r="DI32" s="621"/>
      <c r="DJ32" s="621"/>
      <c r="DK32" s="622"/>
      <c r="DL32" s="626">
        <v>28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2">
      <c r="B33" s="617" t="s">
        <v>298</v>
      </c>
      <c r="C33" s="618"/>
      <c r="D33" s="618"/>
      <c r="E33" s="618"/>
      <c r="F33" s="618"/>
      <c r="G33" s="618"/>
      <c r="H33" s="618"/>
      <c r="I33" s="618"/>
      <c r="J33" s="618"/>
      <c r="K33" s="618"/>
      <c r="L33" s="618"/>
      <c r="M33" s="618"/>
      <c r="N33" s="618"/>
      <c r="O33" s="618"/>
      <c r="P33" s="618"/>
      <c r="Q33" s="619"/>
      <c r="R33" s="620">
        <v>1439798</v>
      </c>
      <c r="S33" s="621"/>
      <c r="T33" s="621"/>
      <c r="U33" s="621"/>
      <c r="V33" s="621"/>
      <c r="W33" s="621"/>
      <c r="X33" s="621"/>
      <c r="Y33" s="622"/>
      <c r="Z33" s="673">
        <v>14.1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3468060</v>
      </c>
      <c r="CS33" s="639"/>
      <c r="CT33" s="639"/>
      <c r="CU33" s="639"/>
      <c r="CV33" s="639"/>
      <c r="CW33" s="639"/>
      <c r="CX33" s="639"/>
      <c r="CY33" s="640"/>
      <c r="CZ33" s="623">
        <v>35</v>
      </c>
      <c r="DA33" s="641"/>
      <c r="DB33" s="641"/>
      <c r="DC33" s="642"/>
      <c r="DD33" s="626">
        <v>2642435</v>
      </c>
      <c r="DE33" s="639"/>
      <c r="DF33" s="639"/>
      <c r="DG33" s="639"/>
      <c r="DH33" s="639"/>
      <c r="DI33" s="639"/>
      <c r="DJ33" s="639"/>
      <c r="DK33" s="640"/>
      <c r="DL33" s="626">
        <v>2123795</v>
      </c>
      <c r="DM33" s="639"/>
      <c r="DN33" s="639"/>
      <c r="DO33" s="639"/>
      <c r="DP33" s="639"/>
      <c r="DQ33" s="639"/>
      <c r="DR33" s="639"/>
      <c r="DS33" s="639"/>
      <c r="DT33" s="639"/>
      <c r="DU33" s="639"/>
      <c r="DV33" s="640"/>
      <c r="DW33" s="643">
        <v>41.8</v>
      </c>
      <c r="DX33" s="644"/>
      <c r="DY33" s="644"/>
      <c r="DZ33" s="644"/>
      <c r="EA33" s="644"/>
      <c r="EB33" s="644"/>
      <c r="EC33" s="645"/>
    </row>
    <row r="34" spans="2:133" ht="11.25" customHeight="1" x14ac:dyDescent="0.2">
      <c r="B34" s="617" t="s">
        <v>300</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1227713</v>
      </c>
      <c r="CS34" s="621"/>
      <c r="CT34" s="621"/>
      <c r="CU34" s="621"/>
      <c r="CV34" s="621"/>
      <c r="CW34" s="621"/>
      <c r="CX34" s="621"/>
      <c r="CY34" s="622"/>
      <c r="CZ34" s="623">
        <v>12.4</v>
      </c>
      <c r="DA34" s="641"/>
      <c r="DB34" s="641"/>
      <c r="DC34" s="642"/>
      <c r="DD34" s="626">
        <v>952759</v>
      </c>
      <c r="DE34" s="621"/>
      <c r="DF34" s="621"/>
      <c r="DG34" s="621"/>
      <c r="DH34" s="621"/>
      <c r="DI34" s="621"/>
      <c r="DJ34" s="621"/>
      <c r="DK34" s="622"/>
      <c r="DL34" s="626">
        <v>811073</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2">
      <c r="B35" s="617" t="s">
        <v>304</v>
      </c>
      <c r="C35" s="618"/>
      <c r="D35" s="618"/>
      <c r="E35" s="618"/>
      <c r="F35" s="618"/>
      <c r="G35" s="618"/>
      <c r="H35" s="618"/>
      <c r="I35" s="618"/>
      <c r="J35" s="618"/>
      <c r="K35" s="618"/>
      <c r="L35" s="618"/>
      <c r="M35" s="618"/>
      <c r="N35" s="618"/>
      <c r="O35" s="618"/>
      <c r="P35" s="618"/>
      <c r="Q35" s="619"/>
      <c r="R35" s="620">
        <v>303698</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305</v>
      </c>
      <c r="AR35" s="678"/>
      <c r="AS35" s="678"/>
      <c r="AT35" s="678"/>
      <c r="AU35" s="678"/>
      <c r="AV35" s="678"/>
      <c r="AW35" s="678"/>
      <c r="AX35" s="678"/>
      <c r="AY35" s="679"/>
      <c r="AZ35" s="670">
        <v>1105081</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246849</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107513</v>
      </c>
      <c r="CS35" s="639"/>
      <c r="CT35" s="639"/>
      <c r="CU35" s="639"/>
      <c r="CV35" s="639"/>
      <c r="CW35" s="639"/>
      <c r="CX35" s="639"/>
      <c r="CY35" s="640"/>
      <c r="CZ35" s="623">
        <v>1.1000000000000001</v>
      </c>
      <c r="DA35" s="641"/>
      <c r="DB35" s="641"/>
      <c r="DC35" s="642"/>
      <c r="DD35" s="626">
        <v>88070</v>
      </c>
      <c r="DE35" s="639"/>
      <c r="DF35" s="639"/>
      <c r="DG35" s="639"/>
      <c r="DH35" s="639"/>
      <c r="DI35" s="639"/>
      <c r="DJ35" s="639"/>
      <c r="DK35" s="640"/>
      <c r="DL35" s="626">
        <v>18011</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2">
      <c r="B36" s="601" t="s">
        <v>308</v>
      </c>
      <c r="C36" s="602"/>
      <c r="D36" s="602"/>
      <c r="E36" s="602"/>
      <c r="F36" s="602"/>
      <c r="G36" s="602"/>
      <c r="H36" s="602"/>
      <c r="I36" s="602"/>
      <c r="J36" s="602"/>
      <c r="K36" s="602"/>
      <c r="L36" s="602"/>
      <c r="M36" s="602"/>
      <c r="N36" s="602"/>
      <c r="O36" s="602"/>
      <c r="P36" s="602"/>
      <c r="Q36" s="603"/>
      <c r="R36" s="604">
        <v>10218309</v>
      </c>
      <c r="S36" s="661"/>
      <c r="T36" s="661"/>
      <c r="U36" s="661"/>
      <c r="V36" s="661"/>
      <c r="W36" s="661"/>
      <c r="X36" s="661"/>
      <c r="Y36" s="664"/>
      <c r="Z36" s="665">
        <v>100</v>
      </c>
      <c r="AA36" s="665"/>
      <c r="AB36" s="665"/>
      <c r="AC36" s="665"/>
      <c r="AD36" s="666">
        <v>4775426</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158656</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187914</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759194</v>
      </c>
      <c r="CS36" s="621"/>
      <c r="CT36" s="621"/>
      <c r="CU36" s="621"/>
      <c r="CV36" s="621"/>
      <c r="CW36" s="621"/>
      <c r="CX36" s="621"/>
      <c r="CY36" s="622"/>
      <c r="CZ36" s="623">
        <v>7.7</v>
      </c>
      <c r="DA36" s="641"/>
      <c r="DB36" s="641"/>
      <c r="DC36" s="642"/>
      <c r="DD36" s="626">
        <v>631799</v>
      </c>
      <c r="DE36" s="621"/>
      <c r="DF36" s="621"/>
      <c r="DG36" s="621"/>
      <c r="DH36" s="621"/>
      <c r="DI36" s="621"/>
      <c r="DJ36" s="621"/>
      <c r="DK36" s="622"/>
      <c r="DL36" s="626">
        <v>482029</v>
      </c>
      <c r="DM36" s="621"/>
      <c r="DN36" s="621"/>
      <c r="DO36" s="621"/>
      <c r="DP36" s="621"/>
      <c r="DQ36" s="621"/>
      <c r="DR36" s="621"/>
      <c r="DS36" s="621"/>
      <c r="DT36" s="621"/>
      <c r="DU36" s="621"/>
      <c r="DV36" s="622"/>
      <c r="DW36" s="643">
        <v>9.5</v>
      </c>
      <c r="DX36" s="644"/>
      <c r="DY36" s="644"/>
      <c r="DZ36" s="644"/>
      <c r="EA36" s="644"/>
      <c r="EB36" s="644"/>
      <c r="EC36" s="645"/>
    </row>
    <row r="37" spans="2:133" ht="11.25" customHeight="1" x14ac:dyDescent="0.2">
      <c r="AQ37" s="646" t="s">
        <v>312</v>
      </c>
      <c r="AR37" s="647"/>
      <c r="AS37" s="647"/>
      <c r="AT37" s="647"/>
      <c r="AU37" s="647"/>
      <c r="AV37" s="647"/>
      <c r="AW37" s="647"/>
      <c r="AX37" s="647"/>
      <c r="AY37" s="648"/>
      <c r="AZ37" s="620">
        <v>21142</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3623</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62927</v>
      </c>
      <c r="CS37" s="639"/>
      <c r="CT37" s="639"/>
      <c r="CU37" s="639"/>
      <c r="CV37" s="639"/>
      <c r="CW37" s="639"/>
      <c r="CX37" s="639"/>
      <c r="CY37" s="640"/>
      <c r="CZ37" s="623">
        <v>0.6</v>
      </c>
      <c r="DA37" s="641"/>
      <c r="DB37" s="641"/>
      <c r="DC37" s="642"/>
      <c r="DD37" s="626">
        <v>62927</v>
      </c>
      <c r="DE37" s="639"/>
      <c r="DF37" s="639"/>
      <c r="DG37" s="639"/>
      <c r="DH37" s="639"/>
      <c r="DI37" s="639"/>
      <c r="DJ37" s="639"/>
      <c r="DK37" s="640"/>
      <c r="DL37" s="626">
        <v>62822</v>
      </c>
      <c r="DM37" s="639"/>
      <c r="DN37" s="639"/>
      <c r="DO37" s="639"/>
      <c r="DP37" s="639"/>
      <c r="DQ37" s="639"/>
      <c r="DR37" s="639"/>
      <c r="DS37" s="639"/>
      <c r="DT37" s="639"/>
      <c r="DU37" s="639"/>
      <c r="DV37" s="640"/>
      <c r="DW37" s="643">
        <v>1.2</v>
      </c>
      <c r="DX37" s="644"/>
      <c r="DY37" s="644"/>
      <c r="DZ37" s="644"/>
      <c r="EA37" s="644"/>
      <c r="EB37" s="644"/>
      <c r="EC37" s="645"/>
    </row>
    <row r="38" spans="2:133" ht="11.25" customHeight="1" x14ac:dyDescent="0.2">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6184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1083939</v>
      </c>
      <c r="CS38" s="621"/>
      <c r="CT38" s="621"/>
      <c r="CU38" s="621"/>
      <c r="CV38" s="621"/>
      <c r="CW38" s="621"/>
      <c r="CX38" s="621"/>
      <c r="CY38" s="622"/>
      <c r="CZ38" s="623">
        <v>10.9</v>
      </c>
      <c r="DA38" s="641"/>
      <c r="DB38" s="641"/>
      <c r="DC38" s="642"/>
      <c r="DD38" s="626">
        <v>879807</v>
      </c>
      <c r="DE38" s="621"/>
      <c r="DF38" s="621"/>
      <c r="DG38" s="621"/>
      <c r="DH38" s="621"/>
      <c r="DI38" s="621"/>
      <c r="DJ38" s="621"/>
      <c r="DK38" s="622"/>
      <c r="DL38" s="626">
        <v>812682</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2">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120240</v>
      </c>
      <c r="CS39" s="639"/>
      <c r="CT39" s="639"/>
      <c r="CU39" s="639"/>
      <c r="CV39" s="639"/>
      <c r="CW39" s="639"/>
      <c r="CX39" s="639"/>
      <c r="CY39" s="640"/>
      <c r="CZ39" s="623">
        <v>1.2</v>
      </c>
      <c r="DA39" s="641"/>
      <c r="DB39" s="641"/>
      <c r="DC39" s="642"/>
      <c r="DD39" s="626">
        <v>90000</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266552</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116</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169461</v>
      </c>
      <c r="CS40" s="621"/>
      <c r="CT40" s="621"/>
      <c r="CU40" s="621"/>
      <c r="CV40" s="621"/>
      <c r="CW40" s="621"/>
      <c r="CX40" s="621"/>
      <c r="CY40" s="622"/>
      <c r="CZ40" s="623">
        <v>1.7</v>
      </c>
      <c r="DA40" s="641"/>
      <c r="DB40" s="641"/>
      <c r="DC40" s="642"/>
      <c r="DD40" s="626" t="s">
        <v>316</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658731</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318</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2338884</v>
      </c>
      <c r="CS42" s="621"/>
      <c r="CT42" s="621"/>
      <c r="CU42" s="621"/>
      <c r="CV42" s="621"/>
      <c r="CW42" s="621"/>
      <c r="CX42" s="621"/>
      <c r="CY42" s="622"/>
      <c r="CZ42" s="623">
        <v>23.6</v>
      </c>
      <c r="DA42" s="624"/>
      <c r="DB42" s="624"/>
      <c r="DC42" s="625"/>
      <c r="DD42" s="626">
        <v>303298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53253</v>
      </c>
      <c r="CS43" s="639"/>
      <c r="CT43" s="639"/>
      <c r="CU43" s="639"/>
      <c r="CV43" s="639"/>
      <c r="CW43" s="639"/>
      <c r="CX43" s="639"/>
      <c r="CY43" s="640"/>
      <c r="CZ43" s="623">
        <v>0.5</v>
      </c>
      <c r="DA43" s="641"/>
      <c r="DB43" s="641"/>
      <c r="DC43" s="642"/>
      <c r="DD43" s="626">
        <v>53253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334</v>
      </c>
      <c r="CD44" s="633" t="s">
        <v>286</v>
      </c>
      <c r="CE44" s="634"/>
      <c r="CF44" s="617" t="s">
        <v>335</v>
      </c>
      <c r="CG44" s="618"/>
      <c r="CH44" s="618"/>
      <c r="CI44" s="618"/>
      <c r="CJ44" s="618"/>
      <c r="CK44" s="618"/>
      <c r="CL44" s="618"/>
      <c r="CM44" s="618"/>
      <c r="CN44" s="618"/>
      <c r="CO44" s="618"/>
      <c r="CP44" s="618"/>
      <c r="CQ44" s="619"/>
      <c r="CR44" s="620">
        <v>2286132</v>
      </c>
      <c r="CS44" s="621"/>
      <c r="CT44" s="621"/>
      <c r="CU44" s="621"/>
      <c r="CV44" s="621"/>
      <c r="CW44" s="621"/>
      <c r="CX44" s="621"/>
      <c r="CY44" s="622"/>
      <c r="CZ44" s="623">
        <v>23.1</v>
      </c>
      <c r="DA44" s="624"/>
      <c r="DB44" s="624"/>
      <c r="DC44" s="625"/>
      <c r="DD44" s="626">
        <v>293996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336</v>
      </c>
      <c r="CG45" s="618"/>
      <c r="CH45" s="618"/>
      <c r="CI45" s="618"/>
      <c r="CJ45" s="618"/>
      <c r="CK45" s="618"/>
      <c r="CL45" s="618"/>
      <c r="CM45" s="618"/>
      <c r="CN45" s="618"/>
      <c r="CO45" s="618"/>
      <c r="CP45" s="618"/>
      <c r="CQ45" s="619"/>
      <c r="CR45" s="620">
        <v>1811306</v>
      </c>
      <c r="CS45" s="639"/>
      <c r="CT45" s="639"/>
      <c r="CU45" s="639"/>
      <c r="CV45" s="639"/>
      <c r="CW45" s="639"/>
      <c r="CX45" s="639"/>
      <c r="CY45" s="640"/>
      <c r="CZ45" s="623">
        <v>18.3</v>
      </c>
      <c r="DA45" s="641"/>
      <c r="DB45" s="641"/>
      <c r="DC45" s="642"/>
      <c r="DD45" s="626">
        <v>58809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337</v>
      </c>
      <c r="CG46" s="618"/>
      <c r="CH46" s="618"/>
      <c r="CI46" s="618"/>
      <c r="CJ46" s="618"/>
      <c r="CK46" s="618"/>
      <c r="CL46" s="618"/>
      <c r="CM46" s="618"/>
      <c r="CN46" s="618"/>
      <c r="CO46" s="618"/>
      <c r="CP46" s="618"/>
      <c r="CQ46" s="619"/>
      <c r="CR46" s="620">
        <v>392533</v>
      </c>
      <c r="CS46" s="621"/>
      <c r="CT46" s="621"/>
      <c r="CU46" s="621"/>
      <c r="CV46" s="621"/>
      <c r="CW46" s="621"/>
      <c r="CX46" s="621"/>
      <c r="CY46" s="622"/>
      <c r="CZ46" s="623">
        <v>4</v>
      </c>
      <c r="DA46" s="624"/>
      <c r="DB46" s="624"/>
      <c r="DC46" s="625"/>
      <c r="DD46" s="626">
        <v>227694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338</v>
      </c>
      <c r="CG47" s="618"/>
      <c r="CH47" s="618"/>
      <c r="CI47" s="618"/>
      <c r="CJ47" s="618"/>
      <c r="CK47" s="618"/>
      <c r="CL47" s="618"/>
      <c r="CM47" s="618"/>
      <c r="CN47" s="618"/>
      <c r="CO47" s="618"/>
      <c r="CP47" s="618"/>
      <c r="CQ47" s="619"/>
      <c r="CR47" s="620">
        <v>52752</v>
      </c>
      <c r="CS47" s="639"/>
      <c r="CT47" s="639"/>
      <c r="CU47" s="639"/>
      <c r="CV47" s="639"/>
      <c r="CW47" s="639"/>
      <c r="CX47" s="639"/>
      <c r="CY47" s="640"/>
      <c r="CZ47" s="623">
        <v>0.5</v>
      </c>
      <c r="DA47" s="641"/>
      <c r="DB47" s="641"/>
      <c r="DC47" s="642"/>
      <c r="DD47" s="626">
        <v>9302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340</v>
      </c>
      <c r="CE49" s="602"/>
      <c r="CF49" s="602"/>
      <c r="CG49" s="602"/>
      <c r="CH49" s="602"/>
      <c r="CI49" s="602"/>
      <c r="CJ49" s="602"/>
      <c r="CK49" s="602"/>
      <c r="CL49" s="602"/>
      <c r="CM49" s="602"/>
      <c r="CN49" s="602"/>
      <c r="CO49" s="602"/>
      <c r="CP49" s="602"/>
      <c r="CQ49" s="603"/>
      <c r="CR49" s="604">
        <v>9908289</v>
      </c>
      <c r="CS49" s="605"/>
      <c r="CT49" s="605"/>
      <c r="CU49" s="605"/>
      <c r="CV49" s="605"/>
      <c r="CW49" s="605"/>
      <c r="CX49" s="605"/>
      <c r="CY49" s="606"/>
      <c r="CZ49" s="607">
        <v>100</v>
      </c>
      <c r="DA49" s="608"/>
      <c r="DB49" s="608"/>
      <c r="DC49" s="609"/>
      <c r="DD49" s="610">
        <v>5541308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363</v>
      </c>
      <c r="C7" s="1080"/>
      <c r="D7" s="1080"/>
      <c r="E7" s="1080"/>
      <c r="F7" s="1080"/>
      <c r="G7" s="1080"/>
      <c r="H7" s="1080"/>
      <c r="I7" s="1080"/>
      <c r="J7" s="1080"/>
      <c r="K7" s="1080"/>
      <c r="L7" s="1080"/>
      <c r="M7" s="1080"/>
      <c r="N7" s="1080"/>
      <c r="O7" s="1080"/>
      <c r="P7" s="1081"/>
      <c r="Q7" s="1133">
        <v>10224</v>
      </c>
      <c r="R7" s="1134"/>
      <c r="S7" s="1134"/>
      <c r="T7" s="1134"/>
      <c r="U7" s="1134"/>
      <c r="V7" s="1134">
        <v>9914</v>
      </c>
      <c r="W7" s="1134"/>
      <c r="X7" s="1134"/>
      <c r="Y7" s="1134"/>
      <c r="Z7" s="1134"/>
      <c r="AA7" s="1134">
        <v>310</v>
      </c>
      <c r="AB7" s="1134"/>
      <c r="AC7" s="1134"/>
      <c r="AD7" s="1134"/>
      <c r="AE7" s="1135"/>
      <c r="AF7" s="1136">
        <v>243</v>
      </c>
      <c r="AG7" s="1137"/>
      <c r="AH7" s="1137"/>
      <c r="AI7" s="1137"/>
      <c r="AJ7" s="1138"/>
      <c r="AK7" s="1120">
        <v>514</v>
      </c>
      <c r="AL7" s="1121"/>
      <c r="AM7" s="1121"/>
      <c r="AN7" s="1121"/>
      <c r="AO7" s="1121"/>
      <c r="AP7" s="1121">
        <v>9291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542</v>
      </c>
      <c r="BS7" s="1124" t="s">
        <v>539</v>
      </c>
      <c r="BT7" s="1125"/>
      <c r="BU7" s="1125"/>
      <c r="BV7" s="1125"/>
      <c r="BW7" s="1125"/>
      <c r="BX7" s="1125"/>
      <c r="BY7" s="1125"/>
      <c r="BZ7" s="1125"/>
      <c r="CA7" s="1125"/>
      <c r="CB7" s="1125"/>
      <c r="CC7" s="1125"/>
      <c r="CD7" s="1125"/>
      <c r="CE7" s="1125"/>
      <c r="CF7" s="1125"/>
      <c r="CG7" s="1126"/>
      <c r="CH7" s="1117">
        <v>-1</v>
      </c>
      <c r="CI7" s="1118"/>
      <c r="CJ7" s="1118"/>
      <c r="CK7" s="1118"/>
      <c r="CL7" s="1119"/>
      <c r="CM7" s="1117">
        <v>230</v>
      </c>
      <c r="CN7" s="1118"/>
      <c r="CO7" s="1118"/>
      <c r="CP7" s="1118"/>
      <c r="CQ7" s="1119"/>
      <c r="CR7" s="1117">
        <v>2</v>
      </c>
      <c r="CS7" s="1118"/>
      <c r="CT7" s="1118"/>
      <c r="CU7" s="1118"/>
      <c r="CV7" s="1119"/>
      <c r="CW7" s="1117" t="s">
        <v>531</v>
      </c>
      <c r="CX7" s="1118"/>
      <c r="CY7" s="1118"/>
      <c r="CZ7" s="1118"/>
      <c r="DA7" s="1119"/>
      <c r="DB7" s="1117" t="s">
        <v>532</v>
      </c>
      <c r="DC7" s="1118"/>
      <c r="DD7" s="1118"/>
      <c r="DE7" s="1118"/>
      <c r="DF7" s="1119"/>
      <c r="DG7" s="1117" t="s">
        <v>532</v>
      </c>
      <c r="DH7" s="1118"/>
      <c r="DI7" s="1118"/>
      <c r="DJ7" s="1118"/>
      <c r="DK7" s="1119"/>
      <c r="DL7" s="1117" t="s">
        <v>532</v>
      </c>
      <c r="DM7" s="1118"/>
      <c r="DN7" s="1118"/>
      <c r="DO7" s="1118"/>
      <c r="DP7" s="1119"/>
      <c r="DQ7" s="1117" t="s">
        <v>532</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543</v>
      </c>
      <c r="BS8" s="1043" t="s">
        <v>540</v>
      </c>
      <c r="BT8" s="1044"/>
      <c r="BU8" s="1044"/>
      <c r="BV8" s="1044"/>
      <c r="BW8" s="1044"/>
      <c r="BX8" s="1044"/>
      <c r="BY8" s="1044"/>
      <c r="BZ8" s="1044"/>
      <c r="CA8" s="1044"/>
      <c r="CB8" s="1044"/>
      <c r="CC8" s="1044"/>
      <c r="CD8" s="1044"/>
      <c r="CE8" s="1044"/>
      <c r="CF8" s="1044"/>
      <c r="CG8" s="1045"/>
      <c r="CH8" s="1018">
        <v>-135</v>
      </c>
      <c r="CI8" s="1019"/>
      <c r="CJ8" s="1019"/>
      <c r="CK8" s="1019"/>
      <c r="CL8" s="1020"/>
      <c r="CM8" s="1018">
        <v>345</v>
      </c>
      <c r="CN8" s="1019"/>
      <c r="CO8" s="1019"/>
      <c r="CP8" s="1019"/>
      <c r="CQ8" s="1020"/>
      <c r="CR8" s="1018">
        <v>0</v>
      </c>
      <c r="CS8" s="1019"/>
      <c r="CT8" s="1019"/>
      <c r="CU8" s="1019"/>
      <c r="CV8" s="1020"/>
      <c r="CW8" s="1018" t="s">
        <v>541</v>
      </c>
      <c r="CX8" s="1019"/>
      <c r="CY8" s="1019"/>
      <c r="CZ8" s="1019"/>
      <c r="DA8" s="1020"/>
      <c r="DB8" s="1018">
        <v>11</v>
      </c>
      <c r="DC8" s="1019"/>
      <c r="DD8" s="1019"/>
      <c r="DE8" s="1019"/>
      <c r="DF8" s="1020"/>
      <c r="DG8" s="1018" t="s">
        <v>541</v>
      </c>
      <c r="DH8" s="1019"/>
      <c r="DI8" s="1019"/>
      <c r="DJ8" s="1019"/>
      <c r="DK8" s="1020"/>
      <c r="DL8" s="1018" t="s">
        <v>541</v>
      </c>
      <c r="DM8" s="1019"/>
      <c r="DN8" s="1019"/>
      <c r="DO8" s="1019"/>
      <c r="DP8" s="1020"/>
      <c r="DQ8" s="1018" t="s">
        <v>541</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365</v>
      </c>
      <c r="B23" s="973" t="s">
        <v>366</v>
      </c>
      <c r="C23" s="974"/>
      <c r="D23" s="974"/>
      <c r="E23" s="974"/>
      <c r="F23" s="974"/>
      <c r="G23" s="974"/>
      <c r="H23" s="974"/>
      <c r="I23" s="974"/>
      <c r="J23" s="974"/>
      <c r="K23" s="974"/>
      <c r="L23" s="974"/>
      <c r="M23" s="974"/>
      <c r="N23" s="974"/>
      <c r="O23" s="974"/>
      <c r="P23" s="975"/>
      <c r="Q23" s="1097">
        <v>10224</v>
      </c>
      <c r="R23" s="1098"/>
      <c r="S23" s="1098"/>
      <c r="T23" s="1098"/>
      <c r="U23" s="1098"/>
      <c r="V23" s="1098">
        <v>9914</v>
      </c>
      <c r="W23" s="1098"/>
      <c r="X23" s="1098"/>
      <c r="Y23" s="1098"/>
      <c r="Z23" s="1098"/>
      <c r="AA23" s="1098">
        <v>310</v>
      </c>
      <c r="AB23" s="1098"/>
      <c r="AC23" s="1098"/>
      <c r="AD23" s="1098"/>
      <c r="AE23" s="1099"/>
      <c r="AF23" s="1100">
        <v>243</v>
      </c>
      <c r="AG23" s="1098"/>
      <c r="AH23" s="1098"/>
      <c r="AI23" s="1098"/>
      <c r="AJ23" s="1101"/>
      <c r="AK23" s="1102"/>
      <c r="AL23" s="1103"/>
      <c r="AM23" s="1103"/>
      <c r="AN23" s="1103"/>
      <c r="AO23" s="1103"/>
      <c r="AP23" s="1098">
        <v>9291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377</v>
      </c>
      <c r="C28" s="1080"/>
      <c r="D28" s="1080"/>
      <c r="E28" s="1080"/>
      <c r="F28" s="1080"/>
      <c r="G28" s="1080"/>
      <c r="H28" s="1080"/>
      <c r="I28" s="1080"/>
      <c r="J28" s="1080"/>
      <c r="K28" s="1080"/>
      <c r="L28" s="1080"/>
      <c r="M28" s="1080"/>
      <c r="N28" s="1080"/>
      <c r="O28" s="1080"/>
      <c r="P28" s="1081"/>
      <c r="Q28" s="1082">
        <v>3651</v>
      </c>
      <c r="R28" s="1083"/>
      <c r="S28" s="1083"/>
      <c r="T28" s="1083"/>
      <c r="U28" s="1083"/>
      <c r="V28" s="1083">
        <v>3404</v>
      </c>
      <c r="W28" s="1083"/>
      <c r="X28" s="1083"/>
      <c r="Y28" s="1083"/>
      <c r="Z28" s="1083"/>
      <c r="AA28" s="1083">
        <v>247</v>
      </c>
      <c r="AB28" s="1083"/>
      <c r="AC28" s="1083"/>
      <c r="AD28" s="1083"/>
      <c r="AE28" s="1084"/>
      <c r="AF28" s="1085">
        <v>247</v>
      </c>
      <c r="AG28" s="1083"/>
      <c r="AH28" s="1083"/>
      <c r="AI28" s="1083"/>
      <c r="AJ28" s="1086"/>
      <c r="AK28" s="1087">
        <v>267</v>
      </c>
      <c r="AL28" s="1075"/>
      <c r="AM28" s="1075"/>
      <c r="AN28" s="1075"/>
      <c r="AO28" s="1075"/>
      <c r="AP28" s="1075" t="s">
        <v>531</v>
      </c>
      <c r="AQ28" s="1075"/>
      <c r="AR28" s="1075"/>
      <c r="AS28" s="1075"/>
      <c r="AT28" s="1075"/>
      <c r="AU28" s="1075" t="s">
        <v>531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378</v>
      </c>
      <c r="C29" s="1067"/>
      <c r="D29" s="1067"/>
      <c r="E29" s="1067"/>
      <c r="F29" s="1067"/>
      <c r="G29" s="1067"/>
      <c r="H29" s="1067"/>
      <c r="I29" s="1067"/>
      <c r="J29" s="1067"/>
      <c r="K29" s="1067"/>
      <c r="L29" s="1067"/>
      <c r="M29" s="1067"/>
      <c r="N29" s="1067"/>
      <c r="O29" s="1067"/>
      <c r="P29" s="1068"/>
      <c r="Q29" s="1072">
        <v>2118</v>
      </c>
      <c r="R29" s="1073"/>
      <c r="S29" s="1073"/>
      <c r="T29" s="1073"/>
      <c r="U29" s="1073"/>
      <c r="V29" s="1073">
        <v>2097</v>
      </c>
      <c r="W29" s="1073"/>
      <c r="X29" s="1073"/>
      <c r="Y29" s="1073"/>
      <c r="Z29" s="1073"/>
      <c r="AA29" s="1073">
        <v>21</v>
      </c>
      <c r="AB29" s="1073"/>
      <c r="AC29" s="1073"/>
      <c r="AD29" s="1073"/>
      <c r="AE29" s="1074"/>
      <c r="AF29" s="1048">
        <v>21</v>
      </c>
      <c r="AG29" s="1049"/>
      <c r="AH29" s="1049"/>
      <c r="AI29" s="1049"/>
      <c r="AJ29" s="1050"/>
      <c r="AK29" s="1009">
        <v>331</v>
      </c>
      <c r="AL29" s="1000"/>
      <c r="AM29" s="1000"/>
      <c r="AN29" s="1000"/>
      <c r="AO29" s="1000"/>
      <c r="AP29" s="1000" t="s">
        <v>532</v>
      </c>
      <c r="AQ29" s="1000"/>
      <c r="AR29" s="1000"/>
      <c r="AS29" s="1000"/>
      <c r="AT29" s="1000"/>
      <c r="AU29" s="1000" t="s">
        <v>532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379</v>
      </c>
      <c r="C30" s="1067"/>
      <c r="D30" s="1067"/>
      <c r="E30" s="1067"/>
      <c r="F30" s="1067"/>
      <c r="G30" s="1067"/>
      <c r="H30" s="1067"/>
      <c r="I30" s="1067"/>
      <c r="J30" s="1067"/>
      <c r="K30" s="1067"/>
      <c r="L30" s="1067"/>
      <c r="M30" s="1067"/>
      <c r="N30" s="1067"/>
      <c r="O30" s="1067"/>
      <c r="P30" s="1068"/>
      <c r="Q30" s="1072">
        <v>211</v>
      </c>
      <c r="R30" s="1073"/>
      <c r="S30" s="1073"/>
      <c r="T30" s="1073"/>
      <c r="U30" s="1073"/>
      <c r="V30" s="1073">
        <v>209</v>
      </c>
      <c r="W30" s="1073"/>
      <c r="X30" s="1073"/>
      <c r="Y30" s="1073"/>
      <c r="Z30" s="1073"/>
      <c r="AA30" s="1073">
        <v>2</v>
      </c>
      <c r="AB30" s="1073"/>
      <c r="AC30" s="1073"/>
      <c r="AD30" s="1073"/>
      <c r="AE30" s="1074"/>
      <c r="AF30" s="1048">
        <v>2</v>
      </c>
      <c r="AG30" s="1049"/>
      <c r="AH30" s="1049"/>
      <c r="AI30" s="1049"/>
      <c r="AJ30" s="1050"/>
      <c r="AK30" s="1009">
        <v>84</v>
      </c>
      <c r="AL30" s="1000"/>
      <c r="AM30" s="1000"/>
      <c r="AN30" s="1000"/>
      <c r="AO30" s="1000"/>
      <c r="AP30" s="1000" t="s">
        <v>531</v>
      </c>
      <c r="AQ30" s="1000"/>
      <c r="AR30" s="1000"/>
      <c r="AS30" s="1000"/>
      <c r="AT30" s="1000"/>
      <c r="AU30" s="1000" t="s">
        <v>531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380</v>
      </c>
      <c r="C31" s="1067"/>
      <c r="D31" s="1067"/>
      <c r="E31" s="1067"/>
      <c r="F31" s="1067"/>
      <c r="G31" s="1067"/>
      <c r="H31" s="1067"/>
      <c r="I31" s="1067"/>
      <c r="J31" s="1067"/>
      <c r="K31" s="1067"/>
      <c r="L31" s="1067"/>
      <c r="M31" s="1067"/>
      <c r="N31" s="1067"/>
      <c r="O31" s="1067"/>
      <c r="P31" s="1068"/>
      <c r="Q31" s="1072">
        <v>443</v>
      </c>
      <c r="R31" s="1073"/>
      <c r="S31" s="1073"/>
      <c r="T31" s="1073"/>
      <c r="U31" s="1073"/>
      <c r="V31" s="1073">
        <v>388</v>
      </c>
      <c r="W31" s="1073"/>
      <c r="X31" s="1073"/>
      <c r="Y31" s="1073"/>
      <c r="Z31" s="1073"/>
      <c r="AA31" s="1073">
        <v>55</v>
      </c>
      <c r="AB31" s="1073"/>
      <c r="AC31" s="1073"/>
      <c r="AD31" s="1073"/>
      <c r="AE31" s="1074"/>
      <c r="AF31" s="1048">
        <v>171</v>
      </c>
      <c r="AG31" s="1049"/>
      <c r="AH31" s="1049"/>
      <c r="AI31" s="1049"/>
      <c r="AJ31" s="1050"/>
      <c r="AK31" s="1009">
        <v>21</v>
      </c>
      <c r="AL31" s="1000"/>
      <c r="AM31" s="1000"/>
      <c r="AN31" s="1000"/>
      <c r="AO31" s="1000"/>
      <c r="AP31" s="1000">
        <v>3129</v>
      </c>
      <c r="AQ31" s="1000"/>
      <c r="AR31" s="1000"/>
      <c r="AS31" s="1000"/>
      <c r="AT31" s="1000"/>
      <c r="AU31" s="1000" t="s">
        <v>531</v>
      </c>
      <c r="AV31" s="1000"/>
      <c r="AW31" s="1000"/>
      <c r="AX31" s="1000"/>
      <c r="AY31" s="1000"/>
      <c r="AZ31" s="1071"/>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382</v>
      </c>
      <c r="C32" s="1067"/>
      <c r="D32" s="1067"/>
      <c r="E32" s="1067"/>
      <c r="F32" s="1067"/>
      <c r="G32" s="1067"/>
      <c r="H32" s="1067"/>
      <c r="I32" s="1067"/>
      <c r="J32" s="1067"/>
      <c r="K32" s="1067"/>
      <c r="L32" s="1067"/>
      <c r="M32" s="1067"/>
      <c r="N32" s="1067"/>
      <c r="O32" s="1067"/>
      <c r="P32" s="1068"/>
      <c r="Q32" s="1072">
        <v>279</v>
      </c>
      <c r="R32" s="1073"/>
      <c r="S32" s="1073"/>
      <c r="T32" s="1073"/>
      <c r="U32" s="1073"/>
      <c r="V32" s="1073">
        <v>265</v>
      </c>
      <c r="W32" s="1073"/>
      <c r="X32" s="1073"/>
      <c r="Y32" s="1073"/>
      <c r="Z32" s="1073"/>
      <c r="AA32" s="1073">
        <v>14</v>
      </c>
      <c r="AB32" s="1073"/>
      <c r="AC32" s="1073"/>
      <c r="AD32" s="1073"/>
      <c r="AE32" s="1074"/>
      <c r="AF32" s="1048">
        <v>14</v>
      </c>
      <c r="AG32" s="1049"/>
      <c r="AH32" s="1049"/>
      <c r="AI32" s="1049"/>
      <c r="AJ32" s="1050"/>
      <c r="AK32" s="1009">
        <v>159</v>
      </c>
      <c r="AL32" s="1000"/>
      <c r="AM32" s="1000"/>
      <c r="AN32" s="1000"/>
      <c r="AO32" s="1000"/>
      <c r="AP32" s="1000">
        <v>2573</v>
      </c>
      <c r="AQ32" s="1000"/>
      <c r="AR32" s="1000"/>
      <c r="AS32" s="1000"/>
      <c r="AT32" s="1000"/>
      <c r="AU32" s="1000">
        <v>118</v>
      </c>
      <c r="AV32" s="1000"/>
      <c r="AW32" s="1000"/>
      <c r="AX32" s="1000"/>
      <c r="AY32" s="1000"/>
      <c r="AZ32" s="1071"/>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455</v>
      </c>
      <c r="AG63" s="988"/>
      <c r="AH63" s="988"/>
      <c r="AI63" s="988"/>
      <c r="AJ63" s="1059"/>
      <c r="AK63" s="1060"/>
      <c r="AL63" s="992"/>
      <c r="AM63" s="992"/>
      <c r="AN63" s="992"/>
      <c r="AO63" s="992"/>
      <c r="AP63" s="988">
        <v>5702</v>
      </c>
      <c r="AQ63" s="988"/>
      <c r="AR63" s="988"/>
      <c r="AS63" s="988"/>
      <c r="AT63" s="988"/>
      <c r="AU63" s="988">
        <v>118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533</v>
      </c>
      <c r="C68" s="1015"/>
      <c r="D68" s="1015"/>
      <c r="E68" s="1015"/>
      <c r="F68" s="1015"/>
      <c r="G68" s="1015"/>
      <c r="H68" s="1015"/>
      <c r="I68" s="1015"/>
      <c r="J68" s="1015"/>
      <c r="K68" s="1015"/>
      <c r="L68" s="1015"/>
      <c r="M68" s="1015"/>
      <c r="N68" s="1015"/>
      <c r="O68" s="1015"/>
      <c r="P68" s="1016"/>
      <c r="Q68" s="1017">
        <v>2321</v>
      </c>
      <c r="R68" s="1011"/>
      <c r="S68" s="1011"/>
      <c r="T68" s="1011"/>
      <c r="U68" s="1011"/>
      <c r="V68" s="1011">
        <v>2005</v>
      </c>
      <c r="W68" s="1011"/>
      <c r="X68" s="1011"/>
      <c r="Y68" s="1011"/>
      <c r="Z68" s="1011"/>
      <c r="AA68" s="1011">
        <v>316</v>
      </c>
      <c r="AB68" s="1011"/>
      <c r="AC68" s="1011"/>
      <c r="AD68" s="1011"/>
      <c r="AE68" s="1011"/>
      <c r="AF68" s="1011">
        <v>316</v>
      </c>
      <c r="AG68" s="1011"/>
      <c r="AH68" s="1011"/>
      <c r="AI68" s="1011"/>
      <c r="AJ68" s="1011"/>
      <c r="AK68" s="1011">
        <v>2</v>
      </c>
      <c r="AL68" s="1011"/>
      <c r="AM68" s="1011"/>
      <c r="AN68" s="1011"/>
      <c r="AO68" s="1011"/>
      <c r="AP68" s="1011" t="s">
        <v>531</v>
      </c>
      <c r="AQ68" s="1011"/>
      <c r="AR68" s="1011"/>
      <c r="AS68" s="1011"/>
      <c r="AT68" s="1011"/>
      <c r="AU68" s="1011" t="s">
        <v>531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534</v>
      </c>
      <c r="C69" s="1004"/>
      <c r="D69" s="1004"/>
      <c r="E69" s="1004"/>
      <c r="F69" s="1004"/>
      <c r="G69" s="1004"/>
      <c r="H69" s="1004"/>
      <c r="I69" s="1004"/>
      <c r="J69" s="1004"/>
      <c r="K69" s="1004"/>
      <c r="L69" s="1004"/>
      <c r="M69" s="1004"/>
      <c r="N69" s="1004"/>
      <c r="O69" s="1004"/>
      <c r="P69" s="1005"/>
      <c r="Q69" s="1006">
        <v>22</v>
      </c>
      <c r="R69" s="1000"/>
      <c r="S69" s="1000"/>
      <c r="T69" s="1000"/>
      <c r="U69" s="1000"/>
      <c r="V69" s="1000">
        <v>21</v>
      </c>
      <c r="W69" s="1000"/>
      <c r="X69" s="1000"/>
      <c r="Y69" s="1000"/>
      <c r="Z69" s="1000"/>
      <c r="AA69" s="1000">
        <v>1</v>
      </c>
      <c r="AB69" s="1000"/>
      <c r="AC69" s="1000"/>
      <c r="AD69" s="1000"/>
      <c r="AE69" s="1000"/>
      <c r="AF69" s="1000">
        <v>1</v>
      </c>
      <c r="AG69" s="1000"/>
      <c r="AH69" s="1000"/>
      <c r="AI69" s="1000"/>
      <c r="AJ69" s="1000"/>
      <c r="AK69" s="1000" t="s">
        <v>531</v>
      </c>
      <c r="AL69" s="1000"/>
      <c r="AM69" s="1000"/>
      <c r="AN69" s="1000"/>
      <c r="AO69" s="1000"/>
      <c r="AP69" s="1000" t="s">
        <v>532</v>
      </c>
      <c r="AQ69" s="1000"/>
      <c r="AR69" s="1000"/>
      <c r="AS69" s="1000"/>
      <c r="AT69" s="1000"/>
      <c r="AU69" s="1000" t="s">
        <v>531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535</v>
      </c>
      <c r="C70" s="1004"/>
      <c r="D70" s="1004"/>
      <c r="E70" s="1004"/>
      <c r="F70" s="1004"/>
      <c r="G70" s="1004"/>
      <c r="H70" s="1004"/>
      <c r="I70" s="1004"/>
      <c r="J70" s="1004"/>
      <c r="K70" s="1004"/>
      <c r="L70" s="1004"/>
      <c r="M70" s="1004"/>
      <c r="N70" s="1004"/>
      <c r="O70" s="1004"/>
      <c r="P70" s="1005"/>
      <c r="Q70" s="1006">
        <v>27</v>
      </c>
      <c r="R70" s="1000"/>
      <c r="S70" s="1000"/>
      <c r="T70" s="1000"/>
      <c r="U70" s="1000"/>
      <c r="V70" s="1000">
        <v>24</v>
      </c>
      <c r="W70" s="1000"/>
      <c r="X70" s="1000"/>
      <c r="Y70" s="1000"/>
      <c r="Z70" s="1000"/>
      <c r="AA70" s="1000">
        <v>2</v>
      </c>
      <c r="AB70" s="1000"/>
      <c r="AC70" s="1000"/>
      <c r="AD70" s="1000"/>
      <c r="AE70" s="1000"/>
      <c r="AF70" s="1000">
        <v>2</v>
      </c>
      <c r="AG70" s="1000"/>
      <c r="AH70" s="1000"/>
      <c r="AI70" s="1000"/>
      <c r="AJ70" s="1000"/>
      <c r="AK70" s="1000" t="s">
        <v>531</v>
      </c>
      <c r="AL70" s="1000"/>
      <c r="AM70" s="1000"/>
      <c r="AN70" s="1000"/>
      <c r="AO70" s="1000"/>
      <c r="AP70" s="1000" t="s">
        <v>532</v>
      </c>
      <c r="AQ70" s="1000"/>
      <c r="AR70" s="1000"/>
      <c r="AS70" s="1000"/>
      <c r="AT70" s="1000"/>
      <c r="AU70" s="1000" t="s">
        <v>532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536</v>
      </c>
      <c r="C71" s="1004"/>
      <c r="D71" s="1004"/>
      <c r="E71" s="1004"/>
      <c r="F71" s="1004"/>
      <c r="G71" s="1004"/>
      <c r="H71" s="1004"/>
      <c r="I71" s="1004"/>
      <c r="J71" s="1004"/>
      <c r="K71" s="1004"/>
      <c r="L71" s="1004"/>
      <c r="M71" s="1004"/>
      <c r="N71" s="1004"/>
      <c r="O71" s="1004"/>
      <c r="P71" s="1005"/>
      <c r="Q71" s="1006">
        <v>284</v>
      </c>
      <c r="R71" s="1000"/>
      <c r="S71" s="1000"/>
      <c r="T71" s="1000"/>
      <c r="U71" s="1000"/>
      <c r="V71" s="1000">
        <v>261</v>
      </c>
      <c r="W71" s="1000"/>
      <c r="X71" s="1000"/>
      <c r="Y71" s="1000"/>
      <c r="Z71" s="1000"/>
      <c r="AA71" s="1000">
        <v>23</v>
      </c>
      <c r="AB71" s="1000"/>
      <c r="AC71" s="1000"/>
      <c r="AD71" s="1000"/>
      <c r="AE71" s="1000"/>
      <c r="AF71" s="1000">
        <v>23</v>
      </c>
      <c r="AG71" s="1000"/>
      <c r="AH71" s="1000"/>
      <c r="AI71" s="1000"/>
      <c r="AJ71" s="1000"/>
      <c r="AK71" s="1000" t="s">
        <v>531</v>
      </c>
      <c r="AL71" s="1000"/>
      <c r="AM71" s="1000"/>
      <c r="AN71" s="1000"/>
      <c r="AO71" s="1000"/>
      <c r="AP71" s="1000" t="s">
        <v>532</v>
      </c>
      <c r="AQ71" s="1000"/>
      <c r="AR71" s="1000"/>
      <c r="AS71" s="1000"/>
      <c r="AT71" s="1000"/>
      <c r="AU71" s="1000" t="s">
        <v>531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537</v>
      </c>
      <c r="C72" s="1004"/>
      <c r="D72" s="1004"/>
      <c r="E72" s="1004"/>
      <c r="F72" s="1004"/>
      <c r="G72" s="1004"/>
      <c r="H72" s="1004"/>
      <c r="I72" s="1004"/>
      <c r="J72" s="1004"/>
      <c r="K72" s="1004"/>
      <c r="L72" s="1004"/>
      <c r="M72" s="1004"/>
      <c r="N72" s="1004"/>
      <c r="O72" s="1004"/>
      <c r="P72" s="1005"/>
      <c r="Q72" s="1006">
        <v>202</v>
      </c>
      <c r="R72" s="1000"/>
      <c r="S72" s="1000"/>
      <c r="T72" s="1000"/>
      <c r="U72" s="1000"/>
      <c r="V72" s="1000">
        <v>195</v>
      </c>
      <c r="W72" s="1000"/>
      <c r="X72" s="1000"/>
      <c r="Y72" s="1000"/>
      <c r="Z72" s="1000"/>
      <c r="AA72" s="1000">
        <v>7</v>
      </c>
      <c r="AB72" s="1000"/>
      <c r="AC72" s="1000"/>
      <c r="AD72" s="1000"/>
      <c r="AE72" s="1000"/>
      <c r="AF72" s="1000">
        <v>7</v>
      </c>
      <c r="AG72" s="1000"/>
      <c r="AH72" s="1000"/>
      <c r="AI72" s="1000"/>
      <c r="AJ72" s="1000"/>
      <c r="AK72" s="1000">
        <v>5</v>
      </c>
      <c r="AL72" s="1000"/>
      <c r="AM72" s="1000"/>
      <c r="AN72" s="1000"/>
      <c r="AO72" s="1000"/>
      <c r="AP72" s="1000" t="s">
        <v>531</v>
      </c>
      <c r="AQ72" s="1000"/>
      <c r="AR72" s="1000"/>
      <c r="AS72" s="1000"/>
      <c r="AT72" s="1000"/>
      <c r="AU72" s="1000" t="s">
        <v>531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538</v>
      </c>
      <c r="C73" s="1004"/>
      <c r="D73" s="1004"/>
      <c r="E73" s="1004"/>
      <c r="F73" s="1004"/>
      <c r="G73" s="1004"/>
      <c r="H73" s="1004"/>
      <c r="I73" s="1004"/>
      <c r="J73" s="1004"/>
      <c r="K73" s="1004"/>
      <c r="L73" s="1004"/>
      <c r="M73" s="1004"/>
      <c r="N73" s="1004"/>
      <c r="O73" s="1004"/>
      <c r="P73" s="1005"/>
      <c r="Q73" s="1006">
        <v>157349</v>
      </c>
      <c r="R73" s="1000"/>
      <c r="S73" s="1000"/>
      <c r="T73" s="1000"/>
      <c r="U73" s="1000"/>
      <c r="V73" s="1000">
        <v>150615</v>
      </c>
      <c r="W73" s="1000"/>
      <c r="X73" s="1000"/>
      <c r="Y73" s="1000"/>
      <c r="Z73" s="1000"/>
      <c r="AA73" s="1000">
        <v>6733</v>
      </c>
      <c r="AB73" s="1000"/>
      <c r="AC73" s="1000"/>
      <c r="AD73" s="1000"/>
      <c r="AE73" s="1000"/>
      <c r="AF73" s="1000">
        <v>6733</v>
      </c>
      <c r="AG73" s="1000"/>
      <c r="AH73" s="1000"/>
      <c r="AI73" s="1000"/>
      <c r="AJ73" s="1000"/>
      <c r="AK73" s="1000">
        <v>1066</v>
      </c>
      <c r="AL73" s="1000"/>
      <c r="AM73" s="1000"/>
      <c r="AN73" s="1000"/>
      <c r="AO73" s="1000"/>
      <c r="AP73" s="1000" t="s">
        <v>531</v>
      </c>
      <c r="AQ73" s="1000"/>
      <c r="AR73" s="1000"/>
      <c r="AS73" s="1000"/>
      <c r="AT73" s="1000"/>
      <c r="AU73" s="1000" t="s">
        <v>531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7082</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v>
      </c>
      <c r="CS102" s="980"/>
      <c r="CT102" s="980"/>
      <c r="CU102" s="980"/>
      <c r="CV102" s="981"/>
      <c r="CW102" s="979"/>
      <c r="CX102" s="980"/>
      <c r="CY102" s="980"/>
      <c r="CZ102" s="980"/>
      <c r="DA102" s="981"/>
      <c r="DB102" s="979">
        <v>11</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x14ac:dyDescent="0.2">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1063288</v>
      </c>
      <c r="AB110" s="916"/>
      <c r="AC110" s="916"/>
      <c r="AD110" s="916"/>
      <c r="AE110" s="917"/>
      <c r="AF110" s="918">
        <v>1035516</v>
      </c>
      <c r="AG110" s="916"/>
      <c r="AH110" s="916"/>
      <c r="AI110" s="916"/>
      <c r="AJ110" s="917"/>
      <c r="AK110" s="918">
        <v>1000529</v>
      </c>
      <c r="AL110" s="916"/>
      <c r="AM110" s="916"/>
      <c r="AN110" s="916"/>
      <c r="AO110" s="917"/>
      <c r="AP110" s="919">
        <v>22.5</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8597624</v>
      </c>
      <c r="BR110" s="863"/>
      <c r="BS110" s="863"/>
      <c r="BT110" s="863"/>
      <c r="BU110" s="863"/>
      <c r="BV110" s="863">
        <v>8772686</v>
      </c>
      <c r="BW110" s="863"/>
      <c r="BX110" s="863"/>
      <c r="BY110" s="863"/>
      <c r="BZ110" s="863"/>
      <c r="CA110" s="863">
        <v>9291078</v>
      </c>
      <c r="CB110" s="863"/>
      <c r="CC110" s="863"/>
      <c r="CD110" s="863"/>
      <c r="CE110" s="863"/>
      <c r="CF110" s="887">
        <v>209</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2">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2">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2354757</v>
      </c>
      <c r="BR112" s="835"/>
      <c r="BS112" s="835"/>
      <c r="BT112" s="835"/>
      <c r="BU112" s="835"/>
      <c r="BV112" s="835">
        <v>2350537</v>
      </c>
      <c r="BW112" s="835"/>
      <c r="BX112" s="835"/>
      <c r="BY112" s="835"/>
      <c r="BZ112" s="835"/>
      <c r="CA112" s="835">
        <v>2140260</v>
      </c>
      <c r="CB112" s="835"/>
      <c r="CC112" s="835"/>
      <c r="CD112" s="835"/>
      <c r="CE112" s="835"/>
      <c r="CF112" s="896">
        <v>48.1</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2">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131865</v>
      </c>
      <c r="AB113" s="944"/>
      <c r="AC113" s="944"/>
      <c r="AD113" s="944"/>
      <c r="AE113" s="945"/>
      <c r="AF113" s="946">
        <v>143333</v>
      </c>
      <c r="AG113" s="944"/>
      <c r="AH113" s="944"/>
      <c r="AI113" s="944"/>
      <c r="AJ113" s="945"/>
      <c r="AK113" s="946">
        <v>155216</v>
      </c>
      <c r="AL113" s="944"/>
      <c r="AM113" s="944"/>
      <c r="AN113" s="944"/>
      <c r="AO113" s="945"/>
      <c r="AP113" s="947">
        <v>3.5</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14884</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2">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21816</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1334827</v>
      </c>
      <c r="BR114" s="835"/>
      <c r="BS114" s="835"/>
      <c r="BT114" s="835"/>
      <c r="BU114" s="835"/>
      <c r="BV114" s="835">
        <v>1274772</v>
      </c>
      <c r="BW114" s="835"/>
      <c r="BX114" s="835"/>
      <c r="BY114" s="835"/>
      <c r="BZ114" s="835"/>
      <c r="CA114" s="835">
        <v>1296357</v>
      </c>
      <c r="CB114" s="835"/>
      <c r="CC114" s="835"/>
      <c r="CD114" s="835"/>
      <c r="CE114" s="835"/>
      <c r="CF114" s="896">
        <v>29.2</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2">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v>10045</v>
      </c>
      <c r="CB115" s="835"/>
      <c r="CC115" s="835"/>
      <c r="CD115" s="835"/>
      <c r="CE115" s="835"/>
      <c r="CF115" s="896">
        <v>0.2</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2">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44</v>
      </c>
      <c r="AB116" s="798"/>
      <c r="AC116" s="798"/>
      <c r="AD116" s="798"/>
      <c r="AE116" s="799"/>
      <c r="AF116" s="800">
        <v>101</v>
      </c>
      <c r="AG116" s="798"/>
      <c r="AH116" s="798"/>
      <c r="AI116" s="798"/>
      <c r="AJ116" s="799"/>
      <c r="AK116" s="800">
        <v>28</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2">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1217013</v>
      </c>
      <c r="AB117" s="930"/>
      <c r="AC117" s="930"/>
      <c r="AD117" s="930"/>
      <c r="AE117" s="931"/>
      <c r="AF117" s="932">
        <v>1178950</v>
      </c>
      <c r="AG117" s="930"/>
      <c r="AH117" s="930"/>
      <c r="AI117" s="930"/>
      <c r="AJ117" s="931"/>
      <c r="AK117" s="932">
        <v>1155773</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2">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2">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12302092</v>
      </c>
      <c r="BR119" s="866"/>
      <c r="BS119" s="866"/>
      <c r="BT119" s="866"/>
      <c r="BU119" s="866"/>
      <c r="BV119" s="866">
        <v>12397995</v>
      </c>
      <c r="BW119" s="866"/>
      <c r="BX119" s="866"/>
      <c r="BY119" s="866"/>
      <c r="BZ119" s="866"/>
      <c r="CA119" s="866">
        <v>12737740</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2">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2202301</v>
      </c>
      <c r="BR120" s="863"/>
      <c r="BS120" s="863"/>
      <c r="BT120" s="863"/>
      <c r="BU120" s="863"/>
      <c r="BV120" s="863">
        <v>2357141</v>
      </c>
      <c r="BW120" s="863"/>
      <c r="BX120" s="863"/>
      <c r="BY120" s="863"/>
      <c r="BZ120" s="863"/>
      <c r="CA120" s="863">
        <v>2121991</v>
      </c>
      <c r="CB120" s="863"/>
      <c r="CC120" s="863"/>
      <c r="CD120" s="863"/>
      <c r="CE120" s="863"/>
      <c r="CF120" s="887">
        <v>47.7</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2354757</v>
      </c>
      <c r="DH120" s="863"/>
      <c r="DI120" s="863"/>
      <c r="DJ120" s="863"/>
      <c r="DK120" s="863"/>
      <c r="DL120" s="863">
        <v>2253744</v>
      </c>
      <c r="DM120" s="863"/>
      <c r="DN120" s="863"/>
      <c r="DO120" s="863"/>
      <c r="DP120" s="863"/>
      <c r="DQ120" s="863">
        <v>2083938</v>
      </c>
      <c r="DR120" s="863"/>
      <c r="DS120" s="863"/>
      <c r="DT120" s="863"/>
      <c r="DU120" s="863"/>
      <c r="DV120" s="864">
        <v>46.9</v>
      </c>
      <c r="DW120" s="864"/>
      <c r="DX120" s="864"/>
      <c r="DY120" s="864"/>
      <c r="DZ120" s="865"/>
    </row>
    <row r="121" spans="1:130" s="199" customFormat="1" ht="26.25" customHeight="1" x14ac:dyDescent="0.2">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122437</v>
      </c>
      <c r="BR121" s="835"/>
      <c r="BS121" s="835"/>
      <c r="BT121" s="835"/>
      <c r="BU121" s="835"/>
      <c r="BV121" s="835">
        <v>102839</v>
      </c>
      <c r="BW121" s="835"/>
      <c r="BX121" s="835"/>
      <c r="BY121" s="835"/>
      <c r="BZ121" s="835"/>
      <c r="CA121" s="835">
        <v>80150</v>
      </c>
      <c r="CB121" s="835"/>
      <c r="CC121" s="835"/>
      <c r="CD121" s="835"/>
      <c r="CE121" s="835"/>
      <c r="CF121" s="896">
        <v>1.8</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v>56322</v>
      </c>
      <c r="DR121" s="835"/>
      <c r="DS121" s="835"/>
      <c r="DT121" s="835"/>
      <c r="DU121" s="835"/>
      <c r="DV121" s="812">
        <v>1.3</v>
      </c>
      <c r="DW121" s="812"/>
      <c r="DX121" s="812"/>
      <c r="DY121" s="812"/>
      <c r="DZ121" s="813"/>
    </row>
    <row r="122" spans="1:130" s="199" customFormat="1" ht="26.25" customHeight="1" x14ac:dyDescent="0.2">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6791437</v>
      </c>
      <c r="BR122" s="866"/>
      <c r="BS122" s="866"/>
      <c r="BT122" s="866"/>
      <c r="BU122" s="866"/>
      <c r="BV122" s="866">
        <v>6670279</v>
      </c>
      <c r="BW122" s="866"/>
      <c r="BX122" s="866"/>
      <c r="BY122" s="866"/>
      <c r="BZ122" s="866"/>
      <c r="CA122" s="866">
        <v>6637812</v>
      </c>
      <c r="CB122" s="866"/>
      <c r="CC122" s="866"/>
      <c r="CD122" s="866"/>
      <c r="CE122" s="866"/>
      <c r="CF122" s="867">
        <v>149.30000000000001</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2">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9116175</v>
      </c>
      <c r="BR123" s="854"/>
      <c r="BS123" s="854"/>
      <c r="BT123" s="854"/>
      <c r="BU123" s="854"/>
      <c r="BV123" s="854">
        <v>9130259</v>
      </c>
      <c r="BW123" s="854"/>
      <c r="BX123" s="854"/>
      <c r="BY123" s="854"/>
      <c r="BZ123" s="854"/>
      <c r="CA123" s="854">
        <v>8839953</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5">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71.3</v>
      </c>
      <c r="BR124" s="852"/>
      <c r="BS124" s="852"/>
      <c r="BT124" s="852"/>
      <c r="BU124" s="852"/>
      <c r="BV124" s="852">
        <v>72.099999999999994</v>
      </c>
      <c r="BW124" s="852"/>
      <c r="BX124" s="852"/>
      <c r="BY124" s="852"/>
      <c r="BZ124" s="852"/>
      <c r="CA124" s="852">
        <v>87.6</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v>96793</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2">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5">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2">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5">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20924</v>
      </c>
      <c r="AB128" s="819"/>
      <c r="AC128" s="819"/>
      <c r="AD128" s="819"/>
      <c r="AE128" s="820"/>
      <c r="AF128" s="821">
        <v>20930</v>
      </c>
      <c r="AG128" s="819"/>
      <c r="AH128" s="819"/>
      <c r="AI128" s="819"/>
      <c r="AJ128" s="820"/>
      <c r="AK128" s="821">
        <v>23762</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111</v>
      </c>
      <c r="BG128" s="805"/>
      <c r="BH128" s="805"/>
      <c r="BI128" s="805"/>
      <c r="BJ128" s="805"/>
      <c r="BK128" s="805"/>
      <c r="BL128" s="828"/>
      <c r="BM128" s="804">
        <v>14.92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v>10045</v>
      </c>
      <c r="DR128" s="809"/>
      <c r="DS128" s="809"/>
      <c r="DT128" s="809"/>
      <c r="DU128" s="809"/>
      <c r="DV128" s="810">
        <v>0.2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5184460</v>
      </c>
      <c r="AB129" s="798"/>
      <c r="AC129" s="798"/>
      <c r="AD129" s="798"/>
      <c r="AE129" s="799"/>
      <c r="AF129" s="800">
        <v>5220513</v>
      </c>
      <c r="AG129" s="798"/>
      <c r="AH129" s="798"/>
      <c r="AI129" s="798"/>
      <c r="AJ129" s="799"/>
      <c r="AK129" s="800">
        <v>5129052</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111</v>
      </c>
      <c r="BG129" s="788"/>
      <c r="BH129" s="788"/>
      <c r="BI129" s="788"/>
      <c r="BJ129" s="788"/>
      <c r="BK129" s="788"/>
      <c r="BL129" s="789"/>
      <c r="BM129" s="787">
        <v>19.920000000000002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718952</v>
      </c>
      <c r="AB130" s="798"/>
      <c r="AC130" s="798"/>
      <c r="AD130" s="798"/>
      <c r="AE130" s="799"/>
      <c r="AF130" s="800">
        <v>691902</v>
      </c>
      <c r="AG130" s="798"/>
      <c r="AH130" s="798"/>
      <c r="AI130" s="798"/>
      <c r="AJ130" s="799"/>
      <c r="AK130" s="800">
        <v>683251</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10.3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4465508</v>
      </c>
      <c r="AB131" s="781"/>
      <c r="AC131" s="781"/>
      <c r="AD131" s="781"/>
      <c r="AE131" s="782"/>
      <c r="AF131" s="783">
        <v>4528611</v>
      </c>
      <c r="AG131" s="781"/>
      <c r="AH131" s="781"/>
      <c r="AI131" s="781"/>
      <c r="AJ131" s="782"/>
      <c r="AK131" s="783">
        <v>4445801</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87.6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10.684943349999999</v>
      </c>
      <c r="AB132" s="761"/>
      <c r="AC132" s="761"/>
      <c r="AD132" s="761"/>
      <c r="AE132" s="762"/>
      <c r="AF132" s="763">
        <v>10.29273656</v>
      </c>
      <c r="AG132" s="761"/>
      <c r="AH132" s="761"/>
      <c r="AI132" s="761"/>
      <c r="AJ132" s="762"/>
      <c r="AK132" s="763">
        <v>10.09401905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10.199999999999999</v>
      </c>
      <c r="AB133" s="740"/>
      <c r="AC133" s="740"/>
      <c r="AD133" s="740"/>
      <c r="AE133" s="741"/>
      <c r="AF133" s="739">
        <v>10.199999999999999</v>
      </c>
      <c r="AG133" s="740"/>
      <c r="AH133" s="740"/>
      <c r="AI133" s="740"/>
      <c r="AJ133" s="741"/>
      <c r="AK133" s="739">
        <v>10.3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463</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464</v>
      </c>
      <c r="H6" s="251"/>
      <c r="I6" s="251"/>
      <c r="J6" s="251"/>
      <c r="K6" s="246"/>
      <c r="L6" s="246"/>
      <c r="M6" s="246"/>
      <c r="N6" s="246"/>
    </row>
    <row r="7" spans="1:16" ht="13.2" x14ac:dyDescent="0.2">
      <c r="A7" s="250"/>
      <c r="B7" s="246"/>
      <c r="C7" s="246"/>
      <c r="D7" s="246"/>
      <c r="E7" s="246"/>
      <c r="F7" s="246"/>
      <c r="G7" s="253"/>
      <c r="H7" s="254"/>
      <c r="I7" s="254"/>
      <c r="J7" s="255"/>
      <c r="K7" s="1152" t="s">
        <v>465</v>
      </c>
      <c r="L7" s="256"/>
      <c r="M7" s="257" t="s">
        <v>466</v>
      </c>
      <c r="N7" s="258"/>
    </row>
    <row r="8" spans="1:16" ht="13.2" x14ac:dyDescent="0.2">
      <c r="A8" s="250"/>
      <c r="B8" s="246"/>
      <c r="C8" s="246"/>
      <c r="D8" s="246"/>
      <c r="E8" s="246"/>
      <c r="F8" s="246"/>
      <c r="G8" s="259"/>
      <c r="H8" s="260"/>
      <c r="I8" s="260"/>
      <c r="J8" s="261"/>
      <c r="K8" s="1153"/>
      <c r="L8" s="262" t="s">
        <v>467</v>
      </c>
      <c r="M8" s="263" t="s">
        <v>468</v>
      </c>
      <c r="N8" s="264" t="s">
        <v>469</v>
      </c>
    </row>
    <row r="9" spans="1:16" ht="13.2" x14ac:dyDescent="0.2">
      <c r="A9" s="250"/>
      <c r="B9" s="246"/>
      <c r="C9" s="246"/>
      <c r="D9" s="246"/>
      <c r="E9" s="246"/>
      <c r="F9" s="246"/>
      <c r="G9" s="1166" t="s">
        <v>470</v>
      </c>
      <c r="H9" s="1167"/>
      <c r="I9" s="1167"/>
      <c r="J9" s="1168"/>
      <c r="K9" s="265">
        <v>1087378</v>
      </c>
      <c r="L9" s="266">
        <v>54475</v>
      </c>
      <c r="M9" s="267">
        <v>90363</v>
      </c>
      <c r="N9" s="268">
        <v>-39.700000000000003</v>
      </c>
    </row>
    <row r="10" spans="1:16" ht="13.2" x14ac:dyDescent="0.2">
      <c r="A10" s="250"/>
      <c r="B10" s="246"/>
      <c r="C10" s="246"/>
      <c r="D10" s="246"/>
      <c r="E10" s="246"/>
      <c r="F10" s="246"/>
      <c r="G10" s="1166" t="s">
        <v>471</v>
      </c>
      <c r="H10" s="1167"/>
      <c r="I10" s="1167"/>
      <c r="J10" s="1168"/>
      <c r="K10" s="269">
        <v>54995</v>
      </c>
      <c r="L10" s="270">
        <v>2755</v>
      </c>
      <c r="M10" s="271">
        <v>8469</v>
      </c>
      <c r="N10" s="272">
        <v>-67.5</v>
      </c>
    </row>
    <row r="11" spans="1:16" ht="13.5" customHeight="1" x14ac:dyDescent="0.2">
      <c r="A11" s="250"/>
      <c r="B11" s="246"/>
      <c r="C11" s="246"/>
      <c r="D11" s="246"/>
      <c r="E11" s="246"/>
      <c r="F11" s="246"/>
      <c r="G11" s="1166" t="s">
        <v>472</v>
      </c>
      <c r="H11" s="1167"/>
      <c r="I11" s="1167"/>
      <c r="J11" s="1168"/>
      <c r="K11" s="269">
        <v>27666</v>
      </c>
      <c r="L11" s="270">
        <v>1386</v>
      </c>
      <c r="M11" s="271">
        <v>13208</v>
      </c>
      <c r="N11" s="272">
        <v>-89.5</v>
      </c>
    </row>
    <row r="12" spans="1:16" ht="13.5" customHeight="1" x14ac:dyDescent="0.2">
      <c r="A12" s="250"/>
      <c r="B12" s="246"/>
      <c r="C12" s="246"/>
      <c r="D12" s="246"/>
      <c r="E12" s="246"/>
      <c r="F12" s="246"/>
      <c r="G12" s="1166" t="s">
        <v>473</v>
      </c>
      <c r="H12" s="1167"/>
      <c r="I12" s="1167"/>
      <c r="J12" s="1168"/>
      <c r="K12" s="269" t="s">
        <v>474</v>
      </c>
      <c r="L12" s="270" t="s">
        <v>474</v>
      </c>
      <c r="M12" s="271">
        <v>3308</v>
      </c>
      <c r="N12" s="272" t="s">
        <v>474</v>
      </c>
    </row>
    <row r="13" spans="1:16" ht="13.5" customHeight="1" x14ac:dyDescent="0.2">
      <c r="A13" s="250"/>
      <c r="B13" s="246"/>
      <c r="C13" s="246"/>
      <c r="D13" s="246"/>
      <c r="E13" s="246"/>
      <c r="F13" s="246"/>
      <c r="G13" s="1166" t="s">
        <v>475</v>
      </c>
      <c r="H13" s="1167"/>
      <c r="I13" s="1167"/>
      <c r="J13" s="1168"/>
      <c r="K13" s="269" t="s">
        <v>474</v>
      </c>
      <c r="L13" s="270" t="s">
        <v>474</v>
      </c>
      <c r="M13" s="271" t="s">
        <v>474</v>
      </c>
      <c r="N13" s="272" t="s">
        <v>474</v>
      </c>
    </row>
    <row r="14" spans="1:16" ht="13.5" customHeight="1" x14ac:dyDescent="0.2">
      <c r="A14" s="250"/>
      <c r="B14" s="246"/>
      <c r="C14" s="246"/>
      <c r="D14" s="246"/>
      <c r="E14" s="246"/>
      <c r="F14" s="246"/>
      <c r="G14" s="1166" t="s">
        <v>476</v>
      </c>
      <c r="H14" s="1167"/>
      <c r="I14" s="1167"/>
      <c r="J14" s="1168"/>
      <c r="K14" s="269">
        <v>49917</v>
      </c>
      <c r="L14" s="270">
        <v>2501</v>
      </c>
      <c r="M14" s="271">
        <v>6015</v>
      </c>
      <c r="N14" s="272">
        <v>-58.4</v>
      </c>
    </row>
    <row r="15" spans="1:16" ht="13.5" customHeight="1" x14ac:dyDescent="0.2">
      <c r="A15" s="250"/>
      <c r="B15" s="246"/>
      <c r="C15" s="246"/>
      <c r="D15" s="246"/>
      <c r="E15" s="246"/>
      <c r="F15" s="246"/>
      <c r="G15" s="1166" t="s">
        <v>477</v>
      </c>
      <c r="H15" s="1167"/>
      <c r="I15" s="1167"/>
      <c r="J15" s="1168"/>
      <c r="K15" s="269">
        <v>53253</v>
      </c>
      <c r="L15" s="270">
        <v>2668</v>
      </c>
      <c r="M15" s="271">
        <v>2049</v>
      </c>
      <c r="N15" s="272">
        <v>30.2</v>
      </c>
    </row>
    <row r="16" spans="1:16" ht="13.2" x14ac:dyDescent="0.2">
      <c r="A16" s="250"/>
      <c r="B16" s="246"/>
      <c r="C16" s="246"/>
      <c r="D16" s="246"/>
      <c r="E16" s="246"/>
      <c r="F16" s="246"/>
      <c r="G16" s="1169" t="s">
        <v>478</v>
      </c>
      <c r="H16" s="1170"/>
      <c r="I16" s="1170"/>
      <c r="J16" s="1171"/>
      <c r="K16" s="270">
        <v>-61587</v>
      </c>
      <c r="L16" s="270">
        <v>-3085</v>
      </c>
      <c r="M16" s="271">
        <v>-10381</v>
      </c>
      <c r="N16" s="272">
        <v>-70.3</v>
      </c>
    </row>
    <row r="17" spans="1:16" ht="13.2" x14ac:dyDescent="0.2">
      <c r="A17" s="250"/>
      <c r="B17" s="246"/>
      <c r="C17" s="246"/>
      <c r="D17" s="246"/>
      <c r="E17" s="246"/>
      <c r="F17" s="246"/>
      <c r="G17" s="1169" t="s">
        <v>168</v>
      </c>
      <c r="H17" s="1170"/>
      <c r="I17" s="1170"/>
      <c r="J17" s="1171"/>
      <c r="K17" s="270">
        <v>1211622</v>
      </c>
      <c r="L17" s="270">
        <v>60699</v>
      </c>
      <c r="M17" s="271">
        <v>113031</v>
      </c>
      <c r="N17" s="272">
        <v>-46.3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479</v>
      </c>
      <c r="H19" s="246"/>
      <c r="I19" s="246"/>
      <c r="J19" s="246"/>
      <c r="K19" s="246"/>
      <c r="L19" s="246"/>
      <c r="M19" s="246"/>
      <c r="N19" s="246"/>
    </row>
    <row r="20" spans="1:16" ht="13.2" x14ac:dyDescent="0.2">
      <c r="A20" s="250"/>
      <c r="B20" s="246"/>
      <c r="C20" s="246"/>
      <c r="D20" s="246"/>
      <c r="E20" s="246"/>
      <c r="F20" s="246"/>
      <c r="G20" s="274"/>
      <c r="H20" s="275"/>
      <c r="I20" s="275"/>
      <c r="J20" s="276"/>
      <c r="K20" s="277" t="s">
        <v>480</v>
      </c>
      <c r="L20" s="278" t="s">
        <v>481</v>
      </c>
      <c r="M20" s="279" t="s">
        <v>482</v>
      </c>
      <c r="N20" s="280"/>
    </row>
    <row r="21" spans="1:16" s="286" customFormat="1" ht="13.2" x14ac:dyDescent="0.2">
      <c r="A21" s="281"/>
      <c r="B21" s="251"/>
      <c r="C21" s="251"/>
      <c r="D21" s="251"/>
      <c r="E21" s="251"/>
      <c r="F21" s="251"/>
      <c r="G21" s="1163" t="s">
        <v>483</v>
      </c>
      <c r="H21" s="1164"/>
      <c r="I21" s="1164"/>
      <c r="J21" s="1165"/>
      <c r="K21" s="282">
        <v>6.26</v>
      </c>
      <c r="L21" s="283">
        <v>10.59</v>
      </c>
      <c r="M21" s="284">
        <v>-4.33</v>
      </c>
      <c r="N21" s="251"/>
      <c r="O21" s="285"/>
      <c r="P21" s="281"/>
    </row>
    <row r="22" spans="1:16" s="286" customFormat="1" ht="13.2" x14ac:dyDescent="0.2">
      <c r="A22" s="281"/>
      <c r="B22" s="251"/>
      <c r="C22" s="251"/>
      <c r="D22" s="251"/>
      <c r="E22" s="251"/>
      <c r="F22" s="251"/>
      <c r="G22" s="1163" t="s">
        <v>484</v>
      </c>
      <c r="H22" s="1164"/>
      <c r="I22" s="1164"/>
      <c r="J22" s="1165"/>
      <c r="K22" s="287">
        <v>96.6</v>
      </c>
      <c r="L22" s="288">
        <v>95.9</v>
      </c>
      <c r="M22" s="289">
        <v>0.7</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485</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486</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487</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465</v>
      </c>
      <c r="L30" s="256"/>
      <c r="M30" s="257" t="s">
        <v>466</v>
      </c>
      <c r="N30" s="258"/>
    </row>
    <row r="31" spans="1:16" ht="13.2" x14ac:dyDescent="0.2">
      <c r="A31" s="250"/>
      <c r="B31" s="246"/>
      <c r="C31" s="246"/>
      <c r="D31" s="246"/>
      <c r="E31" s="246"/>
      <c r="F31" s="246"/>
      <c r="G31" s="259"/>
      <c r="H31" s="260"/>
      <c r="I31" s="260"/>
      <c r="J31" s="261"/>
      <c r="K31" s="1153"/>
      <c r="L31" s="262" t="s">
        <v>467</v>
      </c>
      <c r="M31" s="263" t="s">
        <v>468</v>
      </c>
      <c r="N31" s="264" t="s">
        <v>469</v>
      </c>
    </row>
    <row r="32" spans="1:16" ht="27" customHeight="1" x14ac:dyDescent="0.2">
      <c r="A32" s="250"/>
      <c r="B32" s="246"/>
      <c r="C32" s="246"/>
      <c r="D32" s="246"/>
      <c r="E32" s="246"/>
      <c r="F32" s="246"/>
      <c r="G32" s="1154" t="s">
        <v>488</v>
      </c>
      <c r="H32" s="1155"/>
      <c r="I32" s="1155"/>
      <c r="J32" s="1156"/>
      <c r="K32" s="296">
        <v>1000529</v>
      </c>
      <c r="L32" s="296">
        <v>50124</v>
      </c>
      <c r="M32" s="297">
        <v>74012</v>
      </c>
      <c r="N32" s="298">
        <v>-32.299999999999997</v>
      </c>
    </row>
    <row r="33" spans="1:16" ht="13.5" customHeight="1" x14ac:dyDescent="0.2">
      <c r="A33" s="250"/>
      <c r="B33" s="246"/>
      <c r="C33" s="246"/>
      <c r="D33" s="246"/>
      <c r="E33" s="246"/>
      <c r="F33" s="246"/>
      <c r="G33" s="1154" t="s">
        <v>489</v>
      </c>
      <c r="H33" s="1155"/>
      <c r="I33" s="1155"/>
      <c r="J33" s="1156"/>
      <c r="K33" s="296" t="s">
        <v>474</v>
      </c>
      <c r="L33" s="296" t="s">
        <v>474</v>
      </c>
      <c r="M33" s="297" t="s">
        <v>474</v>
      </c>
      <c r="N33" s="298" t="s">
        <v>474</v>
      </c>
    </row>
    <row r="34" spans="1:16" ht="27" customHeight="1" x14ac:dyDescent="0.2">
      <c r="A34" s="250"/>
      <c r="B34" s="246"/>
      <c r="C34" s="246"/>
      <c r="D34" s="246"/>
      <c r="E34" s="246"/>
      <c r="F34" s="246"/>
      <c r="G34" s="1154" t="s">
        <v>490</v>
      </c>
      <c r="H34" s="1155"/>
      <c r="I34" s="1155"/>
      <c r="J34" s="1156"/>
      <c r="K34" s="296" t="s">
        <v>474</v>
      </c>
      <c r="L34" s="296" t="s">
        <v>474</v>
      </c>
      <c r="M34" s="297" t="s">
        <v>474</v>
      </c>
      <c r="N34" s="298" t="s">
        <v>474</v>
      </c>
    </row>
    <row r="35" spans="1:16" ht="27" customHeight="1" x14ac:dyDescent="0.2">
      <c r="A35" s="250"/>
      <c r="B35" s="246"/>
      <c r="C35" s="246"/>
      <c r="D35" s="246"/>
      <c r="E35" s="246"/>
      <c r="F35" s="246"/>
      <c r="G35" s="1154" t="s">
        <v>491</v>
      </c>
      <c r="H35" s="1155"/>
      <c r="I35" s="1155"/>
      <c r="J35" s="1156"/>
      <c r="K35" s="296">
        <v>155216</v>
      </c>
      <c r="L35" s="296">
        <v>7776</v>
      </c>
      <c r="M35" s="297">
        <v>19870</v>
      </c>
      <c r="N35" s="298">
        <v>-60.9</v>
      </c>
    </row>
    <row r="36" spans="1:16" ht="27" customHeight="1" x14ac:dyDescent="0.2">
      <c r="A36" s="250"/>
      <c r="B36" s="246"/>
      <c r="C36" s="246"/>
      <c r="D36" s="246"/>
      <c r="E36" s="246"/>
      <c r="F36" s="246"/>
      <c r="G36" s="1154" t="s">
        <v>492</v>
      </c>
      <c r="H36" s="1155"/>
      <c r="I36" s="1155"/>
      <c r="J36" s="1156"/>
      <c r="K36" s="296" t="s">
        <v>474</v>
      </c>
      <c r="L36" s="296" t="s">
        <v>474</v>
      </c>
      <c r="M36" s="297">
        <v>2956</v>
      </c>
      <c r="N36" s="298" t="s">
        <v>474</v>
      </c>
    </row>
    <row r="37" spans="1:16" ht="13.5" customHeight="1" x14ac:dyDescent="0.2">
      <c r="A37" s="250"/>
      <c r="B37" s="246"/>
      <c r="C37" s="246"/>
      <c r="D37" s="246"/>
      <c r="E37" s="246"/>
      <c r="F37" s="246"/>
      <c r="G37" s="1154" t="s">
        <v>493</v>
      </c>
      <c r="H37" s="1155"/>
      <c r="I37" s="1155"/>
      <c r="J37" s="1156"/>
      <c r="K37" s="296" t="s">
        <v>474</v>
      </c>
      <c r="L37" s="296" t="s">
        <v>474</v>
      </c>
      <c r="M37" s="297">
        <v>1289</v>
      </c>
      <c r="N37" s="298" t="s">
        <v>474</v>
      </c>
    </row>
    <row r="38" spans="1:16" ht="27" customHeight="1" x14ac:dyDescent="0.2">
      <c r="A38" s="250"/>
      <c r="B38" s="246"/>
      <c r="C38" s="246"/>
      <c r="D38" s="246"/>
      <c r="E38" s="246"/>
      <c r="F38" s="246"/>
      <c r="G38" s="1157" t="s">
        <v>494</v>
      </c>
      <c r="H38" s="1158"/>
      <c r="I38" s="1158"/>
      <c r="J38" s="1159"/>
      <c r="K38" s="299">
        <v>28</v>
      </c>
      <c r="L38" s="299">
        <v>1</v>
      </c>
      <c r="M38" s="300">
        <v>3</v>
      </c>
      <c r="N38" s="301">
        <v>-66.7</v>
      </c>
      <c r="O38" s="295"/>
    </row>
    <row r="39" spans="1:16" ht="13.2" x14ac:dyDescent="0.2">
      <c r="A39" s="250"/>
      <c r="B39" s="246"/>
      <c r="C39" s="246"/>
      <c r="D39" s="246"/>
      <c r="E39" s="246"/>
      <c r="F39" s="246"/>
      <c r="G39" s="1157" t="s">
        <v>495</v>
      </c>
      <c r="H39" s="1158"/>
      <c r="I39" s="1158"/>
      <c r="J39" s="1159"/>
      <c r="K39" s="302">
        <v>-23762</v>
      </c>
      <c r="L39" s="302">
        <v>-1190</v>
      </c>
      <c r="M39" s="303">
        <v>-3576</v>
      </c>
      <c r="N39" s="304">
        <v>-66.7</v>
      </c>
      <c r="O39" s="295"/>
    </row>
    <row r="40" spans="1:16" ht="27" customHeight="1" x14ac:dyDescent="0.2">
      <c r="A40" s="250"/>
      <c r="B40" s="246"/>
      <c r="C40" s="246"/>
      <c r="D40" s="246"/>
      <c r="E40" s="246"/>
      <c r="F40" s="246"/>
      <c r="G40" s="1154" t="s">
        <v>496</v>
      </c>
      <c r="H40" s="1155"/>
      <c r="I40" s="1155"/>
      <c r="J40" s="1156"/>
      <c r="K40" s="302">
        <v>-683251</v>
      </c>
      <c r="L40" s="302">
        <v>-34229</v>
      </c>
      <c r="M40" s="303">
        <v>-65861</v>
      </c>
      <c r="N40" s="304">
        <v>-48</v>
      </c>
      <c r="O40" s="295"/>
    </row>
    <row r="41" spans="1:16" ht="13.2" x14ac:dyDescent="0.2">
      <c r="A41" s="250"/>
      <c r="B41" s="246"/>
      <c r="C41" s="246"/>
      <c r="D41" s="246"/>
      <c r="E41" s="246"/>
      <c r="F41" s="246"/>
      <c r="G41" s="1160" t="s">
        <v>279</v>
      </c>
      <c r="H41" s="1161"/>
      <c r="I41" s="1161"/>
      <c r="J41" s="1162"/>
      <c r="K41" s="296">
        <v>448760</v>
      </c>
      <c r="L41" s="302">
        <v>22482</v>
      </c>
      <c r="M41" s="303">
        <v>28693</v>
      </c>
      <c r="N41" s="304">
        <v>-21.6</v>
      </c>
      <c r="O41" s="295"/>
    </row>
    <row r="42" spans="1:16" ht="13.2" x14ac:dyDescent="0.2">
      <c r="A42" s="250"/>
      <c r="B42" s="246"/>
      <c r="C42" s="246"/>
      <c r="D42" s="246"/>
      <c r="E42" s="246"/>
      <c r="F42" s="246"/>
      <c r="G42" s="305" t="s">
        <v>497</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498</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499</v>
      </c>
      <c r="H48" s="310"/>
      <c r="I48" s="310"/>
      <c r="J48" s="310"/>
      <c r="K48" s="310"/>
      <c r="L48" s="310"/>
      <c r="M48" s="311"/>
      <c r="N48" s="310"/>
    </row>
    <row r="49" spans="1:14" ht="13.5" customHeight="1" x14ac:dyDescent="0.2">
      <c r="A49" s="250"/>
      <c r="B49" s="246"/>
      <c r="C49" s="246"/>
      <c r="D49" s="246"/>
      <c r="E49" s="246"/>
      <c r="F49" s="246"/>
      <c r="G49" s="312"/>
      <c r="H49" s="313"/>
      <c r="I49" s="1147" t="s">
        <v>465</v>
      </c>
      <c r="J49" s="1149" t="s">
        <v>500</v>
      </c>
      <c r="K49" s="1150"/>
      <c r="L49" s="1150"/>
      <c r="M49" s="1150"/>
      <c r="N49" s="1151"/>
    </row>
    <row r="50" spans="1:14" ht="13.2" x14ac:dyDescent="0.2">
      <c r="A50" s="250"/>
      <c r="B50" s="246"/>
      <c r="C50" s="246"/>
      <c r="D50" s="246"/>
      <c r="E50" s="246"/>
      <c r="F50" s="246"/>
      <c r="G50" s="314"/>
      <c r="H50" s="315"/>
      <c r="I50" s="1148"/>
      <c r="J50" s="316" t="s">
        <v>501</v>
      </c>
      <c r="K50" s="317" t="s">
        <v>502</v>
      </c>
      <c r="L50" s="318" t="s">
        <v>503</v>
      </c>
      <c r="M50" s="319" t="s">
        <v>504</v>
      </c>
      <c r="N50" s="320" t="s">
        <v>505</v>
      </c>
    </row>
    <row r="51" spans="1:14" ht="13.2" x14ac:dyDescent="0.2">
      <c r="A51" s="250"/>
      <c r="B51" s="246"/>
      <c r="C51" s="246"/>
      <c r="D51" s="246"/>
      <c r="E51" s="246"/>
      <c r="F51" s="246"/>
      <c r="G51" s="312" t="s">
        <v>506</v>
      </c>
      <c r="H51" s="313"/>
      <c r="I51" s="321">
        <v>620782</v>
      </c>
      <c r="J51" s="322">
        <v>29880</v>
      </c>
      <c r="K51" s="323">
        <v>-32.5</v>
      </c>
      <c r="L51" s="324">
        <v>80577</v>
      </c>
      <c r="M51" s="325">
        <v>-2.1</v>
      </c>
      <c r="N51" s="326">
        <v>-30.4</v>
      </c>
    </row>
    <row r="52" spans="1:14" ht="13.2" x14ac:dyDescent="0.2">
      <c r="A52" s="250"/>
      <c r="B52" s="246"/>
      <c r="C52" s="246"/>
      <c r="D52" s="246"/>
      <c r="E52" s="246"/>
      <c r="F52" s="246"/>
      <c r="G52" s="327"/>
      <c r="H52" s="328" t="s">
        <v>507</v>
      </c>
      <c r="I52" s="329">
        <v>271691</v>
      </c>
      <c r="J52" s="330">
        <v>13077</v>
      </c>
      <c r="K52" s="331">
        <v>-10.199999999999999</v>
      </c>
      <c r="L52" s="332">
        <v>36629</v>
      </c>
      <c r="M52" s="333">
        <v>-11.7</v>
      </c>
      <c r="N52" s="334">
        <v>1.5</v>
      </c>
    </row>
    <row r="53" spans="1:14" ht="13.2" x14ac:dyDescent="0.2">
      <c r="A53" s="250"/>
      <c r="B53" s="246"/>
      <c r="C53" s="246"/>
      <c r="D53" s="246"/>
      <c r="E53" s="246"/>
      <c r="F53" s="246"/>
      <c r="G53" s="312" t="s">
        <v>508</v>
      </c>
      <c r="H53" s="313"/>
      <c r="I53" s="321">
        <v>1200579</v>
      </c>
      <c r="J53" s="322">
        <v>58035</v>
      </c>
      <c r="K53" s="323">
        <v>94.2</v>
      </c>
      <c r="L53" s="324">
        <v>92698</v>
      </c>
      <c r="M53" s="325">
        <v>15</v>
      </c>
      <c r="N53" s="326">
        <v>79.2</v>
      </c>
    </row>
    <row r="54" spans="1:14" ht="13.2" x14ac:dyDescent="0.2">
      <c r="A54" s="250"/>
      <c r="B54" s="246"/>
      <c r="C54" s="246"/>
      <c r="D54" s="246"/>
      <c r="E54" s="246"/>
      <c r="F54" s="246"/>
      <c r="G54" s="327"/>
      <c r="H54" s="328" t="s">
        <v>507</v>
      </c>
      <c r="I54" s="329">
        <v>347879</v>
      </c>
      <c r="J54" s="330">
        <v>16816</v>
      </c>
      <c r="K54" s="331">
        <v>28.6</v>
      </c>
      <c r="L54" s="332">
        <v>45144</v>
      </c>
      <c r="M54" s="333">
        <v>23.2</v>
      </c>
      <c r="N54" s="334">
        <v>5.4</v>
      </c>
    </row>
    <row r="55" spans="1:14" ht="13.2" x14ac:dyDescent="0.2">
      <c r="A55" s="250"/>
      <c r="B55" s="246"/>
      <c r="C55" s="246"/>
      <c r="D55" s="246"/>
      <c r="E55" s="246"/>
      <c r="F55" s="246"/>
      <c r="G55" s="312" t="s">
        <v>509</v>
      </c>
      <c r="H55" s="313"/>
      <c r="I55" s="321">
        <v>977844</v>
      </c>
      <c r="J55" s="322">
        <v>47784</v>
      </c>
      <c r="K55" s="323">
        <v>-17.7</v>
      </c>
      <c r="L55" s="324">
        <v>78556</v>
      </c>
      <c r="M55" s="325">
        <v>-15.3</v>
      </c>
      <c r="N55" s="326">
        <v>-2.4</v>
      </c>
    </row>
    <row r="56" spans="1:14" ht="13.2" x14ac:dyDescent="0.2">
      <c r="A56" s="250"/>
      <c r="B56" s="246"/>
      <c r="C56" s="246"/>
      <c r="D56" s="246"/>
      <c r="E56" s="246"/>
      <c r="F56" s="246"/>
      <c r="G56" s="327"/>
      <c r="H56" s="328" t="s">
        <v>507</v>
      </c>
      <c r="I56" s="329">
        <v>511253</v>
      </c>
      <c r="J56" s="330">
        <v>24983</v>
      </c>
      <c r="K56" s="331">
        <v>48.6</v>
      </c>
      <c r="L56" s="332">
        <v>40810</v>
      </c>
      <c r="M56" s="333">
        <v>-9.6</v>
      </c>
      <c r="N56" s="334">
        <v>58.2</v>
      </c>
    </row>
    <row r="57" spans="1:14" ht="13.2" x14ac:dyDescent="0.2">
      <c r="A57" s="250"/>
      <c r="B57" s="246"/>
      <c r="C57" s="246"/>
      <c r="D57" s="246"/>
      <c r="E57" s="246"/>
      <c r="F57" s="246"/>
      <c r="G57" s="312" t="s">
        <v>510</v>
      </c>
      <c r="H57" s="313"/>
      <c r="I57" s="321">
        <v>1608093</v>
      </c>
      <c r="J57" s="322">
        <v>79593</v>
      </c>
      <c r="K57" s="323">
        <v>66.599999999999994</v>
      </c>
      <c r="L57" s="324">
        <v>96635</v>
      </c>
      <c r="M57" s="325">
        <v>23</v>
      </c>
      <c r="N57" s="326">
        <v>43.6</v>
      </c>
    </row>
    <row r="58" spans="1:14" ht="13.2" x14ac:dyDescent="0.2">
      <c r="A58" s="250"/>
      <c r="B58" s="246"/>
      <c r="C58" s="246"/>
      <c r="D58" s="246"/>
      <c r="E58" s="246"/>
      <c r="F58" s="246"/>
      <c r="G58" s="327"/>
      <c r="H58" s="328" t="s">
        <v>507</v>
      </c>
      <c r="I58" s="329">
        <v>260918</v>
      </c>
      <c r="J58" s="330">
        <v>12914</v>
      </c>
      <c r="K58" s="331">
        <v>-48.3</v>
      </c>
      <c r="L58" s="332">
        <v>44408</v>
      </c>
      <c r="M58" s="333">
        <v>8.8000000000000007</v>
      </c>
      <c r="N58" s="334">
        <v>-57.1</v>
      </c>
    </row>
    <row r="59" spans="1:14" ht="13.2" x14ac:dyDescent="0.2">
      <c r="A59" s="250"/>
      <c r="B59" s="246"/>
      <c r="C59" s="246"/>
      <c r="D59" s="246"/>
      <c r="E59" s="246"/>
      <c r="F59" s="246"/>
      <c r="G59" s="312" t="s">
        <v>511</v>
      </c>
      <c r="H59" s="313"/>
      <c r="I59" s="321">
        <v>2286132</v>
      </c>
      <c r="J59" s="322">
        <v>114530</v>
      </c>
      <c r="K59" s="323">
        <v>43.9</v>
      </c>
      <c r="L59" s="324">
        <v>97062</v>
      </c>
      <c r="M59" s="325">
        <v>0.4</v>
      </c>
      <c r="N59" s="326">
        <v>43.5</v>
      </c>
    </row>
    <row r="60" spans="1:14" ht="13.2" x14ac:dyDescent="0.2">
      <c r="A60" s="250"/>
      <c r="B60" s="246"/>
      <c r="C60" s="246"/>
      <c r="D60" s="246"/>
      <c r="E60" s="246"/>
      <c r="F60" s="246"/>
      <c r="G60" s="327"/>
      <c r="H60" s="328" t="s">
        <v>507</v>
      </c>
      <c r="I60" s="335">
        <v>392533</v>
      </c>
      <c r="J60" s="330">
        <v>19665</v>
      </c>
      <c r="K60" s="331">
        <v>52.3</v>
      </c>
      <c r="L60" s="332">
        <v>50112</v>
      </c>
      <c r="M60" s="333">
        <v>12.8</v>
      </c>
      <c r="N60" s="334">
        <v>39.5</v>
      </c>
    </row>
    <row r="61" spans="1:14" ht="13.2" x14ac:dyDescent="0.2">
      <c r="A61" s="250"/>
      <c r="B61" s="246"/>
      <c r="C61" s="246"/>
      <c r="D61" s="246"/>
      <c r="E61" s="246"/>
      <c r="F61" s="246"/>
      <c r="G61" s="312" t="s">
        <v>512</v>
      </c>
      <c r="H61" s="336"/>
      <c r="I61" s="337">
        <v>1338686</v>
      </c>
      <c r="J61" s="338">
        <v>65964</v>
      </c>
      <c r="K61" s="339">
        <v>30.9</v>
      </c>
      <c r="L61" s="340">
        <v>89106</v>
      </c>
      <c r="M61" s="341">
        <v>4.2</v>
      </c>
      <c r="N61" s="326">
        <v>26.7</v>
      </c>
    </row>
    <row r="62" spans="1:14" ht="13.2" x14ac:dyDescent="0.2">
      <c r="A62" s="250"/>
      <c r="B62" s="246"/>
      <c r="C62" s="246"/>
      <c r="D62" s="246"/>
      <c r="E62" s="246"/>
      <c r="F62" s="246"/>
      <c r="G62" s="327"/>
      <c r="H62" s="328" t="s">
        <v>507</v>
      </c>
      <c r="I62" s="329">
        <v>356855</v>
      </c>
      <c r="J62" s="330">
        <v>17491</v>
      </c>
      <c r="K62" s="331">
        <v>14.2</v>
      </c>
      <c r="L62" s="332">
        <v>43421</v>
      </c>
      <c r="M62" s="333">
        <v>4.7</v>
      </c>
      <c r="N62" s="334">
        <v>9.5</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2">
      <c r="B47" s="10"/>
      <c r="C47" s="1172" t="s">
        <v>3</v>
      </c>
      <c r="D47" s="1172"/>
      <c r="E47" s="1173"/>
      <c r="F47" s="11">
        <v>18.37</v>
      </c>
      <c r="G47" s="12">
        <v>20.94</v>
      </c>
      <c r="H47" s="12">
        <v>23.51</v>
      </c>
      <c r="I47" s="12">
        <v>25.27</v>
      </c>
      <c r="J47" s="13">
        <v>24.27</v>
      </c>
    </row>
    <row r="48" spans="2:10" ht="57.75" customHeight="1" x14ac:dyDescent="0.2">
      <c r="B48" s="14"/>
      <c r="C48" s="1174" t="s">
        <v>4</v>
      </c>
      <c r="D48" s="1174"/>
      <c r="E48" s="1175"/>
      <c r="F48" s="15">
        <v>6.25</v>
      </c>
      <c r="G48" s="16">
        <v>7.73</v>
      </c>
      <c r="H48" s="16">
        <v>5.61</v>
      </c>
      <c r="I48" s="16">
        <v>5.18</v>
      </c>
      <c r="J48" s="17">
        <v>4.7300000000000004</v>
      </c>
    </row>
    <row r="49" spans="2:10" ht="57.75" customHeight="1" thickBot="1" x14ac:dyDescent="0.25">
      <c r="B49" s="18"/>
      <c r="C49" s="1176" t="s">
        <v>5</v>
      </c>
      <c r="D49" s="1176"/>
      <c r="E49" s="1177"/>
      <c r="F49" s="19" t="s">
        <v>519</v>
      </c>
      <c r="G49" s="20">
        <v>0.67</v>
      </c>
      <c r="H49" s="20" t="s">
        <v>520</v>
      </c>
      <c r="I49" s="20" t="s">
        <v>521</v>
      </c>
      <c r="J49" s="21" t="s">
        <v>522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2018-10-16T07:35:39Z</cp:lastPrinted>
  <dcterms:created xsi:type="dcterms:W3CDTF">2018-01-24T06:37:30Z</dcterms:created>
  <dcterms:modified xsi:type="dcterms:W3CDTF">2018-10-24T11:18:08Z</dcterms:modified>
  <cp:category/>
</cp:coreProperties>
</file>