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6B1D6981-52AC-413F-BBD1-D4C0861D1743}" xr6:coauthVersionLast="37" xr6:coauthVersionMax="37" xr10:uidLastSave="{00000000-0000-0000-0000-000000000000}"/>
  <bookViews>
    <workbookView xWindow="0" yWindow="0" windowWidth="19200" windowHeight="11616"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c r="BW34" i="9" l="1"/>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<sst xmlns="http://schemas.openxmlformats.org/spreadsheetml/2006/main" count="1081" uniqueCount="565">
  <si>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</si>
  <si>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</si>
  <si>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</si>
  <si>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</si>
  <si>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</si>
  <si>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</si>
  <si>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</si>
  <si>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</si>
  <si>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</si>
  <si>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</si>
  <si>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</si>
  <si>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</si>
  <si>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</si>
  <si>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</si>
  <si>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</si>
  <si>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</si>
  <si>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</si>
  <si>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</si>
  <si>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</si>
  <si>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</si>
  <si>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</si>
  <si>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</si>
  <si>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</si>
  <si>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</si>
  <si>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</si>
  <si>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</si>
  <si>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</si>
  <si>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</si>
  <si>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</si>
  <si>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</si>
  <si>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</si>
  <si>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</si>
  <si>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</si>
  <si>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</si>
  <si>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</si>
  <si>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</si>
  <si>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</si>
  <si>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</si>
  <si>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</si>
  <si>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</si>
  <si>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</si>
  <si>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</si>
  <si>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</si>
  <si>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</si>
  <si>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</si>
  <si>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</si>
  <si>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</si>
  <si>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</si>
  <si>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</si>
  <si>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</si>
  <si>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</si>
  <si>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</si>
  <si>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</si>
  <si>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</si>
  <si>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</si>
  <si>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</si>
  <si>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</si>
  <si>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</si>
  <si>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</si>
  <si>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</si>
  <si>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</si>
  <si>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</si>
  <si>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</si>
  <si>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</si>
  <si>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</si>
  <si>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</si>
  <si>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</si>
  <si>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</si>
  <si>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</si>
  <si>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</si>
  <si>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</si>
  <si>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</si>
  <si>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</si>
  <si>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</si>
  <si>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</si>
  <si>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</si>
  <si>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</si>
  <si>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</si>
  <si>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</si>
  <si>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</si>
  <si>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</si>
  <si>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</si>
  <si>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</si>
  <si>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</si>
  <si>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</si>
  <si>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</si>
  <si>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</si>
  <si>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</si>
  <si>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</si>
  <si>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</si>
  <si>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</si>
  <si>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</si>
  <si>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</si>
  <si>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</si>
  <si>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</si>
  <si>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</si>
  <si>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</si>
  <si>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</si>
  <si>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</si>
  <si>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</si>
  <si>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</si>
  <si>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</si>
  <si>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</si>
  <si>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</si>
  <si>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</si>
  <si>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</si>
  <si>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</si>
  <si>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</si>
  <si>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</si>
  <si>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</si>
  <si>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</si>
  <si>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</si>
  <si>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</si>
  <si>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</si>
  <si>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</si>
  <si>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</si>
  <si>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</si>
  <si>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</si>
  <si>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</si>
  <si>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</si>
  <si>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</si>
  <si>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</si>
  <si>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</si>
  <si>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</si>
  <si>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</si>
  <si>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</si>
  <si>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</si>
  <si>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</si>
  <si>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</si>
  <si>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</si>
  <si>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</si>
  <si>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</si>
  <si>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</si>
  <si>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</si>
  <si>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</si>
  <si>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</si>
  <si>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</si>
  <si>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</si>
  <si>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</si>
  <si>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</si>
  <si>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</si>
  <si>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</si>
  <si>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</si>
  <si>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</si>
  <si>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</si>
  <si>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</si>
  <si>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</si>
  <si>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</si>
  <si>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</si>
  <si>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</si>
  <si>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</si>
  <si>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</si>
  <si>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</si>
  <si>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</si>
  <si>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</si>
  <si>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</si>
  <si>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</si>
  <si>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</si>
  <si>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</si>
  <si>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</si>
  <si>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</si>
  <si>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</si>
  <si>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</si>
  <si>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</si>
  <si>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</si>
  <si>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</si>
  <si>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</si>
  <si>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</si>
  <si>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</si>
  <si>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</si>
  <si>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</si>
  <si>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</si>
  <si>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</si>
  <si>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</si>
  <si>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</si>
  <si>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</si>
  <si>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</si>
  <si>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</si>
  <si>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</si>
  <si>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</si>
  <si>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</si>
  <si>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</si>
  <si>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</si>
  <si>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</si>
  <si>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</si>
  <si>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</si>
  <si>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</si>
  <si>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</si>
  <si>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</si>
  <si>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</si>
  <si>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</si>
  <si>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</si>
  <si>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</si>
  <si>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</si>
  <si>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</si>
  <si>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</si>
  <si>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宮崎県高鍋町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</si>
  <si>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</si>
  <si>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</si>
  <si>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</si>
  <si>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</si>
  <si>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</si>
  <si>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</si>
  <si>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</si>
  <si>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</si>
  <si>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</si>
  <si>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</si>
  <si>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</si>
  <si>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</si>
  <si>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</si>
  <si>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</si>
  <si>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</si>
  <si>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</si>
  <si>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</si>
  <si>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</si>
  <si>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</si>
  <si>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</si>
  <si>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</si>
  <si>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</si>
  <si>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</si>
  <si>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</si>
  <si>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</si>
  <si>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</si>
  <si>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</si>
  <si>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</si>
  <si>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</si>
  <si>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</si>
  <si>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</si>
  <si>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</si>
  <si>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</si>
  <si>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</si>
  <si>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</si>
  <si>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</si>
  <si>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</si>
  <si>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</si>
  <si>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</si>
  <si>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</si>
  <si>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</si>
  <si>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</si>
  <si>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</si>
  <si>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</si>
  <si>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</si>
  <si>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</si>
  <si>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</si>
  <si>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</si>
  <si>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</si>
  <si>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</si>
  <si>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</si>
  <si>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</si>
  <si>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</si>
  <si>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</si>
  <si>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</si>
  <si>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</si>
  <si>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</si>
  <si>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</si>
  <si>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</si>
  <si>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</si>
  <si>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</si>
  <si>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</si>
  <si>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</si>
  <si>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</si>
  <si>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</si>
  <si>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</si>
  <si>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</si>
  <si>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</si>
  <si>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</si>
  <si>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</si>
  <si>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</si>
  <si>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</si>
  <si>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</si>
  <si>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</si>
  <si>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</si>
  <si>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</si>
  <si>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</si>
  <si>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</si>
  <si>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</si>
  <si>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</si>
  <si>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</si>
  <si>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</si>
  <si>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</si>
  <si>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</si>
  <si>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</si>
  <si>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</si>
  <si>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</si>
  <si>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</si>
  <si>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</si>
  <si>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</si>
  <si>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</si>
  <si>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</si>
  <si>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</si>
  <si>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</si>
  <si>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</si>
  <si>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</si>
  <si>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</si>
  <si>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</si>
  <si>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</si>
  <si>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</si>
  <si>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</si>
  <si>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</si>
  <si>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</si>
  <si>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</si>
  <si>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</si>
  <si>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</si>
  <si>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</si>
  <si>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</si>
  <si>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</si>
  <si>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</si>
  <si>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</si>
  <si>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</si>
  <si>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</si>
  <si>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</si>
  <si>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</si>
  <si>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</si>
  <si>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</si>
  <si>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</si>
  <si>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</si>
  <si>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</si>
  <si>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</si>
  <si>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</si>
  <si>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</si>
  <si>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</si>
  <si>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</si>
  <si>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</si>
  <si>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</si>
  <si>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</si>
  <si>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</si>
  <si>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</si>
  <si>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</si>
  <si>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</si>
  <si>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</si>
  <si>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</si>
  <si>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</si>
  <si>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</si>
  <si>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</si>
  <si>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</si>
  <si>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</si>
  <si>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</si>
  <si>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</si>
  <si>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</si>
  <si>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</si>
  <si>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</si>
  <si>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</si>
  <si>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</si>
  <si>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</si>
  <si>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</si>
  <si>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宮崎県高鍋町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</si>
  <si>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</si>
  <si>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</si>
  <si>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</si>
  <si>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</si>
  <si>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</si>
  <si>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</si>
  <si>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</si>
  <si>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</si>
  <si>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</si>
  <si>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</si>
  <si>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</si>
  <si>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</si>
  <si>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</si>
  <si>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</si>
  <si>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</si>
  <si>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</si>
  <si>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</si>
  <si>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</si>
  <si>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</si>
  <si>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</si>
  <si>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</si>
  <si>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</si>
  <si>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</si>
  <si>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</si>
  <si>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</si>
  <si>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</si>
  <si>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</si>
  <si>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</si>
  <si>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</si>
  <si>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</si>
  <si>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</si>
  <si>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</si>
  <si>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</si>
  <si>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</si>
  <si>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</si>
  <si>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</si>
  <si>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</si>
  <si>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</si>
  <si>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</si>
  <si>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</si>
  <si>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</si>
  <si>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</si>
  <si>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</si>
  <si>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</si>
  <si>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</si>
  <si>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</si>
  <si>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</si>
  <si>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</si>
  <si>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</si>
  <si>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</si>
  <si>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</si>
  <si>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</si>
  <si>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</si>
  <si>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</si>
  <si>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</si>
  <si>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</si>
  <si>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</si>
  <si>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</si>
  <si>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</si>
  <si>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</si>
  <si>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</si>
  <si>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</si>
  <si>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</si>
  <si>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</si>
  <si>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</si>
  <si>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</si>
  <si>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</si>
  <si>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</si>
  <si>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</si>
  <si>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</si>
  <si>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</si>
  <si>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</si>
  <si>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</si>
  <si>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</si>
  <si>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</si>
  <si>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</si>
  <si>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</si>
  <si>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</si>
  <si>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</si>
  <si>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</si>
  <si>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</si>
  <si>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</si>
  <si>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</si>
  <si>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</si>
  <si>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</si>
  <si>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</si>
  <si>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</si>
  <si>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</si>
  <si>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</si>
  <si>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</si>
  <si>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</si>
  <si>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</si>
  <si>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</si>
  <si>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</si>
  <si>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</si>
  <si>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</si>
  <si>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</si>
  <si>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</si>
  <si>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</si>
  <si>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</si>
  <si>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</si>
  <si>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</si>
  <si>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</si>
  <si>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</si>
  <si>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</si>
  <si>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</si>
  <si>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</si>
  <si>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</si>
  <si>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</si>
  <si>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</si>
  <si>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</si>
  <si>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</si>
  <si>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</si>
  <si>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</si>
  <si>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</si>
  <si>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</si>
  <si>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</si>
  <si>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</si>
  <si>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</si>
  <si>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</si>
  <si>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</si>
  <si>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</si>
  <si>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</si>
  <si>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</si>
  <si>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</si>
  <si>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</si>
  <si>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</si>
  <si>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</si>
  <si>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</si>
  <si>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</si>
  <si>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</si>
  <si>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</si>
  <si>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</si>
  <si>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</si>
  <si>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</si>
  <si>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</si>
  <si>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</si>
  <si>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</si>
  <si>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</si>
  <si>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</si>
  <si>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</si>
  <si>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</si>
  <si>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</si>
  <si>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</si>
  <si>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</si>
  <si>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</si>
  <si>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</si>
  <si>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</si>
  <si>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</si>
  <si>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</si>
  <si>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</si>
  <si>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</si>
  <si>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</si>
  <si>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</si>
  <si>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</si>
  <si>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</si>
  <si>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</si>
  <si>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</si>
  <si>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</si>
  <si>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</si>
  <si>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</si>
  <si>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</si>
  <si>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</si>
  <si>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</si>
  <si>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</si>
  <si>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</si>
  <si>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</si>
  <si>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</si>
  <si>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</si>
  <si>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</si>
  <si>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</si>
  <si>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</si>
  <si>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</si>
  <si>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</si>
  <si>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</si>
  <si>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</si>
  <si>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1.78</t>
  </si>
  <si>
    <t>一般会計</t>
  </si>
  <si>
    <t>国民健康保険事業</t>
  </si>
  <si>
    <t>水道事業</t>
  </si>
  <si>
    <t>介護保険事業</t>
  </si>
  <si>
    <t>下水道事業</t>
  </si>
  <si>
    <t>介護認定審査会</t>
  </si>
  <si>
    <t>後期高齢者医療事業</t>
  </si>
  <si>
    <t>その他会計（赤字）</t>
  </si>
  <si>
    <t>その他会計（黒字）</t>
  </si>
  <si>
    <t>-</t>
    <phoneticPr fontId="2"/>
  </si>
  <si>
    <t>-</t>
    <phoneticPr fontId="2"/>
  </si>
  <si>
    <t>宮崎県市町村総合事務組合（一般会計）</t>
  </si>
  <si>
    <t>宮崎県市町村総合事務組合（市町村交通災害共済事業特別会計）</t>
  </si>
  <si>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</si>
  <si>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</si>
  <si>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</si>
  <si>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</si>
  <si>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</si>
  <si>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</si>
  <si>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宮崎県自治会館管理組合</t>
  </si>
  <si>
    <t>株式会社高鍋めいりんの里</t>
    <rPh sb="0" eb="4">
      <t>カブシキガイシャ</t>
    </rPh>
    <rPh sb="4" eb="6">
      <t>タカナベ</t>
    </rPh>
    <rPh sb="11" eb="12">
      <t>サト</t>
    </rPh>
    <phoneticPr fontId="2"/>
  </si>
  <si>
    <t>株式会社高鍋衛生公社</t>
    <rPh sb="0" eb="4">
      <t>カブシキガイシャ</t>
    </rPh>
    <rPh sb="4" eb="6">
      <t>タカナベ</t>
    </rPh>
    <rPh sb="6" eb="8">
      <t>エイセイ</t>
    </rPh>
    <rPh sb="8" eb="10">
      <t>コウシャ</t>
    </rPh>
    <phoneticPr fontId="2"/>
  </si>
  <si>
    <t>-</t>
    <phoneticPr fontId="2"/>
  </si>
  <si>
    <t>-</t>
    <phoneticPr fontId="2"/>
  </si>
  <si>
    <t>-</t>
    <phoneticPr fontId="2"/>
  </si>
  <si>
    <t>児湯広域森林組合</t>
    <rPh sb="0" eb="2">
      <t>コユ</t>
    </rPh>
    <rPh sb="2" eb="4">
      <t>コウイキ</t>
    </rPh>
    <rPh sb="4" eb="6">
      <t>シンリン</t>
    </rPh>
    <rPh sb="6" eb="8">
      <t>クミアイ</t>
    </rPh>
    <phoneticPr fontId="2"/>
  </si>
  <si>
    <t>-</t>
    <phoneticPr fontId="2"/>
  </si>
  <si>
    <t>宮崎県環境整備公社</t>
    <rPh sb="0" eb="3">
      <t>ミヤザキケン</t>
    </rPh>
    <rPh sb="3" eb="5">
      <t>カンキョウ</t>
    </rPh>
    <rPh sb="5" eb="7">
      <t>セイビ</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</si>
  <si>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</si>
  <si>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</si>
  <si>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</si>
  <si>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</si>
  <si>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</si>
  <si>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</si>
  <si>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</si>
  <si>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</si>
  <si>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</si>
  <si>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</si>
  <si>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</si>
  <si>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27年度においては、将来負担比率及び有形固定資産減価償却率ともに類似団体よりも高水準にある。厳しい財政状況のため法定耐用年数経過後も施設寿命の延命を図りながら引き続き現有施設を活用していく方針であるため、今後も両指標ともさらに高くなる見通しである。</t>
    <phoneticPr fontId="5"/>
  </si>
  <si>
    <t>有形固定資産減価償却率</t>
    <phoneticPr fontId="5"/>
  </si>
  <si>
    <t>将来負担比率は、一部事務組合の組合負担等見込額が減り、基金積立残高増による充当可能財源等が増えたため、前年比較で減少した。実質公債費比率は、前年度同水準で推移しているが、一般会計及び公営企業ともに地方債償還に係る経費が増え、基準財政需要額に算入された公債費が減るなど、上昇傾向にある。今後、両指標ともさらなる改善が必要であるため、引き続き地方債発行額の抑制及び適正な基金積立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</si>
</sst>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123F-4927-B061-36D788C158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25550</c:v>
                </c:pt>
                <c:pt idx="1">
                  <c:v>54845</c:v>
                </c:pt>
                <c:pt idx="2">
                  <c:v>49920</c:v>
                </c:pt>
                <c:pt idx="3">
                  <c:v>53886</c:v>
                </c:pt>
                <c:pt idx="4">
                  <c:v>39257</c:v>
                </c:pt>
              </c:numCache>
            </c:numRef>
          </c:val>
          <c:smooth val="0"/>
          <c:extLst>
            <c:ext xmlns:c16="http://schemas.microsoft.com/office/drawing/2014/chart" uri="{C3380CC4-5D6E-409C-BE32-E72D297353CC}">
              <c16:uniqueId val="{00000001-123F-4927-B061-36D788C1582A}"/>
            </c:ext>
          </c:extLst>
        </c:ser>
        <c:dLbls>
          <c:showLegendKey val="0"/>
          <c:showVal val="0"/>
          <c:showCatName val="0"/>
          <c:showSerName val="0"/>
          <c:showPercent val="0"/>
          <c:showBubbleSize val="0"/>
        </c:dLbls>
        <c:marker val="1"/>
        <c:smooth val="0"/>
        <c:axId val="266283280"/>
        <c:axId val="266282104"/>
      </c:lineChart>
      <c:catAx>
        <c:axId val="26628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282104"/>
        <c:crosses val="autoZero"/>
        <c:auto val="1"/>
        <c:lblAlgn val="ctr"/>
        <c:lblOffset val="100"/>
        <c:tickLblSkip val="1"/>
        <c:tickMarkSkip val="1"/>
        <c:noMultiLvlLbl val="0"/>
      </c:catAx>
      <c:valAx>
        <c:axId val="266282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28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7.65</c:v>
                </c:pt>
                <c:pt idx="1">
                  <c:v>5.7</c:v>
                </c:pt>
                <c:pt idx="2">
                  <c:v>6.12</c:v>
                </c:pt>
                <c:pt idx="3">
                  <c:v>6.74</c:v>
                </c:pt>
                <c:pt idx="4">
                  <c:v>6.57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23.84</c:v>
                </c:pt>
                <c:pt idx="1">
                  <c:v>23.37</c:v>
                </c:pt>
                <c:pt idx="2">
                  <c:v>26.68</c:v>
                </c:pt>
                <c:pt idx="3">
                  <c:v>28.59</c:v>
                </c:pt>
                <c:pt idx="4">
                  <c:v>32.76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6282496"/>
        <c:axId val="26628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0.77</c:v>
                </c:pt>
                <c:pt idx="1">
                  <c:v>-1.78</c:v>
                </c:pt>
                <c:pt idx="2">
                  <c:v>3.46</c:v>
                </c:pt>
                <c:pt idx="3">
                  <c:v>3.83</c:v>
                </c:pt>
                <c:pt idx="4">
                  <c:v>3.15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6282496"/>
        <c:axId val="266282888"/>
      </c:lineChart>
      <c:catAx>
        <c:axId val="2662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282888"/>
        <c:crosses val="autoZero"/>
        <c:auto val="1"/>
        <c:lblAlgn val="ctr"/>
        <c:lblOffset val="100"/>
        <c:tickLblSkip val="1"/>
        <c:tickMarkSkip val="1"/>
        <c:noMultiLvlLbl val="0"/>
      </c:catAx>
      <c:valAx>
        <c:axId val="26628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2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0.15</c:v>
                </c:pt>
                <c:pt idx="4">
                  <c:v>#N/A</c:v>
                </c:pt>
                <c:pt idx="5">
                  <c:v>0.2</c:v>
                </c:pt>
                <c:pt idx="6">
                  <c:v>#N/A</c:v>
                </c:pt>
                <c:pt idx="7">
                  <c:v>0.15</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1.31</c:v>
                </c:pt>
                <c:pt idx="2">
                  <c:v>#N/A</c:v>
                </c:pt>
                <c:pt idx="3">
                  <c:v>1.37</c:v>
                </c:pt>
                <c:pt idx="4">
                  <c:v>#N/A</c:v>
                </c:pt>
                <c:pt idx="5">
                  <c:v>1.67</c:v>
                </c:pt>
                <c:pt idx="6">
                  <c:v>#N/A</c:v>
                </c:pt>
                <c:pt idx="7">
                  <c:v>2.4300000000000002</c:v>
                </c:pt>
                <c:pt idx="8">
                  <c:v>#N/A</c:v>
                </c:pt>
                <c:pt idx="9">
                  <c:v>3.55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8.16</c:v>
                </c:pt>
                <c:pt idx="2">
                  <c:v>#N/A</c:v>
                </c:pt>
                <c:pt idx="3">
                  <c:v>6.51</c:v>
                </c:pt>
                <c:pt idx="4">
                  <c:v>#N/A</c:v>
                </c:pt>
                <c:pt idx="5">
                  <c:v>2.91</c:v>
                </c:pt>
                <c:pt idx="6">
                  <c:v>#N/A</c:v>
                </c:pt>
                <c:pt idx="7">
                  <c:v>5.59</c:v>
                </c:pt>
                <c:pt idx="8">
                  <c:v>#N/A</c:v>
                </c:pt>
                <c:pt idx="9">
                  <c:v>5.47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4.76</c:v>
                </c:pt>
                <c:pt idx="2">
                  <c:v>#N/A</c:v>
                </c:pt>
                <c:pt idx="3">
                  <c:v>4.3899999999999997</c:v>
                </c:pt>
                <c:pt idx="4">
                  <c:v>#N/A</c:v>
                </c:pt>
                <c:pt idx="5">
                  <c:v>5.93</c:v>
                </c:pt>
                <c:pt idx="6">
                  <c:v>#N/A</c:v>
                </c:pt>
                <c:pt idx="7">
                  <c:v>5.51</c:v>
                </c:pt>
                <c:pt idx="8">
                  <c:v>#N/A</c:v>
                </c:pt>
                <c:pt idx="9">
                  <c:v>6.27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7.64</c:v>
                </c:pt>
                <c:pt idx="2">
                  <c:v>#N/A</c:v>
                </c:pt>
                <c:pt idx="3">
                  <c:v>5.7</c:v>
                </c:pt>
                <c:pt idx="4">
                  <c:v>#N/A</c:v>
                </c:pt>
                <c:pt idx="5">
                  <c:v>6.11</c:v>
                </c:pt>
                <c:pt idx="6">
                  <c:v>#N/A</c:v>
                </c:pt>
                <c:pt idx="7">
                  <c:v>6.74</c:v>
                </c:pt>
                <c:pt idx="8">
                  <c:v>#N/A</c:v>
                </c:pt>
                <c:pt idx="9">
                  <c:v>6.57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22453504"/>
        <c:axId val="322451936"/>
      </c:barChart>
      <c:catAx>
        <c:axId val="3224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451936"/>
        <c:crosses val="autoZero"/>
        <c:auto val="1"/>
        <c:lblAlgn val="ctr"/>
        <c:lblOffset val="100"/>
        <c:tickLblSkip val="1"/>
        <c:tickMarkSkip val="1"/>
        <c:noMultiLvlLbl val="0"/>
      </c:catAx>
      <c:valAx>
        <c:axId val="3224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5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582</c:v>
                </c:pt>
                <c:pt idx="5">
                  <c:v>602</c:v>
                </c:pt>
                <c:pt idx="8">
                  <c:v>622</c:v>
                </c:pt>
                <c:pt idx="11">
                  <c:v>641</c:v>
                </c:pt>
                <c:pt idx="14">
                  <c:v>605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29</c:v>
                </c:pt>
                <c:pt idx="6">
                  <c:v>23</c:v>
                </c:pt>
                <c:pt idx="9">
                  <c:v>16</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141</c:v>
                </c:pt>
                <c:pt idx="3">
                  <c:v>145</c:v>
                </c:pt>
                <c:pt idx="6">
                  <c:v>140</c:v>
                </c:pt>
                <c:pt idx="9">
                  <c:v>163</c:v>
                </c:pt>
                <c:pt idx="12">
                  <c:v>161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167</c:v>
                </c:pt>
                <c:pt idx="3">
                  <c:v>159</c:v>
                </c:pt>
                <c:pt idx="6">
                  <c:v>178</c:v>
                </c:pt>
                <c:pt idx="9">
                  <c:v>175</c:v>
                </c:pt>
                <c:pt idx="12">
                  <c:v>188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700</c:v>
                </c:pt>
                <c:pt idx="3">
                  <c:v>703</c:v>
                </c:pt>
                <c:pt idx="6">
                  <c:v>672</c:v>
                </c:pt>
                <c:pt idx="9">
                  <c:v>662</c:v>
                </c:pt>
                <c:pt idx="12">
                  <c:v>675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2455464"/>
        <c:axId val="32245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460</c:v>
                </c:pt>
                <c:pt idx="2">
                  <c:v>#N/A</c:v>
                </c:pt>
                <c:pt idx="3">
                  <c:v>#N/A</c:v>
                </c:pt>
                <c:pt idx="4">
                  <c:v>434</c:v>
                </c:pt>
                <c:pt idx="5">
                  <c:v>#N/A</c:v>
                </c:pt>
                <c:pt idx="6">
                  <c:v>#N/A</c:v>
                </c:pt>
                <c:pt idx="7">
                  <c:v>391</c:v>
                </c:pt>
                <c:pt idx="8">
                  <c:v>#N/A</c:v>
                </c:pt>
                <c:pt idx="9">
                  <c:v>#N/A</c:v>
                </c:pt>
                <c:pt idx="10">
                  <c:v>375</c:v>
                </c:pt>
                <c:pt idx="11">
                  <c:v>#N/A</c:v>
                </c:pt>
                <c:pt idx="12">
                  <c:v>#N/A</c:v>
                </c:pt>
                <c:pt idx="13">
                  <c:v>434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2455464"/>
        <c:axId val="322456640"/>
      </c:lineChart>
      <c:catAx>
        <c:axId val="32245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456640"/>
        <c:crosses val="autoZero"/>
        <c:auto val="1"/>
        <c:lblAlgn val="ctr"/>
        <c:lblOffset val="100"/>
        <c:tickLblSkip val="1"/>
        <c:tickMarkSkip val="1"/>
        <c:noMultiLvlLbl val="0"/>
      </c:catAx>
      <c:valAx>
        <c:axId val="32245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5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6094</c:v>
                </c:pt>
                <c:pt idx="5">
                  <c:v>6242</c:v>
                </c:pt>
                <c:pt idx="8">
                  <c:v>6219</c:v>
                </c:pt>
                <c:pt idx="11">
                  <c:v>6211</c:v>
                </c:pt>
                <c:pt idx="14">
                  <c:v>6124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962</c:v>
                </c:pt>
                <c:pt idx="5">
                  <c:v>942</c:v>
                </c:pt>
                <c:pt idx="8">
                  <c:v>904</c:v>
                </c:pt>
                <c:pt idx="11">
                  <c:v>876</c:v>
                </c:pt>
                <c:pt idx="14">
                  <c:v>836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3307</c:v>
                </c:pt>
                <c:pt idx="5">
                  <c:v>3625</c:v>
                </c:pt>
                <c:pt idx="8">
                  <c:v>3597</c:v>
                </c:pt>
                <c:pt idx="11">
                  <c:v>3934</c:v>
                </c:pt>
                <c:pt idx="14">
                  <c:v>4126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1606</c:v>
                </c:pt>
                <c:pt idx="3">
                  <c:v>1512</c:v>
                </c:pt>
                <c:pt idx="6">
                  <c:v>1439</c:v>
                </c:pt>
                <c:pt idx="9">
                  <c:v>1330</c:v>
                </c:pt>
                <c:pt idx="12">
                  <c:v>1283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1064</c:v>
                </c:pt>
                <c:pt idx="3">
                  <c:v>1041</c:v>
                </c:pt>
                <c:pt idx="6">
                  <c:v>1116</c:v>
                </c:pt>
                <c:pt idx="9">
                  <c:v>1001</c:v>
                </c:pt>
                <c:pt idx="12">
                  <c:v>841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2349</c:v>
                </c:pt>
                <c:pt idx="3">
                  <c:v>2225</c:v>
                </c:pt>
                <c:pt idx="6">
                  <c:v>2252</c:v>
                </c:pt>
                <c:pt idx="9">
                  <c:v>2134</c:v>
                </c:pt>
                <c:pt idx="12">
                  <c:v>2151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92</c:v>
                </c:pt>
                <c:pt idx="3">
                  <c:v>67</c:v>
                </c:pt>
                <c:pt idx="6">
                  <c:v>46</c:v>
                </c:pt>
                <c:pt idx="9">
                  <c:v>33</c:v>
                </c:pt>
                <c:pt idx="12">
                  <c:v>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6696</c:v>
                </c:pt>
                <c:pt idx="3">
                  <c:v>6832</c:v>
                </c:pt>
                <c:pt idx="6">
                  <c:v>7001</c:v>
                </c:pt>
                <c:pt idx="9">
                  <c:v>7320</c:v>
                </c:pt>
                <c:pt idx="12">
                  <c:v>7269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2455072"/>
        <c:axId val="32244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1443</c:v>
                </c:pt>
                <c:pt idx="2">
                  <c:v>#N/A</c:v>
                </c:pt>
                <c:pt idx="3">
                  <c:v>#N/A</c:v>
                </c:pt>
                <c:pt idx="4">
                  <c:v>868</c:v>
                </c:pt>
                <c:pt idx="5">
                  <c:v>#N/A</c:v>
                </c:pt>
                <c:pt idx="6">
                  <c:v>#N/A</c:v>
                </c:pt>
                <c:pt idx="7">
                  <c:v>1136</c:v>
                </c:pt>
                <c:pt idx="8">
                  <c:v>#N/A</c:v>
                </c:pt>
                <c:pt idx="9">
                  <c:v>#N/A</c:v>
                </c:pt>
                <c:pt idx="10">
                  <c:v>797</c:v>
                </c:pt>
                <c:pt idx="11">
                  <c:v>#N/A</c:v>
                </c:pt>
                <c:pt idx="12">
                  <c:v>#N/A</c:v>
                </c:pt>
                <c:pt idx="13">
                  <c:v>492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2455072"/>
        <c:axId val="322449584"/>
      </c:lineChart>
      <c:catAx>
        <c:axId val="32245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449584"/>
        <c:crosses val="autoZero"/>
        <c:auto val="1"/>
        <c:lblAlgn val="ctr"/>
        <c:lblOffset val="100"/>
        <c:tickLblSkip val="1"/>
        <c:tickMarkSkip val="1"/>
        <c:noMultiLvlLbl val="0"/>
      </c:catAx>
      <c:valAx>
        <c:axId val="32244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5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{B345736C-18C1-42C3-BA50-C6F346A1E2BE}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{D03AB629-7924-417F-8D19-4BE26D77698C}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{35CFAA59-B3F5-4342-8CF4-9EC637E9AAE2}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{76404121-487A-44EB-8987-5ABA67CD7288}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{B628CF89-80E5-4B1B-8B55-DDD963A5EAEA}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64.2</c:v>
                </c:pt>
              </c:numCache>
            </c:numRef>
          </c:xVal>
          <c:yVal>
            <c:numRef>
              <c:f>公会計指標分析・財政指標組合せ分析表!$K$51:$O$51</c:f>
              <c:numCache>
                <c:formatCode>#,##0.0;"▲ "#,##0.0</c:formatCode>
                <c:ptCount val="5"/>
                <c:pt idx="3">
                  <c:v>18.3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{B29F870E-4483-4BCC-87BB-E46815114B50}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{0990B1D8-CD82-45F1-9C4A-6513B596451B}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{B8C7920B-B41E-4C10-9824-904C3D0BD9F2}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{790EDB62-9CA9-493F-9BC2-02C03122EA1C}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{4717C774-A2DF-4E7C-8A66-7F4E6B84DF61}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22457032"/>
        <c:axId val="322449976"/>
      </c:scatterChart>
      <c:valAx>
        <c:axId val="322457032"/>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449976"/>
        <c:crosses val="autoZero"/>
        <c:crossBetween val="midCat"/>
      </c:valAx>
      <c:valAx>
        <c:axId val="322449976"/>
        <c:scaling>
          <c:orientation val="minMax"/>
          <c:max val="19.200000000000003"/>
          <c:min val="1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457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{192EB571-9BDF-42A3-AB76-85355D1D97C7}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{E159A78D-96B8-435B-B2FF-822C1322B451}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{45A0FB99-0527-418E-BFAA-F1AEF9AA28E5}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{6DECE1DD-5E14-41D6-88E4-79B4F0CB6C50}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{3CF99DD6-870A-49FF-87F6-9A351F5CA786}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c:v>
                </c:pt>
                <c:pt idx="2">
                  <c:v>10.199999999999999</c:v>
                </c:pt>
                <c:pt idx="3">
                  <c:v>9.4</c:v>
                </c:pt>
                <c:pt idx="4">
                  <c:v>9.4</c:v>
                </c:pt>
              </c:numCache>
            </c:numRef>
          </c:xVal>
          <c:yVal>
            <c:numRef>
              <c:f>公会計指標分析・財政指標組合せ分析表!$K$73:$O$73</c:f>
              <c:numCache>
                <c:formatCode>#,##0.0;"▲ "#,##0.0</c:formatCode>
                <c:ptCount val="5"/>
                <c:pt idx="0">
                  <c:v>34.700000000000003</c:v>
                </c:pt>
                <c:pt idx="1">
                  <c:v>20.399999999999999</c:v>
                </c:pt>
                <c:pt idx="2">
                  <c:v>27.2</c:v>
                </c:pt>
                <c:pt idx="3">
                  <c:v>18.3</c:v>
                </c:pt>
                <c:pt idx="4">
                  <c:v>11.5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{1E2DC760-5485-43C0-B03A-A0AA93D97AB9}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{DA9F73C9-7A4B-449D-BAF9-A440EEE6640F}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{C346ACC7-D392-4484-8772-A4360CACFBB6}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{1ED1DAD1-658C-4AB8-89F9-734BC3155D43}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{99C0FC8C-6E02-4AB4-B9E0-440FC15ABF8A}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2450368"/>
        <c:axId val="322451544"/>
      </c:scatterChart>
      <c:valAx>
        <c:axId val="322450368"/>
        <c:scaling>
          <c:orientation val="minMax"/>
          <c:max val="1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451544"/>
        <c:crosses val="autoZero"/>
        <c:crossBetween val="midCat"/>
      </c:valAx>
      <c:valAx>
        <c:axId val="322451544"/>
        <c:scaling>
          <c:orientation val="minMax"/>
          <c:max val="3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450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今回、分子が増加した要因は、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下水道事業における分流式経費の見直しに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伴い公営企業債の元利償還金に対する繰入金が増加したことによるものである。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算入公債費等の中で大きな割合を占める臨時財政対策債償還費が増加傾向である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、分子は減少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基調で推移する見込みだが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、ここ数年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に実施した庁舎大規模改修などの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伴う元利償還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が本格化し、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増加に転じ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て指標が悪化する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可能性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もあることから、引き続き、地方債発行事業の取捨選択に努めていく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平成２８年度の分子減少の要因は、前年度に庁舎別館建設事業など大型事業に伴い発行した分の反動減、西都児湯環境整備事務組合分の組合負担等見込額が減少したことによるものである。</a:t>
          </a:r>
          <a:endParaRPr kumimoji="1" lang="en-US" altLang="ja-JP" sz="1400">
            <a:latin typeface="ＭＳ ゴシック" pitchFamily="49" charset="-128"/>
            <a:ea typeface="ＭＳ ゴシック" pitchFamily="49" charset="-128"/>
          </a:endParaRPr>
        </a:p>
        <a:p>
          <a:pPr eaLnBrk="1" fontAlgn="auto" latinLnBrk="0" hangingPunct="1"/>
          <a:r>
            <a:rPr kumimoji="1" lang="ja-JP" altLang="en-US" sz="1400">
              <a:latin typeface="ＭＳ ゴシック" pitchFamily="49" charset="-128"/>
              <a:ea typeface="ＭＳ ゴシック" pitchFamily="49" charset="-128"/>
            </a:rPr>
            <a:t>　充当可能財源等において、ふるさと納税の伸びに伴い、ふるさとづくり基金を積み増しできたことは好材料であるが、今後も地方債の発行抑制、歳出削減、自主財源確保など将来負担の圧縮に向けた取り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団体より高い水準にあるのは、法定耐用年数を経過した建物が多いことが要因とみられる。現在の財政状況では建替えによる更新は厳しいため、計画的な長寿命化対策の実施、予防保全による維持管理を行い、施設の機能保持と安全性確保に努めながら引き続き活用を図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00000000-0008-0000-0C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C00-000043000000}"/>
            </a:ext>
          </a:extLst>
        </xdr:cNvPr>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C00-000045000000}"/>
            </a:ext>
          </a:extLst>
        </xdr:cNvPr>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a:extLst>
            <a:ext uri="{FF2B5EF4-FFF2-40B4-BE49-F238E27FC236}">
              <a16:creationId xmlns:a16="http://schemas.microsoft.com/office/drawing/2014/main" id="{00000000-0008-0000-0C00-000046000000}"/>
            </a:ext>
          </a:extLst>
        </xdr:cNvPr>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C00-000047000000}"/>
            </a:ext>
          </a:extLst>
        </xdr:cNvPr>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a:extLst>
            <a:ext uri="{FF2B5EF4-FFF2-40B4-BE49-F238E27FC236}">
              <a16:creationId xmlns:a16="http://schemas.microsoft.com/office/drawing/2014/main" id="{00000000-0008-0000-0C00-000048000000}"/>
            </a:ext>
          </a:extLst>
        </xdr:cNvPr>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a:extLst>
            <a:ext uri="{FF2B5EF4-FFF2-40B4-BE49-F238E27FC236}">
              <a16:creationId xmlns:a16="http://schemas.microsoft.com/office/drawing/2014/main" id="{00000000-0008-0000-0C00-000049000000}"/>
            </a:ext>
          </a:extLst>
        </xdr:cNvPr>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C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150767</xdr:rowOff>
    </xdr:from>
    <xdr:to>
      <xdr:col>3</xdr:col>
      <xdr:colOff>511175</xdr:colOff>
      <xdr:row>27</xdr:row>
      <xdr:rowOff>80917</xdr:rowOff>
    </xdr:to>
    <xdr:sp macro="" textlink="">
      <xdr:nvSpPr>
        <xdr:cNvPr id="79" name="円/楕円 78">
          <a:extLst>
            <a:ext uri="{FF2B5EF4-FFF2-40B4-BE49-F238E27FC236}">
              <a16:creationId xmlns:a16="http://schemas.microsoft.com/office/drawing/2014/main" id="{00000000-0008-0000-0C00-00004F000000}"/>
            </a:ext>
          </a:extLst>
        </xdr:cNvPr>
        <xdr:cNvSpPr/>
      </xdr:nvSpPr>
      <xdr:spPr>
        <a:xfrm>
          <a:off x="40005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a:extLst>
            <a:ext uri="{FF2B5EF4-FFF2-40B4-BE49-F238E27FC236}">
              <a16:creationId xmlns:a16="http://schemas.microsoft.com/office/drawing/2014/main" id="{00000000-0008-0000-0C00-000050000000}"/>
            </a:ext>
          </a:extLst>
        </xdr:cNvPr>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97444</xdr:rowOff>
    </xdr:from>
    <xdr:ext cx="405111" cy="259045"/>
    <xdr:sp macro="" textlink="">
      <xdr:nvSpPr>
        <xdr:cNvPr id="81" name="n_1mainValue有形固定資産減価償却率">
          <a:extLst>
            <a:ext uri="{FF2B5EF4-FFF2-40B4-BE49-F238E27FC236}">
              <a16:creationId xmlns:a16="http://schemas.microsoft.com/office/drawing/2014/main" id="{00000000-0008-0000-0C00-000051000000}"/>
            </a:ext>
          </a:extLst>
        </xdr:cNvPr>
        <xdr:cNvSpPr txBox="1"/>
      </xdr:nvSpPr>
      <xdr:spPr>
        <a:xfrm>
          <a:off x="3836043" y="516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id="{00000000-0008-0000-0C00-00005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id="{00000000-0008-0000-0C00-00005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id="{00000000-0008-0000-0C00-00005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D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D00-00003A000000}"/>
            </a:ext>
          </a:extLst>
        </xdr:cNvPr>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D00-00003C000000}"/>
            </a:ext>
          </a:extLst>
        </xdr:cNvPr>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D00-00003E000000}"/>
            </a:ext>
          </a:extLst>
        </xdr:cNvPr>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a:extLst>
            <a:ext uri="{FF2B5EF4-FFF2-40B4-BE49-F238E27FC236}">
              <a16:creationId xmlns:a16="http://schemas.microsoft.com/office/drawing/2014/main" id="{00000000-0008-0000-0D00-00003F000000}"/>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a:extLst>
            <a:ext uri="{FF2B5EF4-FFF2-40B4-BE49-F238E27FC236}">
              <a16:creationId xmlns:a16="http://schemas.microsoft.com/office/drawing/2014/main" id="{00000000-0008-0000-0D00-000040000000}"/>
            </a:ext>
          </a:extLst>
        </xdr:cNvPr>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4445</xdr:rowOff>
    </xdr:from>
    <xdr:to>
      <xdr:col>5</xdr:col>
      <xdr:colOff>409575</xdr:colOff>
      <xdr:row>36</xdr:row>
      <xdr:rowOff>106045</xdr:rowOff>
    </xdr:to>
    <xdr:sp macro="" textlink="">
      <xdr:nvSpPr>
        <xdr:cNvPr id="70" name="円/楕円 69">
          <a:extLst>
            <a:ext uri="{FF2B5EF4-FFF2-40B4-BE49-F238E27FC236}">
              <a16:creationId xmlns:a16="http://schemas.microsoft.com/office/drawing/2014/main" id="{00000000-0008-0000-0D00-000046000000}"/>
            </a:ext>
          </a:extLst>
        </xdr:cNvPr>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D00-000047000000}"/>
            </a:ext>
          </a:extLst>
        </xdr:cNvPr>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122572</xdr:rowOff>
    </xdr:from>
    <xdr:ext cx="405111" cy="259045"/>
    <xdr:sp macro="" textlink="">
      <xdr:nvSpPr>
        <xdr:cNvPr id="72" name="n_1mainValue【道路】&#10;有形固定資産減価償却率">
          <a:extLst>
            <a:ext uri="{FF2B5EF4-FFF2-40B4-BE49-F238E27FC236}">
              <a16:creationId xmlns:a16="http://schemas.microsoft.com/office/drawing/2014/main" id="{00000000-0008-0000-0D00-000048000000}"/>
            </a:ext>
          </a:extLst>
        </xdr:cNvPr>
        <xdr:cNvSpPr txBox="1"/>
      </xdr:nvSpPr>
      <xdr:spPr>
        <a:xfrm>
          <a:off x="3582043"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a:extLst>
            <a:ext uri="{FF2B5EF4-FFF2-40B4-BE49-F238E27FC236}">
              <a16:creationId xmlns:a16="http://schemas.microsoft.com/office/drawing/2014/main" id="{00000000-0008-0000-0D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a:extLst>
            <a:ext uri="{FF2B5EF4-FFF2-40B4-BE49-F238E27FC236}">
              <a16:creationId xmlns:a16="http://schemas.microsoft.com/office/drawing/2014/main" id="{00000000-0008-0000-0D00-000060000000}"/>
            </a:ext>
          </a:extLst>
        </xdr:cNvPr>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a:extLst>
            <a:ext uri="{FF2B5EF4-FFF2-40B4-BE49-F238E27FC236}">
              <a16:creationId xmlns:a16="http://schemas.microsoft.com/office/drawing/2014/main" id="{00000000-0008-0000-0D00-000062000000}"/>
            </a:ext>
          </a:extLst>
        </xdr:cNvPr>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a:extLst>
            <a:ext uri="{FF2B5EF4-FFF2-40B4-BE49-F238E27FC236}">
              <a16:creationId xmlns:a16="http://schemas.microsoft.com/office/drawing/2014/main" id="{00000000-0008-0000-0D00-000064000000}"/>
            </a:ext>
          </a:extLst>
        </xdr:cNvPr>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a:extLst>
            <a:ext uri="{FF2B5EF4-FFF2-40B4-BE49-F238E27FC236}">
              <a16:creationId xmlns:a16="http://schemas.microsoft.com/office/drawing/2014/main" id="{00000000-0008-0000-0D00-000066000000}"/>
            </a:ext>
          </a:extLst>
        </xdr:cNvPr>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46340</xdr:rowOff>
    </xdr:from>
    <xdr:to>
      <xdr:col>14</xdr:col>
      <xdr:colOff>79375</xdr:colOff>
      <xdr:row>35</xdr:row>
      <xdr:rowOff>147940</xdr:rowOff>
    </xdr:to>
    <xdr:sp macro="" textlink="">
      <xdr:nvSpPr>
        <xdr:cNvPr id="108" name="円/楕円 107">
          <a:extLst>
            <a:ext uri="{FF2B5EF4-FFF2-40B4-BE49-F238E27FC236}">
              <a16:creationId xmlns:a16="http://schemas.microsoft.com/office/drawing/2014/main" id="{00000000-0008-0000-0D00-00006C000000}"/>
            </a:ext>
          </a:extLst>
        </xdr:cNvPr>
        <xdr:cNvSpPr/>
      </xdr:nvSpPr>
      <xdr:spPr>
        <a:xfrm>
          <a:off x="9588500" y="60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a:extLst>
            <a:ext uri="{FF2B5EF4-FFF2-40B4-BE49-F238E27FC236}">
              <a16:creationId xmlns:a16="http://schemas.microsoft.com/office/drawing/2014/main" id="{00000000-0008-0000-0D00-00006D000000}"/>
            </a:ext>
          </a:extLst>
        </xdr:cNvPr>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164467</xdr:rowOff>
    </xdr:from>
    <xdr:ext cx="534377" cy="259045"/>
    <xdr:sp macro="" textlink="">
      <xdr:nvSpPr>
        <xdr:cNvPr id="110" name="n_1mainValue【道路】&#10;一人当たり延長">
          <a:extLst>
            <a:ext uri="{FF2B5EF4-FFF2-40B4-BE49-F238E27FC236}">
              <a16:creationId xmlns:a16="http://schemas.microsoft.com/office/drawing/2014/main" id="{00000000-0008-0000-0D00-00006E000000}"/>
            </a:ext>
          </a:extLst>
        </xdr:cNvPr>
        <xdr:cNvSpPr txBox="1"/>
      </xdr:nvSpPr>
      <xdr:spPr>
        <a:xfrm>
          <a:off x="9359410" y="58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a:extLst>
            <a:ext uri="{FF2B5EF4-FFF2-40B4-BE49-F238E27FC236}">
              <a16:creationId xmlns:a16="http://schemas.microsoft.com/office/drawing/2014/main" id="{00000000-0008-0000-0D00-00008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a:extLst>
            <a:ext uri="{FF2B5EF4-FFF2-40B4-BE49-F238E27FC236}">
              <a16:creationId xmlns:a16="http://schemas.microsoft.com/office/drawing/2014/main" id="{00000000-0008-0000-0D00-000086000000}"/>
            </a:ext>
          </a:extLst>
        </xdr:cNvPr>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a:extLst>
            <a:ext uri="{FF2B5EF4-FFF2-40B4-BE49-F238E27FC236}">
              <a16:creationId xmlns:a16="http://schemas.microsoft.com/office/drawing/2014/main" id="{00000000-0008-0000-0D00-000088000000}"/>
            </a:ext>
          </a:extLst>
        </xdr:cNvPr>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a:extLst>
            <a:ext uri="{FF2B5EF4-FFF2-40B4-BE49-F238E27FC236}">
              <a16:creationId xmlns:a16="http://schemas.microsoft.com/office/drawing/2014/main" id="{00000000-0008-0000-0D00-00008A000000}"/>
            </a:ext>
          </a:extLst>
        </xdr:cNvPr>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a:extLst>
            <a:ext uri="{FF2B5EF4-FFF2-40B4-BE49-F238E27FC236}">
              <a16:creationId xmlns:a16="http://schemas.microsoft.com/office/drawing/2014/main" id="{00000000-0008-0000-0D00-00008C000000}"/>
            </a:ext>
          </a:extLst>
        </xdr:cNvPr>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95504</xdr:rowOff>
    </xdr:from>
    <xdr:to>
      <xdr:col>5</xdr:col>
      <xdr:colOff>409575</xdr:colOff>
      <xdr:row>59</xdr:row>
      <xdr:rowOff>25654</xdr:rowOff>
    </xdr:to>
    <xdr:sp macro="" textlink="">
      <xdr:nvSpPr>
        <xdr:cNvPr id="146" name="円/楕円 145">
          <a:extLst>
            <a:ext uri="{FF2B5EF4-FFF2-40B4-BE49-F238E27FC236}">
              <a16:creationId xmlns:a16="http://schemas.microsoft.com/office/drawing/2014/main" id="{00000000-0008-0000-0D00-000092000000}"/>
            </a:ext>
          </a:extLst>
        </xdr:cNvPr>
        <xdr:cNvSpPr/>
      </xdr:nvSpPr>
      <xdr:spPr>
        <a:xfrm>
          <a:off x="3746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a:extLst>
            <a:ext uri="{FF2B5EF4-FFF2-40B4-BE49-F238E27FC236}">
              <a16:creationId xmlns:a16="http://schemas.microsoft.com/office/drawing/2014/main" id="{00000000-0008-0000-0D00-000093000000}"/>
            </a:ext>
          </a:extLst>
        </xdr:cNvPr>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42181</xdr:rowOff>
    </xdr:from>
    <xdr:ext cx="405111" cy="259045"/>
    <xdr:sp macro="" textlink="">
      <xdr:nvSpPr>
        <xdr:cNvPr id="148" name="n_1mainValue【橋りょう・トンネル】&#10;有形固定資産減価償却率">
          <a:extLst>
            <a:ext uri="{FF2B5EF4-FFF2-40B4-BE49-F238E27FC236}">
              <a16:creationId xmlns:a16="http://schemas.microsoft.com/office/drawing/2014/main" id="{00000000-0008-0000-0D00-000094000000}"/>
            </a:ext>
          </a:extLst>
        </xdr:cNvPr>
        <xdr:cNvSpPr txBox="1"/>
      </xdr:nvSpPr>
      <xdr:spPr>
        <a:xfrm>
          <a:off x="3582043"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a:extLst>
            <a:ext uri="{FF2B5EF4-FFF2-40B4-BE49-F238E27FC236}">
              <a16:creationId xmlns:a16="http://schemas.microsoft.com/office/drawing/2014/main" id="{00000000-0008-0000-0D00-0000A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a:extLst>
            <a:ext uri="{FF2B5EF4-FFF2-40B4-BE49-F238E27FC236}">
              <a16:creationId xmlns:a16="http://schemas.microsoft.com/office/drawing/2014/main" id="{00000000-0008-0000-0D00-0000AD000000}"/>
            </a:ext>
          </a:extLst>
        </xdr:cNvPr>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a:extLst>
            <a:ext uri="{FF2B5EF4-FFF2-40B4-BE49-F238E27FC236}">
              <a16:creationId xmlns:a16="http://schemas.microsoft.com/office/drawing/2014/main" id="{00000000-0008-0000-0D00-0000AE000000}"/>
            </a:ext>
          </a:extLst>
        </xdr:cNvPr>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a:extLst>
            <a:ext uri="{FF2B5EF4-FFF2-40B4-BE49-F238E27FC236}">
              <a16:creationId xmlns:a16="http://schemas.microsoft.com/office/drawing/2014/main" id="{00000000-0008-0000-0D00-0000AF000000}"/>
            </a:ext>
          </a:extLst>
        </xdr:cNvPr>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a:extLst>
            <a:ext uri="{FF2B5EF4-FFF2-40B4-BE49-F238E27FC236}">
              <a16:creationId xmlns:a16="http://schemas.microsoft.com/office/drawing/2014/main" id="{00000000-0008-0000-0D00-0000B0000000}"/>
            </a:ext>
          </a:extLst>
        </xdr:cNvPr>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a:extLst>
            <a:ext uri="{FF2B5EF4-FFF2-40B4-BE49-F238E27FC236}">
              <a16:creationId xmlns:a16="http://schemas.microsoft.com/office/drawing/2014/main" id="{00000000-0008-0000-0D00-0000B1000000}"/>
            </a:ext>
          </a:extLst>
        </xdr:cNvPr>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a:extLst>
            <a:ext uri="{FF2B5EF4-FFF2-40B4-BE49-F238E27FC236}">
              <a16:creationId xmlns:a16="http://schemas.microsoft.com/office/drawing/2014/main" id="{00000000-0008-0000-0D00-0000B2000000}"/>
            </a:ext>
          </a:extLst>
        </xdr:cNvPr>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a:extLst>
            <a:ext uri="{FF2B5EF4-FFF2-40B4-BE49-F238E27FC236}">
              <a16:creationId xmlns:a16="http://schemas.microsoft.com/office/drawing/2014/main" id="{00000000-0008-0000-0D00-0000B3000000}"/>
            </a:ext>
          </a:extLst>
        </xdr:cNvPr>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19593</xdr:rowOff>
    </xdr:from>
    <xdr:to>
      <xdr:col>14</xdr:col>
      <xdr:colOff>79375</xdr:colOff>
      <xdr:row>63</xdr:row>
      <xdr:rowOff>121193</xdr:rowOff>
    </xdr:to>
    <xdr:sp macro="" textlink="">
      <xdr:nvSpPr>
        <xdr:cNvPr id="185" name="円/楕円 184">
          <a:extLst>
            <a:ext uri="{FF2B5EF4-FFF2-40B4-BE49-F238E27FC236}">
              <a16:creationId xmlns:a16="http://schemas.microsoft.com/office/drawing/2014/main" id="{00000000-0008-0000-0D00-0000B9000000}"/>
            </a:ext>
          </a:extLst>
        </xdr:cNvPr>
        <xdr:cNvSpPr/>
      </xdr:nvSpPr>
      <xdr:spPr>
        <a:xfrm>
          <a:off x="9588500" y="108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a:extLst>
            <a:ext uri="{FF2B5EF4-FFF2-40B4-BE49-F238E27FC236}">
              <a16:creationId xmlns:a16="http://schemas.microsoft.com/office/drawing/2014/main" id="{00000000-0008-0000-0D00-0000BA000000}"/>
            </a:ext>
          </a:extLst>
        </xdr:cNvPr>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112320</xdr:rowOff>
    </xdr:from>
    <xdr:ext cx="534377" cy="259045"/>
    <xdr:sp macro="" textlink="">
      <xdr:nvSpPr>
        <xdr:cNvPr id="187" name="n_1mainValue【橋りょう・トンネル】&#10;一人当たり有形固定資産（償却資産）額">
          <a:extLst>
            <a:ext uri="{FF2B5EF4-FFF2-40B4-BE49-F238E27FC236}">
              <a16:creationId xmlns:a16="http://schemas.microsoft.com/office/drawing/2014/main" id="{00000000-0008-0000-0D00-0000BB000000}"/>
            </a:ext>
          </a:extLst>
        </xdr:cNvPr>
        <xdr:cNvSpPr txBox="1"/>
      </xdr:nvSpPr>
      <xdr:spPr>
        <a:xfrm>
          <a:off x="9359411" y="109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a:extLst>
            <a:ext uri="{FF2B5EF4-FFF2-40B4-BE49-F238E27FC236}">
              <a16:creationId xmlns:a16="http://schemas.microsoft.com/office/drawing/2014/main" id="{00000000-0008-0000-0D00-0000C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a:extLst>
            <a:ext uri="{FF2B5EF4-FFF2-40B4-BE49-F238E27FC236}">
              <a16:creationId xmlns:a16="http://schemas.microsoft.com/office/drawing/2014/main" id="{00000000-0008-0000-0D00-0000C9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a:extLst>
            <a:ext uri="{FF2B5EF4-FFF2-40B4-BE49-F238E27FC236}">
              <a16:creationId xmlns:a16="http://schemas.microsoft.com/office/drawing/2014/main" id="{00000000-0008-0000-0D00-0000CA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a:extLst>
            <a:ext uri="{FF2B5EF4-FFF2-40B4-BE49-F238E27FC236}">
              <a16:creationId xmlns:a16="http://schemas.microsoft.com/office/drawing/2014/main" id="{00000000-0008-0000-0D00-0000CB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a:extLst>
            <a:ext uri="{FF2B5EF4-FFF2-40B4-BE49-F238E27FC236}">
              <a16:creationId xmlns:a16="http://schemas.microsoft.com/office/drawing/2014/main" id="{00000000-0008-0000-0D00-0000CD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a:extLst>
            <a:ext uri="{FF2B5EF4-FFF2-40B4-BE49-F238E27FC236}">
              <a16:creationId xmlns:a16="http://schemas.microsoft.com/office/drawing/2014/main" id="{00000000-0008-0000-0D00-0000D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a:extLst>
            <a:ext uri="{FF2B5EF4-FFF2-40B4-BE49-F238E27FC236}">
              <a16:creationId xmlns:a16="http://schemas.microsoft.com/office/drawing/2014/main" id="{00000000-0008-0000-0D00-0000D3000000}"/>
            </a:ext>
          </a:extLst>
        </xdr:cNvPr>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a:extLst>
            <a:ext uri="{FF2B5EF4-FFF2-40B4-BE49-F238E27FC236}">
              <a16:creationId xmlns:a16="http://schemas.microsoft.com/office/drawing/2014/main" id="{00000000-0008-0000-0D00-0000D5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a:extLst>
            <a:ext uri="{FF2B5EF4-FFF2-40B4-BE49-F238E27FC236}">
              <a16:creationId xmlns:a16="http://schemas.microsoft.com/office/drawing/2014/main" id="{00000000-0008-0000-0D00-0000D7000000}"/>
            </a:ext>
          </a:extLst>
        </xdr:cNvPr>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a:extLst>
            <a:ext uri="{FF2B5EF4-FFF2-40B4-BE49-F238E27FC236}">
              <a16:creationId xmlns:a16="http://schemas.microsoft.com/office/drawing/2014/main" id="{00000000-0008-0000-0D00-0000D8000000}"/>
            </a:ext>
          </a:extLst>
        </xdr:cNvPr>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a:extLst>
            <a:ext uri="{FF2B5EF4-FFF2-40B4-BE49-F238E27FC236}">
              <a16:creationId xmlns:a16="http://schemas.microsoft.com/office/drawing/2014/main" id="{00000000-0008-0000-0D00-0000D900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D00-0000D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97028</xdr:rowOff>
    </xdr:from>
    <xdr:to>
      <xdr:col>5</xdr:col>
      <xdr:colOff>409575</xdr:colOff>
      <xdr:row>84</xdr:row>
      <xdr:rowOff>27178</xdr:rowOff>
    </xdr:to>
    <xdr:sp macro="" textlink="">
      <xdr:nvSpPr>
        <xdr:cNvPr id="223" name="円/楕円 222">
          <a:extLst>
            <a:ext uri="{FF2B5EF4-FFF2-40B4-BE49-F238E27FC236}">
              <a16:creationId xmlns:a16="http://schemas.microsoft.com/office/drawing/2014/main" id="{00000000-0008-0000-0D00-0000DF000000}"/>
            </a:ext>
          </a:extLst>
        </xdr:cNvPr>
        <xdr:cNvSpPr/>
      </xdr:nvSpPr>
      <xdr:spPr>
        <a:xfrm>
          <a:off x="3746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公営住宅】&#10;有形固定資産減価償却率">
          <a:extLst>
            <a:ext uri="{FF2B5EF4-FFF2-40B4-BE49-F238E27FC236}">
              <a16:creationId xmlns:a16="http://schemas.microsoft.com/office/drawing/2014/main" id="{00000000-0008-0000-0D00-0000E0000000}"/>
            </a:ext>
          </a:extLst>
        </xdr:cNvPr>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18305</xdr:rowOff>
    </xdr:from>
    <xdr:ext cx="405111" cy="259045"/>
    <xdr:sp macro="" textlink="">
      <xdr:nvSpPr>
        <xdr:cNvPr id="225" name="n_1mainValue【公営住宅】&#10;有形固定資産減価償却率">
          <a:extLst>
            <a:ext uri="{FF2B5EF4-FFF2-40B4-BE49-F238E27FC236}">
              <a16:creationId xmlns:a16="http://schemas.microsoft.com/office/drawing/2014/main" id="{00000000-0008-0000-0D00-0000E1000000}"/>
            </a:ext>
          </a:extLst>
        </xdr:cNvPr>
        <xdr:cNvSpPr txBox="1"/>
      </xdr:nvSpPr>
      <xdr:spPr>
        <a:xfrm>
          <a:off x="3582043" y="14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a:extLst>
            <a:ext uri="{FF2B5EF4-FFF2-40B4-BE49-F238E27FC236}">
              <a16:creationId xmlns:a16="http://schemas.microsoft.com/office/drawing/2014/main" id="{00000000-0008-0000-0D00-0000E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a:extLst>
            <a:ext uri="{FF2B5EF4-FFF2-40B4-BE49-F238E27FC236}">
              <a16:creationId xmlns:a16="http://schemas.microsoft.com/office/drawing/2014/main" id="{00000000-0008-0000-0D00-0000E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a:extLst>
            <a:ext uri="{FF2B5EF4-FFF2-40B4-BE49-F238E27FC236}">
              <a16:creationId xmlns:a16="http://schemas.microsoft.com/office/drawing/2014/main" id="{00000000-0008-0000-0D00-0000E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a:extLst>
            <a:ext uri="{FF2B5EF4-FFF2-40B4-BE49-F238E27FC236}">
              <a16:creationId xmlns:a16="http://schemas.microsoft.com/office/drawing/2014/main" id="{00000000-0008-0000-0D00-0000E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a:extLst>
            <a:ext uri="{FF2B5EF4-FFF2-40B4-BE49-F238E27FC236}">
              <a16:creationId xmlns:a16="http://schemas.microsoft.com/office/drawing/2014/main" id="{00000000-0008-0000-0D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a:extLst>
            <a:ext uri="{FF2B5EF4-FFF2-40B4-BE49-F238E27FC236}">
              <a16:creationId xmlns:a16="http://schemas.microsoft.com/office/drawing/2014/main" id="{00000000-0008-0000-0D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a:extLst>
            <a:ext uri="{FF2B5EF4-FFF2-40B4-BE49-F238E27FC236}">
              <a16:creationId xmlns:a16="http://schemas.microsoft.com/office/drawing/2014/main" id="{00000000-0008-0000-0D00-0000FA000000}"/>
            </a:ext>
          </a:extLst>
        </xdr:cNvPr>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a:extLst>
            <a:ext uri="{FF2B5EF4-FFF2-40B4-BE49-F238E27FC236}">
              <a16:creationId xmlns:a16="http://schemas.microsoft.com/office/drawing/2014/main" id="{00000000-0008-0000-0D00-0000FC000000}"/>
            </a:ext>
          </a:extLst>
        </xdr:cNvPr>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a:extLst>
            <a:ext uri="{FF2B5EF4-FFF2-40B4-BE49-F238E27FC236}">
              <a16:creationId xmlns:a16="http://schemas.microsoft.com/office/drawing/2014/main" id="{00000000-0008-0000-0D00-0000FE000000}"/>
            </a:ext>
          </a:extLst>
        </xdr:cNvPr>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a:extLst>
            <a:ext uri="{FF2B5EF4-FFF2-40B4-BE49-F238E27FC236}">
              <a16:creationId xmlns:a16="http://schemas.microsoft.com/office/drawing/2014/main" id="{00000000-0008-0000-0D00-0000FF000000}"/>
            </a:ext>
          </a:extLst>
        </xdr:cNvPr>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a:extLst>
            <a:ext uri="{FF2B5EF4-FFF2-40B4-BE49-F238E27FC236}">
              <a16:creationId xmlns:a16="http://schemas.microsoft.com/office/drawing/2014/main" id="{00000000-0008-0000-0D00-000000010000}"/>
            </a:ext>
          </a:extLst>
        </xdr:cNvPr>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D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169418</xdr:rowOff>
    </xdr:from>
    <xdr:to>
      <xdr:col>14</xdr:col>
      <xdr:colOff>79375</xdr:colOff>
      <xdr:row>83</xdr:row>
      <xdr:rowOff>99568</xdr:rowOff>
    </xdr:to>
    <xdr:sp macro="" textlink="">
      <xdr:nvSpPr>
        <xdr:cNvPr id="262" name="円/楕円 261">
          <a:extLst>
            <a:ext uri="{FF2B5EF4-FFF2-40B4-BE49-F238E27FC236}">
              <a16:creationId xmlns:a16="http://schemas.microsoft.com/office/drawing/2014/main" id="{00000000-0008-0000-0D00-000006010000}"/>
            </a:ext>
          </a:extLst>
        </xdr:cNvPr>
        <xdr:cNvSpPr/>
      </xdr:nvSpPr>
      <xdr:spPr>
        <a:xfrm>
          <a:off x="9588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3" name="n_1aveValue【公営住宅】&#10;一人当たり面積">
          <a:extLst>
            <a:ext uri="{FF2B5EF4-FFF2-40B4-BE49-F238E27FC236}">
              <a16:creationId xmlns:a16="http://schemas.microsoft.com/office/drawing/2014/main" id="{00000000-0008-0000-0D00-000007010000}"/>
            </a:ext>
          </a:extLst>
        </xdr:cNvPr>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116095</xdr:rowOff>
    </xdr:from>
    <xdr:ext cx="469744" cy="259045"/>
    <xdr:sp macro="" textlink="">
      <xdr:nvSpPr>
        <xdr:cNvPr id="264" name="n_1mainValue【公営住宅】&#10;一人当たり面積">
          <a:extLst>
            <a:ext uri="{FF2B5EF4-FFF2-40B4-BE49-F238E27FC236}">
              <a16:creationId xmlns:a16="http://schemas.microsoft.com/office/drawing/2014/main" id="{00000000-0008-0000-0D00-000008010000}"/>
            </a:ext>
          </a:extLst>
        </xdr:cNvPr>
        <xdr:cNvSpPr txBox="1"/>
      </xdr:nvSpPr>
      <xdr:spPr>
        <a:xfrm>
          <a:off x="93917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a:extLst>
            <a:ext uri="{FF2B5EF4-FFF2-40B4-BE49-F238E27FC236}">
              <a16:creationId xmlns:a16="http://schemas.microsoft.com/office/drawing/2014/main" id="{00000000-0008-0000-0D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a:extLst>
            <a:ext uri="{FF2B5EF4-FFF2-40B4-BE49-F238E27FC236}">
              <a16:creationId xmlns:a16="http://schemas.microsoft.com/office/drawing/2014/main" id="{00000000-0008-0000-0D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a:extLst>
            <a:ext uri="{FF2B5EF4-FFF2-40B4-BE49-F238E27FC236}">
              <a16:creationId xmlns:a16="http://schemas.microsoft.com/office/drawing/2014/main" id="{00000000-0008-0000-0D00-00002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a:extLst>
            <a:ext uri="{FF2B5EF4-FFF2-40B4-BE49-F238E27FC236}">
              <a16:creationId xmlns:a16="http://schemas.microsoft.com/office/drawing/2014/main" id="{00000000-0008-0000-0D00-00002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a:extLst>
            <a:ext uri="{FF2B5EF4-FFF2-40B4-BE49-F238E27FC236}">
              <a16:creationId xmlns:a16="http://schemas.microsoft.com/office/drawing/2014/main" id="{00000000-0008-0000-0D00-00002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a:extLst>
            <a:ext uri="{FF2B5EF4-FFF2-40B4-BE49-F238E27FC236}">
              <a16:creationId xmlns:a16="http://schemas.microsoft.com/office/drawing/2014/main" id="{00000000-0008-0000-0D00-00002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a:extLst>
            <a:ext uri="{FF2B5EF4-FFF2-40B4-BE49-F238E27FC236}">
              <a16:creationId xmlns:a16="http://schemas.microsoft.com/office/drawing/2014/main" id="{00000000-0008-0000-0D00-00002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a:extLst>
            <a:ext uri="{FF2B5EF4-FFF2-40B4-BE49-F238E27FC236}">
              <a16:creationId xmlns:a16="http://schemas.microsoft.com/office/drawing/2014/main" id="{00000000-0008-0000-0D00-00002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a:extLst>
            <a:ext uri="{FF2B5EF4-FFF2-40B4-BE49-F238E27FC236}">
              <a16:creationId xmlns:a16="http://schemas.microsoft.com/office/drawing/2014/main" id="{00000000-0008-0000-0D00-00002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D00-00002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a:extLst>
            <a:ext uri="{FF2B5EF4-FFF2-40B4-BE49-F238E27FC236}">
              <a16:creationId xmlns:a16="http://schemas.microsoft.com/office/drawing/2014/main" id="{00000000-0008-0000-0D00-00002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a:extLst>
            <a:ext uri="{FF2B5EF4-FFF2-40B4-BE49-F238E27FC236}">
              <a16:creationId xmlns:a16="http://schemas.microsoft.com/office/drawing/2014/main" id="{00000000-0008-0000-0D00-00002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a:extLst>
            <a:ext uri="{FF2B5EF4-FFF2-40B4-BE49-F238E27FC236}">
              <a16:creationId xmlns:a16="http://schemas.microsoft.com/office/drawing/2014/main" id="{00000000-0008-0000-0D00-00002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a:extLst>
            <a:ext uri="{FF2B5EF4-FFF2-40B4-BE49-F238E27FC236}">
              <a16:creationId xmlns:a16="http://schemas.microsoft.com/office/drawing/2014/main" id="{00000000-0008-0000-0D00-00002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a:extLst>
            <a:ext uri="{FF2B5EF4-FFF2-40B4-BE49-F238E27FC236}">
              <a16:creationId xmlns:a16="http://schemas.microsoft.com/office/drawing/2014/main" id="{00000000-0008-0000-0D00-00002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a:extLst>
            <a:ext uri="{FF2B5EF4-FFF2-40B4-BE49-F238E27FC236}">
              <a16:creationId xmlns:a16="http://schemas.microsoft.com/office/drawing/2014/main" id="{00000000-0008-0000-0D00-00003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a:extLst>
            <a:ext uri="{FF2B5EF4-FFF2-40B4-BE49-F238E27FC236}">
              <a16:creationId xmlns:a16="http://schemas.microsoft.com/office/drawing/2014/main" id="{00000000-0008-0000-0D00-000031010000}"/>
            </a:ext>
          </a:extLst>
        </xdr:cNvPr>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a:extLst>
            <a:ext uri="{FF2B5EF4-FFF2-40B4-BE49-F238E27FC236}">
              <a16:creationId xmlns:a16="http://schemas.microsoft.com/office/drawing/2014/main" id="{00000000-0008-0000-0D00-000032010000}"/>
            </a:ext>
          </a:extLst>
        </xdr:cNvPr>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a:extLst>
            <a:ext uri="{FF2B5EF4-FFF2-40B4-BE49-F238E27FC236}">
              <a16:creationId xmlns:a16="http://schemas.microsoft.com/office/drawing/2014/main" id="{00000000-0008-0000-0D00-00003301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a:extLst>
            <a:ext uri="{FF2B5EF4-FFF2-40B4-BE49-F238E27FC236}">
              <a16:creationId xmlns:a16="http://schemas.microsoft.com/office/drawing/2014/main" id="{00000000-0008-0000-0D00-000034010000}"/>
            </a:ext>
          </a:extLst>
        </xdr:cNvPr>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a:extLst>
            <a:ext uri="{FF2B5EF4-FFF2-40B4-BE49-F238E27FC236}">
              <a16:creationId xmlns:a16="http://schemas.microsoft.com/office/drawing/2014/main" id="{00000000-0008-0000-0D00-000036010000}"/>
            </a:ext>
          </a:extLst>
        </xdr:cNvPr>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a:extLst>
            <a:ext uri="{FF2B5EF4-FFF2-40B4-BE49-F238E27FC236}">
              <a16:creationId xmlns:a16="http://schemas.microsoft.com/office/drawing/2014/main" id="{00000000-0008-0000-0D00-000037010000}"/>
            </a:ext>
          </a:extLst>
        </xdr:cNvPr>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a:extLst>
            <a:ext uri="{FF2B5EF4-FFF2-40B4-BE49-F238E27FC236}">
              <a16:creationId xmlns:a16="http://schemas.microsoft.com/office/drawing/2014/main" id="{00000000-0008-0000-0D00-000038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D00-00003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95885</xdr:rowOff>
    </xdr:from>
    <xdr:to>
      <xdr:col>22</xdr:col>
      <xdr:colOff>415925</xdr:colOff>
      <xdr:row>36</xdr:row>
      <xdr:rowOff>26035</xdr:rowOff>
    </xdr:to>
    <xdr:sp macro="" textlink="">
      <xdr:nvSpPr>
        <xdr:cNvPr id="318" name="円/楕円 317">
          <a:extLst>
            <a:ext uri="{FF2B5EF4-FFF2-40B4-BE49-F238E27FC236}">
              <a16:creationId xmlns:a16="http://schemas.microsoft.com/office/drawing/2014/main" id="{00000000-0008-0000-0D00-00003E010000}"/>
            </a:ext>
          </a:extLst>
        </xdr:cNvPr>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a:extLst>
            <a:ext uri="{FF2B5EF4-FFF2-40B4-BE49-F238E27FC236}">
              <a16:creationId xmlns:a16="http://schemas.microsoft.com/office/drawing/2014/main" id="{00000000-0008-0000-0D00-00003F010000}"/>
            </a:ext>
          </a:extLst>
        </xdr:cNvPr>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42562</xdr:rowOff>
    </xdr:from>
    <xdr:ext cx="405111" cy="259045"/>
    <xdr:sp macro="" textlink="">
      <xdr:nvSpPr>
        <xdr:cNvPr id="320" name="n_1mainValue【認定こども園・幼稚園・保育所】&#10;有形固定資産減価償却率">
          <a:extLst>
            <a:ext uri="{FF2B5EF4-FFF2-40B4-BE49-F238E27FC236}">
              <a16:creationId xmlns:a16="http://schemas.microsoft.com/office/drawing/2014/main" id="{00000000-0008-0000-0D00-000040010000}"/>
            </a:ext>
          </a:extLst>
        </xdr:cNvPr>
        <xdr:cNvSpPr txBox="1"/>
      </xdr:nvSpPr>
      <xdr:spPr>
        <a:xfrm>
          <a:off x="15266043"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a:extLst>
            <a:ext uri="{FF2B5EF4-FFF2-40B4-BE49-F238E27FC236}">
              <a16:creationId xmlns:a16="http://schemas.microsoft.com/office/drawing/2014/main" id="{00000000-0008-0000-0D00-00004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a:extLst>
            <a:ext uri="{FF2B5EF4-FFF2-40B4-BE49-F238E27FC236}">
              <a16:creationId xmlns:a16="http://schemas.microsoft.com/office/drawing/2014/main" id="{00000000-0008-0000-0D00-00004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a:extLst>
            <a:ext uri="{FF2B5EF4-FFF2-40B4-BE49-F238E27FC236}">
              <a16:creationId xmlns:a16="http://schemas.microsoft.com/office/drawing/2014/main" id="{00000000-0008-0000-0D00-00004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a:extLst>
            <a:ext uri="{FF2B5EF4-FFF2-40B4-BE49-F238E27FC236}">
              <a16:creationId xmlns:a16="http://schemas.microsoft.com/office/drawing/2014/main" id="{00000000-0008-0000-0D00-00004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a:extLst>
            <a:ext uri="{FF2B5EF4-FFF2-40B4-BE49-F238E27FC236}">
              <a16:creationId xmlns:a16="http://schemas.microsoft.com/office/drawing/2014/main" id="{00000000-0008-0000-0D00-00004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a:extLst>
            <a:ext uri="{FF2B5EF4-FFF2-40B4-BE49-F238E27FC236}">
              <a16:creationId xmlns:a16="http://schemas.microsoft.com/office/drawing/2014/main" id="{00000000-0008-0000-0D00-00004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a:extLst>
            <a:ext uri="{FF2B5EF4-FFF2-40B4-BE49-F238E27FC236}">
              <a16:creationId xmlns:a16="http://schemas.microsoft.com/office/drawing/2014/main" id="{00000000-0008-0000-0D00-00004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00000000-0008-0000-0D00-00005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00000000-0008-0000-0D00-00005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00000000-0008-0000-0D00-00005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00000000-0008-0000-0D00-000059010000}"/>
            </a:ext>
          </a:extLst>
        </xdr:cNvPr>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a:extLst>
            <a:ext uri="{FF2B5EF4-FFF2-40B4-BE49-F238E27FC236}">
              <a16:creationId xmlns:a16="http://schemas.microsoft.com/office/drawing/2014/main" id="{00000000-0008-0000-0D00-00005B010000}"/>
            </a:ext>
          </a:extLst>
        </xdr:cNvPr>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a:extLst>
            <a:ext uri="{FF2B5EF4-FFF2-40B4-BE49-F238E27FC236}">
              <a16:creationId xmlns:a16="http://schemas.microsoft.com/office/drawing/2014/main" id="{00000000-0008-0000-0D00-00005C010000}"/>
            </a:ext>
          </a:extLst>
        </xdr:cNvPr>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00000000-0008-0000-0D00-00005D010000}"/>
            </a:ext>
          </a:extLst>
        </xdr:cNvPr>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a:extLst>
            <a:ext uri="{FF2B5EF4-FFF2-40B4-BE49-F238E27FC236}">
              <a16:creationId xmlns:a16="http://schemas.microsoft.com/office/drawing/2014/main" id="{00000000-0008-0000-0D00-00005E010000}"/>
            </a:ext>
          </a:extLst>
        </xdr:cNvPr>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a:extLst>
            <a:ext uri="{FF2B5EF4-FFF2-40B4-BE49-F238E27FC236}">
              <a16:creationId xmlns:a16="http://schemas.microsoft.com/office/drawing/2014/main" id="{00000000-0008-0000-0D00-00005F010000}"/>
            </a:ext>
          </a:extLst>
        </xdr:cNvPr>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D00-00006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109220</xdr:rowOff>
    </xdr:from>
    <xdr:to>
      <xdr:col>31</xdr:col>
      <xdr:colOff>85725</xdr:colOff>
      <xdr:row>42</xdr:row>
      <xdr:rowOff>39370</xdr:rowOff>
    </xdr:to>
    <xdr:sp macro="" textlink="">
      <xdr:nvSpPr>
        <xdr:cNvPr id="357" name="円/楕円 356">
          <a:extLst>
            <a:ext uri="{FF2B5EF4-FFF2-40B4-BE49-F238E27FC236}">
              <a16:creationId xmlns:a16="http://schemas.microsoft.com/office/drawing/2014/main" id="{00000000-0008-0000-0D00-000065010000}"/>
            </a:ext>
          </a:extLst>
        </xdr:cNvPr>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00000000-0008-0000-0D00-000066010000}"/>
            </a:ext>
          </a:extLst>
        </xdr:cNvPr>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30497</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D00-000067010000}"/>
            </a:ext>
          </a:extLst>
        </xdr:cNvPr>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00000000-0008-0000-0D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00000000-0008-0000-0D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00000000-0008-0000-0D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00000000-0008-0000-0D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a:extLst>
            <a:ext uri="{FF2B5EF4-FFF2-40B4-BE49-F238E27FC236}">
              <a16:creationId xmlns:a16="http://schemas.microsoft.com/office/drawing/2014/main" id="{00000000-0008-0000-0D00-00007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a:extLst>
            <a:ext uri="{FF2B5EF4-FFF2-40B4-BE49-F238E27FC236}">
              <a16:creationId xmlns:a16="http://schemas.microsoft.com/office/drawing/2014/main" id="{00000000-0008-0000-0D00-00007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a:extLst>
            <a:ext uri="{FF2B5EF4-FFF2-40B4-BE49-F238E27FC236}">
              <a16:creationId xmlns:a16="http://schemas.microsoft.com/office/drawing/2014/main" id="{00000000-0008-0000-0D00-00007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a:extLst>
            <a:ext uri="{FF2B5EF4-FFF2-40B4-BE49-F238E27FC236}">
              <a16:creationId xmlns:a16="http://schemas.microsoft.com/office/drawing/2014/main" id="{00000000-0008-0000-0D00-00007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a:extLst>
            <a:ext uri="{FF2B5EF4-FFF2-40B4-BE49-F238E27FC236}">
              <a16:creationId xmlns:a16="http://schemas.microsoft.com/office/drawing/2014/main" id="{00000000-0008-0000-0D00-00007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a:extLst>
            <a:ext uri="{FF2B5EF4-FFF2-40B4-BE49-F238E27FC236}">
              <a16:creationId xmlns:a16="http://schemas.microsoft.com/office/drawing/2014/main" id="{00000000-0008-0000-0D00-00007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a:extLst>
            <a:ext uri="{FF2B5EF4-FFF2-40B4-BE49-F238E27FC236}">
              <a16:creationId xmlns:a16="http://schemas.microsoft.com/office/drawing/2014/main" id="{00000000-0008-0000-0D00-00007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a:extLst>
            <a:ext uri="{FF2B5EF4-FFF2-40B4-BE49-F238E27FC236}">
              <a16:creationId xmlns:a16="http://schemas.microsoft.com/office/drawing/2014/main" id="{00000000-0008-0000-0D00-00007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D00-00008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00000000-0008-0000-0D00-00008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86541</xdr:rowOff>
    </xdr:from>
    <xdr:to>
      <xdr:col>23</xdr:col>
      <xdr:colOff>516889</xdr:colOff>
      <xdr:row>63</xdr:row>
      <xdr:rowOff>145324</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flipV="1">
          <a:off x="16318864" y="9859191"/>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87" name="【学校施設】&#10;有形固定資産減価償却率最小値テキスト">
          <a:extLst>
            <a:ext uri="{FF2B5EF4-FFF2-40B4-BE49-F238E27FC236}">
              <a16:creationId xmlns:a16="http://schemas.microsoft.com/office/drawing/2014/main" id="{00000000-0008-0000-0D00-000083010000}"/>
            </a:ext>
          </a:extLst>
        </xdr:cNvPr>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88" name="直線コネクタ 387">
          <a:extLst>
            <a:ext uri="{FF2B5EF4-FFF2-40B4-BE49-F238E27FC236}">
              <a16:creationId xmlns:a16="http://schemas.microsoft.com/office/drawing/2014/main" id="{00000000-0008-0000-0D00-00008401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33218</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00000000-0008-0000-0D00-000085010000}"/>
            </a:ext>
          </a:extLst>
        </xdr:cNvPr>
        <xdr:cNvSpPr txBox="1"/>
      </xdr:nvSpPr>
      <xdr:spPr>
        <a:xfrm>
          <a:off x="164084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57</xdr:row>
      <xdr:rowOff>86541</xdr:rowOff>
    </xdr:from>
    <xdr:to>
      <xdr:col>23</xdr:col>
      <xdr:colOff>606425</xdr:colOff>
      <xdr:row>57</xdr:row>
      <xdr:rowOff>86541</xdr:rowOff>
    </xdr:to>
    <xdr:cxnSp macro="">
      <xdr:nvCxnSpPr>
        <xdr:cNvPr id="390" name="直線コネクタ 389">
          <a:extLst>
            <a:ext uri="{FF2B5EF4-FFF2-40B4-BE49-F238E27FC236}">
              <a16:creationId xmlns:a16="http://schemas.microsoft.com/office/drawing/2014/main" id="{00000000-0008-0000-0D00-000086010000}"/>
            </a:ext>
          </a:extLst>
        </xdr:cNvPr>
        <xdr:cNvCxnSpPr/>
      </xdr:nvCxnSpPr>
      <xdr:spPr>
        <a:xfrm>
          <a:off x="16230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81115</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00000000-0008-0000-0D00-000087010000}"/>
            </a:ext>
          </a:extLst>
        </xdr:cNvPr>
        <xdr:cNvSpPr txBox="1"/>
      </xdr:nvSpPr>
      <xdr:spPr>
        <a:xfrm>
          <a:off x="164084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102688</xdr:rowOff>
    </xdr:from>
    <xdr:to>
      <xdr:col>23</xdr:col>
      <xdr:colOff>568325</xdr:colOff>
      <xdr:row>61</xdr:row>
      <xdr:rowOff>32838</xdr:rowOff>
    </xdr:to>
    <xdr:sp macro="" textlink="">
      <xdr:nvSpPr>
        <xdr:cNvPr id="392" name="フローチャート : 判断 391">
          <a:extLst>
            <a:ext uri="{FF2B5EF4-FFF2-40B4-BE49-F238E27FC236}">
              <a16:creationId xmlns:a16="http://schemas.microsoft.com/office/drawing/2014/main" id="{00000000-0008-0000-0D00-00008801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393" name="フローチャート : 判断 392">
          <a:extLst>
            <a:ext uri="{FF2B5EF4-FFF2-40B4-BE49-F238E27FC236}">
              <a16:creationId xmlns:a16="http://schemas.microsoft.com/office/drawing/2014/main" id="{00000000-0008-0000-0D00-000089010000}"/>
            </a:ext>
          </a:extLst>
        </xdr:cNvPr>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D00-00008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D00-00008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D00-00008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109220</xdr:rowOff>
    </xdr:from>
    <xdr:to>
      <xdr:col>22</xdr:col>
      <xdr:colOff>415925</xdr:colOff>
      <xdr:row>55</xdr:row>
      <xdr:rowOff>39370</xdr:rowOff>
    </xdr:to>
    <xdr:sp macro="" textlink="">
      <xdr:nvSpPr>
        <xdr:cNvPr id="399" name="円/楕円 398">
          <a:extLst>
            <a:ext uri="{FF2B5EF4-FFF2-40B4-BE49-F238E27FC236}">
              <a16:creationId xmlns:a16="http://schemas.microsoft.com/office/drawing/2014/main" id="{00000000-0008-0000-0D00-00008F010000}"/>
            </a:ext>
          </a:extLst>
        </xdr:cNvPr>
        <xdr:cNvSpPr/>
      </xdr:nvSpPr>
      <xdr:spPr>
        <a:xfrm>
          <a:off x="15430500" y="9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4371</xdr:rowOff>
    </xdr:from>
    <xdr:ext cx="405111" cy="259045"/>
    <xdr:sp macro="" textlink="">
      <xdr:nvSpPr>
        <xdr:cNvPr id="400" name="n_1aveValue【学校施設】&#10;有形固定資産減価償却率">
          <a:extLst>
            <a:ext uri="{FF2B5EF4-FFF2-40B4-BE49-F238E27FC236}">
              <a16:creationId xmlns:a16="http://schemas.microsoft.com/office/drawing/2014/main" id="{00000000-0008-0000-0D00-000090010000}"/>
            </a:ext>
          </a:extLst>
        </xdr:cNvPr>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55897</xdr:rowOff>
    </xdr:from>
    <xdr:ext cx="405111" cy="259045"/>
    <xdr:sp macro="" textlink="">
      <xdr:nvSpPr>
        <xdr:cNvPr id="401" name="n_1mainValue【学校施設】&#10;有形固定資産減価償却率">
          <a:extLst>
            <a:ext uri="{FF2B5EF4-FFF2-40B4-BE49-F238E27FC236}">
              <a16:creationId xmlns:a16="http://schemas.microsoft.com/office/drawing/2014/main" id="{00000000-0008-0000-0D00-000091010000}"/>
            </a:ext>
          </a:extLst>
        </xdr:cNvPr>
        <xdr:cNvSpPr txBox="1"/>
      </xdr:nvSpPr>
      <xdr:spPr>
        <a:xfrm>
          <a:off x="15266043"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a:extLst>
            <a:ext uri="{FF2B5EF4-FFF2-40B4-BE49-F238E27FC236}">
              <a16:creationId xmlns:a16="http://schemas.microsoft.com/office/drawing/2014/main" id="{00000000-0008-0000-0D00-00009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a:extLst>
            <a:ext uri="{FF2B5EF4-FFF2-40B4-BE49-F238E27FC236}">
              <a16:creationId xmlns:a16="http://schemas.microsoft.com/office/drawing/2014/main" id="{00000000-0008-0000-0D00-00009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a:extLst>
            <a:ext uri="{FF2B5EF4-FFF2-40B4-BE49-F238E27FC236}">
              <a16:creationId xmlns:a16="http://schemas.microsoft.com/office/drawing/2014/main" id="{00000000-0008-0000-0D00-00009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a:extLst>
            <a:ext uri="{FF2B5EF4-FFF2-40B4-BE49-F238E27FC236}">
              <a16:creationId xmlns:a16="http://schemas.microsoft.com/office/drawing/2014/main" id="{00000000-0008-0000-0D00-00009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a:extLst>
            <a:ext uri="{FF2B5EF4-FFF2-40B4-BE49-F238E27FC236}">
              <a16:creationId xmlns:a16="http://schemas.microsoft.com/office/drawing/2014/main" id="{00000000-0008-0000-0D00-00009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a:extLst>
            <a:ext uri="{FF2B5EF4-FFF2-40B4-BE49-F238E27FC236}">
              <a16:creationId xmlns:a16="http://schemas.microsoft.com/office/drawing/2014/main" id="{00000000-0008-0000-0D00-00009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00000000-0008-0000-0D00-00009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a:extLst>
            <a:ext uri="{FF2B5EF4-FFF2-40B4-BE49-F238E27FC236}">
              <a16:creationId xmlns:a16="http://schemas.microsoft.com/office/drawing/2014/main" id="{00000000-0008-0000-0D00-00009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D00-00009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a16="http://schemas.microsoft.com/office/drawing/2014/main" id="{00000000-0008-0000-0D00-00009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D00-00009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a16="http://schemas.microsoft.com/office/drawing/2014/main" id="{00000000-0008-0000-0D00-00009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a16="http://schemas.microsoft.com/office/drawing/2014/main" id="{00000000-0008-0000-0D00-0000A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a16="http://schemas.microsoft.com/office/drawing/2014/main" id="{00000000-0008-0000-0D00-0000A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a:extLst>
            <a:ext uri="{FF2B5EF4-FFF2-40B4-BE49-F238E27FC236}">
              <a16:creationId xmlns:a16="http://schemas.microsoft.com/office/drawing/2014/main" id="{00000000-0008-0000-0D00-0000A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a16="http://schemas.microsoft.com/office/drawing/2014/main" id="{00000000-0008-0000-0D00-0000A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D00-0000A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a16="http://schemas.microsoft.com/office/drawing/2014/main" id="{00000000-0008-0000-0D00-0000A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a:extLst>
            <a:ext uri="{FF2B5EF4-FFF2-40B4-BE49-F238E27FC236}">
              <a16:creationId xmlns:a16="http://schemas.microsoft.com/office/drawing/2014/main" id="{00000000-0008-0000-0D00-0000A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id="{00000000-0008-0000-0D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D00-0000A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a16="http://schemas.microsoft.com/office/drawing/2014/main" id="{00000000-0008-0000-0D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7" name="【学校施設】&#10;一人当たり面積最小値テキスト">
          <a:extLst>
            <a:ext uri="{FF2B5EF4-FFF2-40B4-BE49-F238E27FC236}">
              <a16:creationId xmlns:a16="http://schemas.microsoft.com/office/drawing/2014/main" id="{00000000-0008-0000-0D00-0000AB010000}"/>
            </a:ext>
          </a:extLst>
        </xdr:cNvPr>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9" name="【学校施設】&#10;一人当たり面積最大値テキスト">
          <a:extLst>
            <a:ext uri="{FF2B5EF4-FFF2-40B4-BE49-F238E27FC236}">
              <a16:creationId xmlns:a16="http://schemas.microsoft.com/office/drawing/2014/main" id="{00000000-0008-0000-0D00-0000AD010000}"/>
            </a:ext>
          </a:extLst>
        </xdr:cNvPr>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0" name="直線コネクタ 429">
          <a:extLst>
            <a:ext uri="{FF2B5EF4-FFF2-40B4-BE49-F238E27FC236}">
              <a16:creationId xmlns:a16="http://schemas.microsoft.com/office/drawing/2014/main" id="{00000000-0008-0000-0D00-0000AE010000}"/>
            </a:ext>
          </a:extLst>
        </xdr:cNvPr>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1" name="【学校施設】&#10;一人当たり面積平均値テキスト">
          <a:extLst>
            <a:ext uri="{FF2B5EF4-FFF2-40B4-BE49-F238E27FC236}">
              <a16:creationId xmlns:a16="http://schemas.microsoft.com/office/drawing/2014/main" id="{00000000-0008-0000-0D00-0000AF010000}"/>
            </a:ext>
          </a:extLst>
        </xdr:cNvPr>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2" name="フローチャート : 判断 431">
          <a:extLst>
            <a:ext uri="{FF2B5EF4-FFF2-40B4-BE49-F238E27FC236}">
              <a16:creationId xmlns:a16="http://schemas.microsoft.com/office/drawing/2014/main" id="{00000000-0008-0000-0D00-0000B0010000}"/>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3" name="フローチャート : 判断 432">
          <a:extLst>
            <a:ext uri="{FF2B5EF4-FFF2-40B4-BE49-F238E27FC236}">
              <a16:creationId xmlns:a16="http://schemas.microsoft.com/office/drawing/2014/main" id="{00000000-0008-0000-0D00-0000B1010000}"/>
            </a:ext>
          </a:extLst>
        </xdr:cNvPr>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D00-0000B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D00-0000B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D00-0000B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D00-0000B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42545</xdr:rowOff>
    </xdr:from>
    <xdr:to>
      <xdr:col>31</xdr:col>
      <xdr:colOff>85725</xdr:colOff>
      <xdr:row>62</xdr:row>
      <xdr:rowOff>144145</xdr:rowOff>
    </xdr:to>
    <xdr:sp macro="" textlink="">
      <xdr:nvSpPr>
        <xdr:cNvPr id="439" name="円/楕円 438">
          <a:extLst>
            <a:ext uri="{FF2B5EF4-FFF2-40B4-BE49-F238E27FC236}">
              <a16:creationId xmlns:a16="http://schemas.microsoft.com/office/drawing/2014/main" id="{00000000-0008-0000-0D00-0000B7010000}"/>
            </a:ext>
          </a:extLst>
        </xdr:cNvPr>
        <xdr:cNvSpPr/>
      </xdr:nvSpPr>
      <xdr:spPr>
        <a:xfrm>
          <a:off x="21272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0" name="n_1aveValue【学校施設】&#10;一人当たり面積">
          <a:extLst>
            <a:ext uri="{FF2B5EF4-FFF2-40B4-BE49-F238E27FC236}">
              <a16:creationId xmlns:a16="http://schemas.microsoft.com/office/drawing/2014/main" id="{00000000-0008-0000-0D00-0000B8010000}"/>
            </a:ext>
          </a:extLst>
        </xdr:cNvPr>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135272</xdr:rowOff>
    </xdr:from>
    <xdr:ext cx="469744" cy="259045"/>
    <xdr:sp macro="" textlink="">
      <xdr:nvSpPr>
        <xdr:cNvPr id="441" name="n_1mainValue【学校施設】&#10;一人当たり面積">
          <a:extLst>
            <a:ext uri="{FF2B5EF4-FFF2-40B4-BE49-F238E27FC236}">
              <a16:creationId xmlns:a16="http://schemas.microsoft.com/office/drawing/2014/main" id="{00000000-0008-0000-0D00-0000B9010000}"/>
            </a:ext>
          </a:extLst>
        </xdr:cNvPr>
        <xdr:cNvSpPr txBox="1"/>
      </xdr:nvSpPr>
      <xdr:spPr>
        <a:xfrm>
          <a:off x="21075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id="{00000000-0008-0000-0D00-0000B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id="{00000000-0008-0000-0D00-0000B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id="{00000000-0008-0000-0D00-0000B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id="{00000000-0008-0000-0D00-0000C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id="{00000000-0008-0000-0D00-0000C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a16="http://schemas.microsoft.com/office/drawing/2014/main" id="{00000000-0008-0000-0D00-0000C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a:extLst>
            <a:ext uri="{FF2B5EF4-FFF2-40B4-BE49-F238E27FC236}">
              <a16:creationId xmlns:a16="http://schemas.microsoft.com/office/drawing/2014/main" id="{00000000-0008-0000-0D00-0000C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a:extLst>
            <a:ext uri="{FF2B5EF4-FFF2-40B4-BE49-F238E27FC236}">
              <a16:creationId xmlns:a16="http://schemas.microsoft.com/office/drawing/2014/main" id="{00000000-0008-0000-0D00-0000C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a:extLst>
            <a:ext uri="{FF2B5EF4-FFF2-40B4-BE49-F238E27FC236}">
              <a16:creationId xmlns:a16="http://schemas.microsoft.com/office/drawing/2014/main" id="{00000000-0008-0000-0D00-0000C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id="{00000000-0008-0000-0D00-0000C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id="{00000000-0008-0000-0D00-0000C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id="{00000000-0008-0000-0D00-0000C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id="{00000000-0008-0000-0D00-0000C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id="{00000000-0008-0000-0D00-0000C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id="{00000000-0008-0000-0D00-0000D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id="{00000000-0008-0000-0D00-0000D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a:extLst>
            <a:ext uri="{FF2B5EF4-FFF2-40B4-BE49-F238E27FC236}">
              <a16:creationId xmlns:a16="http://schemas.microsoft.com/office/drawing/2014/main" id="{00000000-0008-0000-0D00-0000D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a:extLst>
            <a:ext uri="{FF2B5EF4-FFF2-40B4-BE49-F238E27FC236}">
              <a16:creationId xmlns:a16="http://schemas.microsoft.com/office/drawing/2014/main" id="{00000000-0008-0000-0D00-0000D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a:extLst>
            <a:ext uri="{FF2B5EF4-FFF2-40B4-BE49-F238E27FC236}">
              <a16:creationId xmlns:a16="http://schemas.microsoft.com/office/drawing/2014/main" id="{00000000-0008-0000-0D00-0000D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a:extLst>
            <a:ext uri="{FF2B5EF4-FFF2-40B4-BE49-F238E27FC236}">
              <a16:creationId xmlns:a16="http://schemas.microsoft.com/office/drawing/2014/main" id="{00000000-0008-0000-0D00-0000D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a:extLst>
            <a:ext uri="{FF2B5EF4-FFF2-40B4-BE49-F238E27FC236}">
              <a16:creationId xmlns:a16="http://schemas.microsoft.com/office/drawing/2014/main" id="{00000000-0008-0000-0D00-0000D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a:extLst>
            <a:ext uri="{FF2B5EF4-FFF2-40B4-BE49-F238E27FC236}">
              <a16:creationId xmlns:a16="http://schemas.microsoft.com/office/drawing/2014/main" id="{00000000-0008-0000-0D00-0000D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a:extLst>
            <a:ext uri="{FF2B5EF4-FFF2-40B4-BE49-F238E27FC236}">
              <a16:creationId xmlns:a16="http://schemas.microsoft.com/office/drawing/2014/main" id="{00000000-0008-0000-0D00-0000D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a:extLst>
            <a:ext uri="{FF2B5EF4-FFF2-40B4-BE49-F238E27FC236}">
              <a16:creationId xmlns:a16="http://schemas.microsoft.com/office/drawing/2014/main" id="{00000000-0008-0000-0D00-0000D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a:extLst>
            <a:ext uri="{FF2B5EF4-FFF2-40B4-BE49-F238E27FC236}">
              <a16:creationId xmlns:a16="http://schemas.microsoft.com/office/drawing/2014/main" id="{00000000-0008-0000-0D00-0000D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a:extLst>
            <a:ext uri="{FF2B5EF4-FFF2-40B4-BE49-F238E27FC236}">
              <a16:creationId xmlns:a16="http://schemas.microsoft.com/office/drawing/2014/main" id="{00000000-0008-0000-0D00-0000D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a:extLst>
            <a:ext uri="{FF2B5EF4-FFF2-40B4-BE49-F238E27FC236}">
              <a16:creationId xmlns:a16="http://schemas.microsoft.com/office/drawing/2014/main" id="{00000000-0008-0000-0D00-0000D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a:extLst>
            <a:ext uri="{FF2B5EF4-FFF2-40B4-BE49-F238E27FC236}">
              <a16:creationId xmlns:a16="http://schemas.microsoft.com/office/drawing/2014/main" id="{00000000-0008-0000-0D00-0000E001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a:extLst>
            <a:ext uri="{FF2B5EF4-FFF2-40B4-BE49-F238E27FC236}">
              <a16:creationId xmlns:a16="http://schemas.microsoft.com/office/drawing/2014/main" id="{00000000-0008-0000-0D00-0000E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D00-0000E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a:extLst>
            <a:ext uri="{FF2B5EF4-FFF2-40B4-BE49-F238E27FC236}">
              <a16:creationId xmlns:a16="http://schemas.microsoft.com/office/drawing/2014/main" id="{00000000-0008-0000-0D00-0000E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4" name="直線コネクタ 483">
          <a:extLst>
            <a:ext uri="{FF2B5EF4-FFF2-40B4-BE49-F238E27FC236}">
              <a16:creationId xmlns:a16="http://schemas.microsoft.com/office/drawing/2014/main" id="{00000000-0008-0000-0D00-0000E4010000}"/>
            </a:ext>
          </a:extLst>
        </xdr:cNvPr>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5" name="【公民館】&#10;有形固定資産減価償却率最小値テキスト">
          <a:extLst>
            <a:ext uri="{FF2B5EF4-FFF2-40B4-BE49-F238E27FC236}">
              <a16:creationId xmlns:a16="http://schemas.microsoft.com/office/drawing/2014/main" id="{00000000-0008-0000-0D00-0000E5010000}"/>
            </a:ext>
          </a:extLst>
        </xdr:cNvPr>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6" name="直線コネクタ 485">
          <a:extLst>
            <a:ext uri="{FF2B5EF4-FFF2-40B4-BE49-F238E27FC236}">
              <a16:creationId xmlns:a16="http://schemas.microsoft.com/office/drawing/2014/main" id="{00000000-0008-0000-0D00-0000E601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7" name="【公民館】&#10;有形固定資産減価償却率最大値テキスト">
          <a:extLst>
            <a:ext uri="{FF2B5EF4-FFF2-40B4-BE49-F238E27FC236}">
              <a16:creationId xmlns:a16="http://schemas.microsoft.com/office/drawing/2014/main" id="{00000000-0008-0000-0D00-0000E7010000}"/>
            </a:ext>
          </a:extLst>
        </xdr:cNvPr>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8" name="直線コネクタ 487">
          <a:extLst>
            <a:ext uri="{FF2B5EF4-FFF2-40B4-BE49-F238E27FC236}">
              <a16:creationId xmlns:a16="http://schemas.microsoft.com/office/drawing/2014/main" id="{00000000-0008-0000-0D00-0000E801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9" name="【公民館】&#10;有形固定資産減価償却率平均値テキスト">
          <a:extLst>
            <a:ext uri="{FF2B5EF4-FFF2-40B4-BE49-F238E27FC236}">
              <a16:creationId xmlns:a16="http://schemas.microsoft.com/office/drawing/2014/main" id="{00000000-0008-0000-0D00-0000E9010000}"/>
            </a:ext>
          </a:extLst>
        </xdr:cNvPr>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0" name="フローチャート : 判断 489">
          <a:extLst>
            <a:ext uri="{FF2B5EF4-FFF2-40B4-BE49-F238E27FC236}">
              <a16:creationId xmlns:a16="http://schemas.microsoft.com/office/drawing/2014/main" id="{00000000-0008-0000-0D00-0000EA010000}"/>
            </a:ext>
          </a:extLst>
        </xdr:cNvPr>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1" name="フローチャート : 判断 490">
          <a:extLst>
            <a:ext uri="{FF2B5EF4-FFF2-40B4-BE49-F238E27FC236}">
              <a16:creationId xmlns:a16="http://schemas.microsoft.com/office/drawing/2014/main" id="{00000000-0008-0000-0D00-0000EB010000}"/>
            </a:ext>
          </a:extLst>
        </xdr:cNvPr>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D00-0000E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D00-0000E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D00-0000E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D00-0000E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D00-0000F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156029</xdr:rowOff>
    </xdr:from>
    <xdr:to>
      <xdr:col>22</xdr:col>
      <xdr:colOff>415925</xdr:colOff>
      <xdr:row>105</xdr:row>
      <xdr:rowOff>86179</xdr:rowOff>
    </xdr:to>
    <xdr:sp macro="" textlink="">
      <xdr:nvSpPr>
        <xdr:cNvPr id="497" name="円/楕円 496">
          <a:extLst>
            <a:ext uri="{FF2B5EF4-FFF2-40B4-BE49-F238E27FC236}">
              <a16:creationId xmlns:a16="http://schemas.microsoft.com/office/drawing/2014/main" id="{00000000-0008-0000-0D00-0000F1010000}"/>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98" name="n_1aveValue【公民館】&#10;有形固定資産減価償却率">
          <a:extLst>
            <a:ext uri="{FF2B5EF4-FFF2-40B4-BE49-F238E27FC236}">
              <a16:creationId xmlns:a16="http://schemas.microsoft.com/office/drawing/2014/main" id="{00000000-0008-0000-0D00-0000F2010000}"/>
            </a:ext>
          </a:extLst>
        </xdr:cNvPr>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102706</xdr:rowOff>
    </xdr:from>
    <xdr:ext cx="405111" cy="259045"/>
    <xdr:sp macro="" textlink="">
      <xdr:nvSpPr>
        <xdr:cNvPr id="499" name="n_1mainValue【公民館】&#10;有形固定資産減価償却率">
          <a:extLst>
            <a:ext uri="{FF2B5EF4-FFF2-40B4-BE49-F238E27FC236}">
              <a16:creationId xmlns:a16="http://schemas.microsoft.com/office/drawing/2014/main" id="{00000000-0008-0000-0D00-0000F3010000}"/>
            </a:ext>
          </a:extLst>
        </xdr:cNvPr>
        <xdr:cNvSpPr txBox="1"/>
      </xdr:nvSpPr>
      <xdr:spPr>
        <a:xfrm>
          <a:off x="15266043"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a:extLst>
            <a:ext uri="{FF2B5EF4-FFF2-40B4-BE49-F238E27FC236}">
              <a16:creationId xmlns:a16="http://schemas.microsoft.com/office/drawing/2014/main" id="{00000000-0008-0000-0D00-0000F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a:extLst>
            <a:ext uri="{FF2B5EF4-FFF2-40B4-BE49-F238E27FC236}">
              <a16:creationId xmlns:a16="http://schemas.microsoft.com/office/drawing/2014/main" id="{00000000-0008-0000-0D00-0000F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a:extLst>
            <a:ext uri="{FF2B5EF4-FFF2-40B4-BE49-F238E27FC236}">
              <a16:creationId xmlns:a16="http://schemas.microsoft.com/office/drawing/2014/main" id="{00000000-0008-0000-0D00-0000F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a:extLst>
            <a:ext uri="{FF2B5EF4-FFF2-40B4-BE49-F238E27FC236}">
              <a16:creationId xmlns:a16="http://schemas.microsoft.com/office/drawing/2014/main" id="{00000000-0008-0000-0D00-0000F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a:extLst>
            <a:ext uri="{FF2B5EF4-FFF2-40B4-BE49-F238E27FC236}">
              <a16:creationId xmlns:a16="http://schemas.microsoft.com/office/drawing/2014/main" id="{00000000-0008-0000-0D00-0000F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a:extLst>
            <a:ext uri="{FF2B5EF4-FFF2-40B4-BE49-F238E27FC236}">
              <a16:creationId xmlns:a16="http://schemas.microsoft.com/office/drawing/2014/main" id="{00000000-0008-0000-0D00-0000F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a:extLst>
            <a:ext uri="{FF2B5EF4-FFF2-40B4-BE49-F238E27FC236}">
              <a16:creationId xmlns:a16="http://schemas.microsoft.com/office/drawing/2014/main" id="{00000000-0008-0000-0D00-0000F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a:extLst>
            <a:ext uri="{FF2B5EF4-FFF2-40B4-BE49-F238E27FC236}">
              <a16:creationId xmlns:a16="http://schemas.microsoft.com/office/drawing/2014/main" id="{00000000-0008-0000-0D00-0000F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a:extLst>
            <a:ext uri="{FF2B5EF4-FFF2-40B4-BE49-F238E27FC236}">
              <a16:creationId xmlns:a16="http://schemas.microsoft.com/office/drawing/2014/main" id="{00000000-0008-0000-0D00-0000F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a:extLst>
            <a:ext uri="{FF2B5EF4-FFF2-40B4-BE49-F238E27FC236}">
              <a16:creationId xmlns:a16="http://schemas.microsoft.com/office/drawing/2014/main" id="{00000000-0008-0000-0D00-0000FE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00000000-0008-0000-0D00-0000FF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a:extLst>
            <a:ext uri="{FF2B5EF4-FFF2-40B4-BE49-F238E27FC236}">
              <a16:creationId xmlns:a16="http://schemas.microsoft.com/office/drawing/2014/main" id="{00000000-0008-0000-0D00-00000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D00-00000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a:extLst>
            <a:ext uri="{FF2B5EF4-FFF2-40B4-BE49-F238E27FC236}">
              <a16:creationId xmlns:a16="http://schemas.microsoft.com/office/drawing/2014/main" id="{00000000-0008-0000-0D00-00000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D00-00000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a:extLst>
            <a:ext uri="{FF2B5EF4-FFF2-40B4-BE49-F238E27FC236}">
              <a16:creationId xmlns:a16="http://schemas.microsoft.com/office/drawing/2014/main" id="{00000000-0008-0000-0D00-00000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00000000-0008-0000-0D00-00000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a:extLst>
            <a:ext uri="{FF2B5EF4-FFF2-40B4-BE49-F238E27FC236}">
              <a16:creationId xmlns:a16="http://schemas.microsoft.com/office/drawing/2014/main" id="{00000000-0008-0000-0D00-00000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00000000-0008-0000-0D00-00000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a:extLst>
            <a:ext uri="{FF2B5EF4-FFF2-40B4-BE49-F238E27FC236}">
              <a16:creationId xmlns:a16="http://schemas.microsoft.com/office/drawing/2014/main" id="{00000000-0008-0000-0D00-00000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D00-00000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a:extLst>
            <a:ext uri="{FF2B5EF4-FFF2-40B4-BE49-F238E27FC236}">
              <a16:creationId xmlns:a16="http://schemas.microsoft.com/office/drawing/2014/main" id="{00000000-0008-0000-0D00-00000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3" name="直線コネクタ 522">
          <a:extLst>
            <a:ext uri="{FF2B5EF4-FFF2-40B4-BE49-F238E27FC236}">
              <a16:creationId xmlns:a16="http://schemas.microsoft.com/office/drawing/2014/main" id="{00000000-0008-0000-0D00-00000B020000}"/>
            </a:ext>
          </a:extLst>
        </xdr:cNvPr>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4" name="【公民館】&#10;一人当たり面積最小値テキスト">
          <a:extLst>
            <a:ext uri="{FF2B5EF4-FFF2-40B4-BE49-F238E27FC236}">
              <a16:creationId xmlns:a16="http://schemas.microsoft.com/office/drawing/2014/main" id="{00000000-0008-0000-0D00-00000C020000}"/>
            </a:ext>
          </a:extLst>
        </xdr:cNvPr>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5" name="直線コネクタ 524">
          <a:extLst>
            <a:ext uri="{FF2B5EF4-FFF2-40B4-BE49-F238E27FC236}">
              <a16:creationId xmlns:a16="http://schemas.microsoft.com/office/drawing/2014/main" id="{00000000-0008-0000-0D00-00000D020000}"/>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6" name="【公民館】&#10;一人当たり面積最大値テキスト">
          <a:extLst>
            <a:ext uri="{FF2B5EF4-FFF2-40B4-BE49-F238E27FC236}">
              <a16:creationId xmlns:a16="http://schemas.microsoft.com/office/drawing/2014/main" id="{00000000-0008-0000-0D00-00000E020000}"/>
            </a:ext>
          </a:extLst>
        </xdr:cNvPr>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7" name="直線コネクタ 526">
          <a:extLst>
            <a:ext uri="{FF2B5EF4-FFF2-40B4-BE49-F238E27FC236}">
              <a16:creationId xmlns:a16="http://schemas.microsoft.com/office/drawing/2014/main" id="{00000000-0008-0000-0D00-00000F02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8" name="【公民館】&#10;一人当たり面積平均値テキスト">
          <a:extLst>
            <a:ext uri="{FF2B5EF4-FFF2-40B4-BE49-F238E27FC236}">
              <a16:creationId xmlns:a16="http://schemas.microsoft.com/office/drawing/2014/main" id="{00000000-0008-0000-0D00-000010020000}"/>
            </a:ext>
          </a:extLst>
        </xdr:cNvPr>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9" name="フローチャート : 判断 528">
          <a:extLst>
            <a:ext uri="{FF2B5EF4-FFF2-40B4-BE49-F238E27FC236}">
              <a16:creationId xmlns:a16="http://schemas.microsoft.com/office/drawing/2014/main" id="{00000000-0008-0000-0D00-000011020000}"/>
            </a:ext>
          </a:extLst>
        </xdr:cNvPr>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0" name="フローチャート : 判断 529">
          <a:extLst>
            <a:ext uri="{FF2B5EF4-FFF2-40B4-BE49-F238E27FC236}">
              <a16:creationId xmlns:a16="http://schemas.microsoft.com/office/drawing/2014/main" id="{00000000-0008-0000-0D00-000012020000}"/>
            </a:ext>
          </a:extLst>
        </xdr:cNvPr>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D00-00001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D00-00001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D00-00001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D00-00001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D00-00001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21589</xdr:rowOff>
    </xdr:from>
    <xdr:to>
      <xdr:col>31</xdr:col>
      <xdr:colOff>85725</xdr:colOff>
      <xdr:row>105</xdr:row>
      <xdr:rowOff>123189</xdr:rowOff>
    </xdr:to>
    <xdr:sp macro="" textlink="">
      <xdr:nvSpPr>
        <xdr:cNvPr id="536" name="円/楕円 535">
          <a:extLst>
            <a:ext uri="{FF2B5EF4-FFF2-40B4-BE49-F238E27FC236}">
              <a16:creationId xmlns:a16="http://schemas.microsoft.com/office/drawing/2014/main" id="{00000000-0008-0000-0D00-000018020000}"/>
            </a:ext>
          </a:extLst>
        </xdr:cNvPr>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7" name="n_1aveValue【公民館】&#10;一人当たり面積">
          <a:extLst>
            <a:ext uri="{FF2B5EF4-FFF2-40B4-BE49-F238E27FC236}">
              <a16:creationId xmlns:a16="http://schemas.microsoft.com/office/drawing/2014/main" id="{00000000-0008-0000-0D00-00001902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114316</xdr:rowOff>
    </xdr:from>
    <xdr:ext cx="469744" cy="259045"/>
    <xdr:sp macro="" textlink="">
      <xdr:nvSpPr>
        <xdr:cNvPr id="538" name="n_1mainValue【公民館】&#10;一人当たり面積">
          <a:extLst>
            <a:ext uri="{FF2B5EF4-FFF2-40B4-BE49-F238E27FC236}">
              <a16:creationId xmlns:a16="http://schemas.microsoft.com/office/drawing/2014/main" id="{00000000-0008-0000-0D00-00001A02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a:extLst>
            <a:ext uri="{FF2B5EF4-FFF2-40B4-BE49-F238E27FC236}">
              <a16:creationId xmlns:a16="http://schemas.microsoft.com/office/drawing/2014/main" id="{00000000-0008-0000-0D00-00001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a:extLst>
            <a:ext uri="{FF2B5EF4-FFF2-40B4-BE49-F238E27FC236}">
              <a16:creationId xmlns:a16="http://schemas.microsoft.com/office/drawing/2014/main" id="{00000000-0008-0000-0D00-00001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a:extLst>
            <a:ext uri="{FF2B5EF4-FFF2-40B4-BE49-F238E27FC236}">
              <a16:creationId xmlns:a16="http://schemas.microsoft.com/office/drawing/2014/main" id="{00000000-0008-0000-0D00-00001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年度における有形固定資産減価償却率は、平成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年度までに建替えを実施した公営住宅を除き、類似団体より高い水準にある。特に法定耐用年数を経過した建物が多い学校施設、年次的に施設改修を実施した保育園で高い傾向にある。</a:t>
          </a:r>
          <a:endParaRPr lang="ja-JP" altLang="ja-JP" sz="1400">
            <a:effectLst/>
          </a:endParaRPr>
        </a:p>
        <a:p>
          <a:r>
            <a:rPr kumimoji="1" lang="ja-JP" altLang="ja-JP" sz="1100">
              <a:solidFill>
                <a:schemeClr val="dk1"/>
              </a:solidFill>
              <a:effectLst/>
              <a:latin typeface="+mn-lt"/>
              <a:ea typeface="+mn-ea"/>
              <a:cs typeface="+mn-cs"/>
            </a:rPr>
            <a:t>人口一人当たりの資産保有量では、道路、公営住宅において類似団体より高く、認定こども園・幼稚園・保育所施設</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は、類似団体より低い水準となっている。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E00-000038000000}"/>
            </a:ext>
          </a:extLst>
        </xdr:cNvPr>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E00-00003A000000}"/>
            </a:ext>
          </a:extLst>
        </xdr:cNvPr>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E00-00003C000000}"/>
            </a:ext>
          </a:extLst>
        </xdr:cNvPr>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a:extLst>
            <a:ext uri="{FF2B5EF4-FFF2-40B4-BE49-F238E27FC236}">
              <a16:creationId xmlns:a16="http://schemas.microsoft.com/office/drawing/2014/main" id="{00000000-0008-0000-0E00-00003D000000}"/>
            </a:ext>
          </a:extLst>
        </xdr:cNvPr>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E00-00003F000000}"/>
            </a:ext>
          </a:extLst>
        </xdr:cNvPr>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254</xdr:rowOff>
    </xdr:from>
    <xdr:to>
      <xdr:col>5</xdr:col>
      <xdr:colOff>409575</xdr:colOff>
      <xdr:row>33</xdr:row>
      <xdr:rowOff>101854</xdr:rowOff>
    </xdr:to>
    <xdr:sp macro="" textlink="">
      <xdr:nvSpPr>
        <xdr:cNvPr id="69" name="円/楕円 68">
          <a:extLst>
            <a:ext uri="{FF2B5EF4-FFF2-40B4-BE49-F238E27FC236}">
              <a16:creationId xmlns:a16="http://schemas.microsoft.com/office/drawing/2014/main" id="{00000000-0008-0000-0E00-000045000000}"/>
            </a:ext>
          </a:extLst>
        </xdr:cNvPr>
        <xdr:cNvSpPr/>
      </xdr:nvSpPr>
      <xdr:spPr>
        <a:xfrm>
          <a:off x="37465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118381</xdr:rowOff>
    </xdr:from>
    <xdr:ext cx="405111" cy="259045"/>
    <xdr:sp macro="" textlink="">
      <xdr:nvSpPr>
        <xdr:cNvPr id="70" name="n_1mainValue【図書館】&#10;有形固定資産減価償却率">
          <a:extLst>
            <a:ext uri="{FF2B5EF4-FFF2-40B4-BE49-F238E27FC236}">
              <a16:creationId xmlns:a16="http://schemas.microsoft.com/office/drawing/2014/main" id="{00000000-0008-0000-0E00-000046000000}"/>
            </a:ext>
          </a:extLst>
        </xdr:cNvPr>
        <xdr:cNvSpPr txBox="1"/>
      </xdr:nvSpPr>
      <xdr:spPr>
        <a:xfrm>
          <a:off x="3582043" y="54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E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a:extLst>
            <a:ext uri="{FF2B5EF4-FFF2-40B4-BE49-F238E27FC236}">
              <a16:creationId xmlns:a16="http://schemas.microsoft.com/office/drawing/2014/main" id="{00000000-0008-0000-0E00-000060000000}"/>
            </a:ext>
          </a:extLst>
        </xdr:cNvPr>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a:extLst>
            <a:ext uri="{FF2B5EF4-FFF2-40B4-BE49-F238E27FC236}">
              <a16:creationId xmlns:a16="http://schemas.microsoft.com/office/drawing/2014/main" id="{00000000-0008-0000-0E00-000062000000}"/>
            </a:ext>
          </a:extLst>
        </xdr:cNvPr>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a:extLst>
            <a:ext uri="{FF2B5EF4-FFF2-40B4-BE49-F238E27FC236}">
              <a16:creationId xmlns:a16="http://schemas.microsoft.com/office/drawing/2014/main" id="{00000000-0008-0000-0E00-000064000000}"/>
            </a:ext>
          </a:extLst>
        </xdr:cNvPr>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a:extLst>
            <a:ext uri="{FF2B5EF4-FFF2-40B4-BE49-F238E27FC236}">
              <a16:creationId xmlns:a16="http://schemas.microsoft.com/office/drawing/2014/main" id="{00000000-0008-0000-0E00-000065000000}"/>
            </a:ext>
          </a:extLst>
        </xdr:cNvPr>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a:extLst>
            <a:ext uri="{FF2B5EF4-FFF2-40B4-BE49-F238E27FC236}">
              <a16:creationId xmlns:a16="http://schemas.microsoft.com/office/drawing/2014/main" id="{00000000-0008-0000-0E00-000066000000}"/>
            </a:ext>
          </a:extLst>
        </xdr:cNvPr>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a:extLst>
            <a:ext uri="{FF2B5EF4-FFF2-40B4-BE49-F238E27FC236}">
              <a16:creationId xmlns:a16="http://schemas.microsoft.com/office/drawing/2014/main" id="{00000000-0008-0000-0E00-000067000000}"/>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95250</xdr:rowOff>
    </xdr:from>
    <xdr:to>
      <xdr:col>14</xdr:col>
      <xdr:colOff>79375</xdr:colOff>
      <xdr:row>42</xdr:row>
      <xdr:rowOff>25400</xdr:rowOff>
    </xdr:to>
    <xdr:sp macro="" textlink="">
      <xdr:nvSpPr>
        <xdr:cNvPr id="109" name="円/楕円 108">
          <a:extLst>
            <a:ext uri="{FF2B5EF4-FFF2-40B4-BE49-F238E27FC236}">
              <a16:creationId xmlns:a16="http://schemas.microsoft.com/office/drawing/2014/main" id="{00000000-0008-0000-0E00-00006D000000}"/>
            </a:ext>
          </a:extLst>
        </xdr:cNvPr>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16527</xdr:rowOff>
    </xdr:from>
    <xdr:ext cx="469744" cy="259045"/>
    <xdr:sp macro="" textlink="">
      <xdr:nvSpPr>
        <xdr:cNvPr id="110" name="n_1mainValue【図書館】&#10;一人当たり面積">
          <a:extLst>
            <a:ext uri="{FF2B5EF4-FFF2-40B4-BE49-F238E27FC236}">
              <a16:creationId xmlns:a16="http://schemas.microsoft.com/office/drawing/2014/main" id="{00000000-0008-0000-0E00-00006E000000}"/>
            </a:ext>
          </a:extLst>
        </xdr:cNvPr>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a:extLst>
            <a:ext uri="{FF2B5EF4-FFF2-40B4-BE49-F238E27FC236}">
              <a16:creationId xmlns:a16="http://schemas.microsoft.com/office/drawing/2014/main" id="{00000000-0008-0000-0E00-00008A000000}"/>
            </a:ext>
          </a:extLst>
        </xdr:cNvPr>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a:extLst>
            <a:ext uri="{FF2B5EF4-FFF2-40B4-BE49-F238E27FC236}">
              <a16:creationId xmlns:a16="http://schemas.microsoft.com/office/drawing/2014/main" id="{00000000-0008-0000-0E00-00008C000000}"/>
            </a:ext>
          </a:extLst>
        </xdr:cNvPr>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a:extLst>
            <a:ext uri="{FF2B5EF4-FFF2-40B4-BE49-F238E27FC236}">
              <a16:creationId xmlns:a16="http://schemas.microsoft.com/office/drawing/2014/main" id="{00000000-0008-0000-0E00-00008E000000}"/>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a:extLst>
            <a:ext uri="{FF2B5EF4-FFF2-40B4-BE49-F238E27FC236}">
              <a16:creationId xmlns:a16="http://schemas.microsoft.com/office/drawing/2014/main" id="{00000000-0008-0000-0E00-00008F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a:extLst>
            <a:ext uri="{FF2B5EF4-FFF2-40B4-BE49-F238E27FC236}">
              <a16:creationId xmlns:a16="http://schemas.microsoft.com/office/drawing/2014/main" id="{00000000-0008-0000-0E00-000090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a:extLst>
            <a:ext uri="{FF2B5EF4-FFF2-40B4-BE49-F238E27FC236}">
              <a16:creationId xmlns:a16="http://schemas.microsoft.com/office/drawing/2014/main" id="{00000000-0008-0000-0E00-000091000000}"/>
            </a:ext>
          </a:extLst>
        </xdr:cNvPr>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60234</xdr:rowOff>
    </xdr:from>
    <xdr:to>
      <xdr:col>5</xdr:col>
      <xdr:colOff>409575</xdr:colOff>
      <xdr:row>60</xdr:row>
      <xdr:rowOff>161834</xdr:rowOff>
    </xdr:to>
    <xdr:sp macro="" textlink="">
      <xdr:nvSpPr>
        <xdr:cNvPr id="151" name="円/楕円 150">
          <a:extLst>
            <a:ext uri="{FF2B5EF4-FFF2-40B4-BE49-F238E27FC236}">
              <a16:creationId xmlns:a16="http://schemas.microsoft.com/office/drawing/2014/main" id="{00000000-0008-0000-0E00-000097000000}"/>
            </a:ext>
          </a:extLst>
        </xdr:cNvPr>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6911</xdr:rowOff>
    </xdr:from>
    <xdr:ext cx="405111" cy="259045"/>
    <xdr:sp macro="" textlink="">
      <xdr:nvSpPr>
        <xdr:cNvPr id="152" name="n_1mainValue【体育館・プール】&#10;有形固定資産減価償却率">
          <a:extLst>
            <a:ext uri="{FF2B5EF4-FFF2-40B4-BE49-F238E27FC236}">
              <a16:creationId xmlns:a16="http://schemas.microsoft.com/office/drawing/2014/main" id="{00000000-0008-0000-0E00-000098000000}"/>
            </a:ext>
          </a:extLst>
        </xdr:cNvPr>
        <xdr:cNvSpPr txBox="1"/>
      </xdr:nvSpPr>
      <xdr:spPr>
        <a:xfrm>
          <a:off x="3582043"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a:extLst>
            <a:ext uri="{FF2B5EF4-FFF2-40B4-BE49-F238E27FC236}">
              <a16:creationId xmlns:a16="http://schemas.microsoft.com/office/drawing/2014/main" id="{00000000-0008-0000-0E00-0000B1000000}"/>
            </a:ext>
          </a:extLst>
        </xdr:cNvPr>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a:extLst>
            <a:ext uri="{FF2B5EF4-FFF2-40B4-BE49-F238E27FC236}">
              <a16:creationId xmlns:a16="http://schemas.microsoft.com/office/drawing/2014/main" id="{00000000-0008-0000-0E00-0000B3000000}"/>
            </a:ext>
          </a:extLst>
        </xdr:cNvPr>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a:extLst>
            <a:ext uri="{FF2B5EF4-FFF2-40B4-BE49-F238E27FC236}">
              <a16:creationId xmlns:a16="http://schemas.microsoft.com/office/drawing/2014/main" id="{00000000-0008-0000-0E00-0000B5000000}"/>
            </a:ext>
          </a:extLst>
        </xdr:cNvPr>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a:extLst>
            <a:ext uri="{FF2B5EF4-FFF2-40B4-BE49-F238E27FC236}">
              <a16:creationId xmlns:a16="http://schemas.microsoft.com/office/drawing/2014/main" id="{00000000-0008-0000-0E00-0000B6000000}"/>
            </a:ext>
          </a:extLst>
        </xdr:cNvPr>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a:extLst>
            <a:ext uri="{FF2B5EF4-FFF2-40B4-BE49-F238E27FC236}">
              <a16:creationId xmlns:a16="http://schemas.microsoft.com/office/drawing/2014/main" id="{00000000-0008-0000-0E00-0000B7000000}"/>
            </a:ext>
          </a:extLst>
        </xdr:cNvPr>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a:extLst>
            <a:ext uri="{FF2B5EF4-FFF2-40B4-BE49-F238E27FC236}">
              <a16:creationId xmlns:a16="http://schemas.microsoft.com/office/drawing/2014/main" id="{00000000-0008-0000-0E00-0000B8000000}"/>
            </a:ext>
          </a:extLst>
        </xdr:cNvPr>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36830</xdr:rowOff>
    </xdr:from>
    <xdr:to>
      <xdr:col>14</xdr:col>
      <xdr:colOff>79375</xdr:colOff>
      <xdr:row>56</xdr:row>
      <xdr:rowOff>138430</xdr:rowOff>
    </xdr:to>
    <xdr:sp macro="" textlink="">
      <xdr:nvSpPr>
        <xdr:cNvPr id="190" name="円/楕円 189">
          <a:extLst>
            <a:ext uri="{FF2B5EF4-FFF2-40B4-BE49-F238E27FC236}">
              <a16:creationId xmlns:a16="http://schemas.microsoft.com/office/drawing/2014/main" id="{00000000-0008-0000-0E00-0000BE000000}"/>
            </a:ext>
          </a:extLst>
        </xdr:cNvPr>
        <xdr:cNvSpPr/>
      </xdr:nvSpPr>
      <xdr:spPr>
        <a:xfrm>
          <a:off x="9588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154957</xdr:rowOff>
    </xdr:from>
    <xdr:ext cx="469744" cy="259045"/>
    <xdr:sp macro="" textlink="">
      <xdr:nvSpPr>
        <xdr:cNvPr id="191" name="n_1mainValue【体育館・プール】&#10;一人当たり面積">
          <a:extLst>
            <a:ext uri="{FF2B5EF4-FFF2-40B4-BE49-F238E27FC236}">
              <a16:creationId xmlns:a16="http://schemas.microsoft.com/office/drawing/2014/main" id="{00000000-0008-0000-0E00-0000BF000000}"/>
            </a:ext>
          </a:extLst>
        </xdr:cNvPr>
        <xdr:cNvSpPr txBox="1"/>
      </xdr:nvSpPr>
      <xdr:spPr>
        <a:xfrm>
          <a:off x="93917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a:extLst>
            <a:ext uri="{FF2B5EF4-FFF2-40B4-BE49-F238E27FC236}">
              <a16:creationId xmlns:a16="http://schemas.microsoft.com/office/drawing/2014/main" id="{00000000-0008-0000-0E00-0000D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a:extLst>
            <a:ext uri="{FF2B5EF4-FFF2-40B4-BE49-F238E27FC236}">
              <a16:creationId xmlns:a16="http://schemas.microsoft.com/office/drawing/2014/main" id="{00000000-0008-0000-0E00-0000D7000000}"/>
            </a:ext>
          </a:extLst>
        </xdr:cNvPr>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a:extLst>
            <a:ext uri="{FF2B5EF4-FFF2-40B4-BE49-F238E27FC236}">
              <a16:creationId xmlns:a16="http://schemas.microsoft.com/office/drawing/2014/main" id="{00000000-0008-0000-0E00-0000D9000000}"/>
            </a:ext>
          </a:extLst>
        </xdr:cNvPr>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a:extLst>
            <a:ext uri="{FF2B5EF4-FFF2-40B4-BE49-F238E27FC236}">
              <a16:creationId xmlns:a16="http://schemas.microsoft.com/office/drawing/2014/main" id="{00000000-0008-0000-0E00-0000DB000000}"/>
            </a:ext>
          </a:extLst>
        </xdr:cNvPr>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a:extLst>
            <a:ext uri="{FF2B5EF4-FFF2-40B4-BE49-F238E27FC236}">
              <a16:creationId xmlns:a16="http://schemas.microsoft.com/office/drawing/2014/main" id="{00000000-0008-0000-0E00-0000DC000000}"/>
            </a:ext>
          </a:extLst>
        </xdr:cNvPr>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a:extLst>
            <a:ext uri="{FF2B5EF4-FFF2-40B4-BE49-F238E27FC236}">
              <a16:creationId xmlns:a16="http://schemas.microsoft.com/office/drawing/2014/main" id="{00000000-0008-0000-0E00-0000DD000000}"/>
            </a:ext>
          </a:extLst>
        </xdr:cNvPr>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a:extLst>
            <a:ext uri="{FF2B5EF4-FFF2-40B4-BE49-F238E27FC236}">
              <a16:creationId xmlns:a16="http://schemas.microsoft.com/office/drawing/2014/main" id="{00000000-0008-0000-0E00-0000DE000000}"/>
            </a:ext>
          </a:extLst>
        </xdr:cNvPr>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49022</xdr:rowOff>
    </xdr:from>
    <xdr:to>
      <xdr:col>5</xdr:col>
      <xdr:colOff>409575</xdr:colOff>
      <xdr:row>83</xdr:row>
      <xdr:rowOff>150622</xdr:rowOff>
    </xdr:to>
    <xdr:sp macro="" textlink="">
      <xdr:nvSpPr>
        <xdr:cNvPr id="228" name="円/楕円 227">
          <a:extLst>
            <a:ext uri="{FF2B5EF4-FFF2-40B4-BE49-F238E27FC236}">
              <a16:creationId xmlns:a16="http://schemas.microsoft.com/office/drawing/2014/main" id="{00000000-0008-0000-0E00-0000E4000000}"/>
            </a:ext>
          </a:extLst>
        </xdr:cNvPr>
        <xdr:cNvSpPr/>
      </xdr:nvSpPr>
      <xdr:spPr>
        <a:xfrm>
          <a:off x="3746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167149</xdr:rowOff>
    </xdr:from>
    <xdr:ext cx="405111" cy="259045"/>
    <xdr:sp macro="" textlink="">
      <xdr:nvSpPr>
        <xdr:cNvPr id="229" name="n_1mainValue【福祉施設】&#10;有形固定資産減価償却率">
          <a:extLst>
            <a:ext uri="{FF2B5EF4-FFF2-40B4-BE49-F238E27FC236}">
              <a16:creationId xmlns:a16="http://schemas.microsoft.com/office/drawing/2014/main" id="{00000000-0008-0000-0E00-0000E5000000}"/>
            </a:ext>
          </a:extLst>
        </xdr:cNvPr>
        <xdr:cNvSpPr txBox="1"/>
      </xdr:nvSpPr>
      <xdr:spPr>
        <a:xfrm>
          <a:off x="3582043"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a:extLst>
            <a:ext uri="{FF2B5EF4-FFF2-40B4-BE49-F238E27FC236}">
              <a16:creationId xmlns:a16="http://schemas.microsoft.com/office/drawing/2014/main" id="{00000000-0008-0000-0E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a:extLst>
            <a:ext uri="{FF2B5EF4-FFF2-40B4-BE49-F238E27FC236}">
              <a16:creationId xmlns:a16="http://schemas.microsoft.com/office/drawing/2014/main" id="{00000000-0008-0000-0E00-0000FA000000}"/>
            </a:ext>
          </a:extLst>
        </xdr:cNvPr>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a:extLst>
            <a:ext uri="{FF2B5EF4-FFF2-40B4-BE49-F238E27FC236}">
              <a16:creationId xmlns:a16="http://schemas.microsoft.com/office/drawing/2014/main" id="{00000000-0008-0000-0E00-0000FC000000}"/>
            </a:ext>
          </a:extLst>
        </xdr:cNvPr>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a:extLst>
            <a:ext uri="{FF2B5EF4-FFF2-40B4-BE49-F238E27FC236}">
              <a16:creationId xmlns:a16="http://schemas.microsoft.com/office/drawing/2014/main" id="{00000000-0008-0000-0E00-0000FE000000}"/>
            </a:ext>
          </a:extLst>
        </xdr:cNvPr>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a:extLst>
            <a:ext uri="{FF2B5EF4-FFF2-40B4-BE49-F238E27FC236}">
              <a16:creationId xmlns:a16="http://schemas.microsoft.com/office/drawing/2014/main" id="{00000000-0008-0000-0E00-0000FF000000}"/>
            </a:ext>
          </a:extLst>
        </xdr:cNvPr>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a:extLst>
            <a:ext uri="{FF2B5EF4-FFF2-40B4-BE49-F238E27FC236}">
              <a16:creationId xmlns:a16="http://schemas.microsoft.com/office/drawing/2014/main" id="{00000000-0008-0000-0E00-000000010000}"/>
            </a:ext>
          </a:extLst>
        </xdr:cNvPr>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a:extLst>
            <a:ext uri="{FF2B5EF4-FFF2-40B4-BE49-F238E27FC236}">
              <a16:creationId xmlns:a16="http://schemas.microsoft.com/office/drawing/2014/main" id="{00000000-0008-0000-0E00-000001010000}"/>
            </a:ext>
          </a:extLst>
        </xdr:cNvPr>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153036</xdr:rowOff>
    </xdr:from>
    <xdr:to>
      <xdr:col>14</xdr:col>
      <xdr:colOff>79375</xdr:colOff>
      <xdr:row>83</xdr:row>
      <xdr:rowOff>83186</xdr:rowOff>
    </xdr:to>
    <xdr:sp macro="" textlink="">
      <xdr:nvSpPr>
        <xdr:cNvPr id="263" name="円/楕円 262">
          <a:extLst>
            <a:ext uri="{FF2B5EF4-FFF2-40B4-BE49-F238E27FC236}">
              <a16:creationId xmlns:a16="http://schemas.microsoft.com/office/drawing/2014/main" id="{00000000-0008-0000-0E00-000007010000}"/>
            </a:ext>
          </a:extLst>
        </xdr:cNvPr>
        <xdr:cNvSpPr/>
      </xdr:nvSpPr>
      <xdr:spPr>
        <a:xfrm>
          <a:off x="958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74313</xdr:rowOff>
    </xdr:from>
    <xdr:ext cx="469744" cy="259045"/>
    <xdr:sp macro="" textlink="">
      <xdr:nvSpPr>
        <xdr:cNvPr id="264" name="n_1mainValue【福祉施設】&#10;一人当たり面積">
          <a:extLst>
            <a:ext uri="{FF2B5EF4-FFF2-40B4-BE49-F238E27FC236}">
              <a16:creationId xmlns:a16="http://schemas.microsoft.com/office/drawing/2014/main" id="{00000000-0008-0000-0E00-000008010000}"/>
            </a:ext>
          </a:extLst>
        </xdr:cNvPr>
        <xdr:cNvSpPr txBox="1"/>
      </xdr:nvSpPr>
      <xdr:spPr>
        <a:xfrm>
          <a:off x="9391727"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a:extLst>
            <a:ext uri="{FF2B5EF4-FFF2-40B4-BE49-F238E27FC236}">
              <a16:creationId xmlns:a16="http://schemas.microsoft.com/office/drawing/2014/main" id="{00000000-0008-0000-0E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8" name="【一般廃棄物処理施設】&#10;有形固定資産減価償却率最小値テキスト">
          <a:extLst>
            <a:ext uri="{FF2B5EF4-FFF2-40B4-BE49-F238E27FC236}">
              <a16:creationId xmlns:a16="http://schemas.microsoft.com/office/drawing/2014/main" id="{00000000-0008-0000-0E00-000034010000}"/>
            </a:ext>
          </a:extLst>
        </xdr:cNvPr>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0" name="【一般廃棄物処理施設】&#10;有形固定資産減価償却率最大値テキスト">
          <a:extLst>
            <a:ext uri="{FF2B5EF4-FFF2-40B4-BE49-F238E27FC236}">
              <a16:creationId xmlns:a16="http://schemas.microsoft.com/office/drawing/2014/main" id="{00000000-0008-0000-0E00-000036010000}"/>
            </a:ext>
          </a:extLst>
        </xdr:cNvPr>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一般廃棄物処理施設】&#10;有形固定資産減価償却率平均値テキスト">
          <a:extLst>
            <a:ext uri="{FF2B5EF4-FFF2-40B4-BE49-F238E27FC236}">
              <a16:creationId xmlns:a16="http://schemas.microsoft.com/office/drawing/2014/main" id="{00000000-0008-0000-0E00-000038010000}"/>
            </a:ext>
          </a:extLst>
        </xdr:cNvPr>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a:extLst>
            <a:ext uri="{FF2B5EF4-FFF2-40B4-BE49-F238E27FC236}">
              <a16:creationId xmlns:a16="http://schemas.microsoft.com/office/drawing/2014/main" id="{00000000-0008-0000-0E00-000039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4" name="フローチャート : 判断 313">
          <a:extLst>
            <a:ext uri="{FF2B5EF4-FFF2-40B4-BE49-F238E27FC236}">
              <a16:creationId xmlns:a16="http://schemas.microsoft.com/office/drawing/2014/main" id="{00000000-0008-0000-0E00-00003A010000}"/>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15" name="n_1aveValue【一般廃棄物処理施設】&#10;有形固定資産減価償却率">
          <a:extLst>
            <a:ext uri="{FF2B5EF4-FFF2-40B4-BE49-F238E27FC236}">
              <a16:creationId xmlns:a16="http://schemas.microsoft.com/office/drawing/2014/main" id="{00000000-0008-0000-0E00-00003B010000}"/>
            </a:ext>
          </a:extLst>
        </xdr:cNvPr>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90714</xdr:rowOff>
    </xdr:from>
    <xdr:to>
      <xdr:col>22</xdr:col>
      <xdr:colOff>415925</xdr:colOff>
      <xdr:row>33</xdr:row>
      <xdr:rowOff>20864</xdr:rowOff>
    </xdr:to>
    <xdr:sp macro="" textlink="">
      <xdr:nvSpPr>
        <xdr:cNvPr id="321" name="円/楕円 320">
          <a:extLst>
            <a:ext uri="{FF2B5EF4-FFF2-40B4-BE49-F238E27FC236}">
              <a16:creationId xmlns:a16="http://schemas.microsoft.com/office/drawing/2014/main" id="{00000000-0008-0000-0E00-000041010000}"/>
            </a:ext>
          </a:extLst>
        </xdr:cNvPr>
        <xdr:cNvSpPr/>
      </xdr:nvSpPr>
      <xdr:spPr>
        <a:xfrm>
          <a:off x="154305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37391</xdr:rowOff>
    </xdr:from>
    <xdr:ext cx="405111" cy="259045"/>
    <xdr:sp macro="" textlink="">
      <xdr:nvSpPr>
        <xdr:cNvPr id="322" name="n_1mainValue【一般廃棄物処理施設】&#10;有形固定資産減価償却率">
          <a:extLst>
            <a:ext uri="{FF2B5EF4-FFF2-40B4-BE49-F238E27FC236}">
              <a16:creationId xmlns:a16="http://schemas.microsoft.com/office/drawing/2014/main" id="{00000000-0008-0000-0E00-000042010000}"/>
            </a:ext>
          </a:extLst>
        </xdr:cNvPr>
        <xdr:cNvSpPr txBox="1"/>
      </xdr:nvSpPr>
      <xdr:spPr>
        <a:xfrm>
          <a:off x="15266043" y="535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00000000-0008-0000-0E00-00005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50" name="【一般廃棄物処理施設】&#10;一人当たり有形固定資産（償却資産）額最小値テキスト">
          <a:extLst>
            <a:ext uri="{FF2B5EF4-FFF2-40B4-BE49-F238E27FC236}">
              <a16:creationId xmlns:a16="http://schemas.microsoft.com/office/drawing/2014/main" id="{00000000-0008-0000-0E00-00005E010000}"/>
            </a:ext>
          </a:extLst>
        </xdr:cNvPr>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52" name="【一般廃棄物処理施設】&#10;一人当たり有形固定資産（償却資産）額最大値テキスト">
          <a:extLst>
            <a:ext uri="{FF2B5EF4-FFF2-40B4-BE49-F238E27FC236}">
              <a16:creationId xmlns:a16="http://schemas.microsoft.com/office/drawing/2014/main" id="{00000000-0008-0000-0E00-000060010000}"/>
            </a:ext>
          </a:extLst>
        </xdr:cNvPr>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54" name="【一般廃棄物処理施設】&#10;一人当たり有形固定資産（償却資産）額平均値テキスト">
          <a:extLst>
            <a:ext uri="{FF2B5EF4-FFF2-40B4-BE49-F238E27FC236}">
              <a16:creationId xmlns:a16="http://schemas.microsoft.com/office/drawing/2014/main" id="{00000000-0008-0000-0E00-000062010000}"/>
            </a:ext>
          </a:extLst>
        </xdr:cNvPr>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55" name="フローチャート : 判断 354">
          <a:extLst>
            <a:ext uri="{FF2B5EF4-FFF2-40B4-BE49-F238E27FC236}">
              <a16:creationId xmlns:a16="http://schemas.microsoft.com/office/drawing/2014/main" id="{00000000-0008-0000-0E00-000063010000}"/>
            </a:ext>
          </a:extLst>
        </xdr:cNvPr>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56" name="フローチャート : 判断 355">
          <a:extLst>
            <a:ext uri="{FF2B5EF4-FFF2-40B4-BE49-F238E27FC236}">
              <a16:creationId xmlns:a16="http://schemas.microsoft.com/office/drawing/2014/main" id="{00000000-0008-0000-0E00-000064010000}"/>
            </a:ext>
          </a:extLst>
        </xdr:cNvPr>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57" name="n_1aveValue【一般廃棄物処理施設】&#10;一人当たり有形固定資産（償却資産）額">
          <a:extLst>
            <a:ext uri="{FF2B5EF4-FFF2-40B4-BE49-F238E27FC236}">
              <a16:creationId xmlns:a16="http://schemas.microsoft.com/office/drawing/2014/main" id="{00000000-0008-0000-0E00-000065010000}"/>
            </a:ext>
          </a:extLst>
        </xdr:cNvPr>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122196</xdr:rowOff>
    </xdr:from>
    <xdr:to>
      <xdr:col>31</xdr:col>
      <xdr:colOff>85725</xdr:colOff>
      <xdr:row>41</xdr:row>
      <xdr:rowOff>52346</xdr:rowOff>
    </xdr:to>
    <xdr:sp macro="" textlink="">
      <xdr:nvSpPr>
        <xdr:cNvPr id="363" name="円/楕円 362">
          <a:extLst>
            <a:ext uri="{FF2B5EF4-FFF2-40B4-BE49-F238E27FC236}">
              <a16:creationId xmlns:a16="http://schemas.microsoft.com/office/drawing/2014/main" id="{00000000-0008-0000-0E00-00006B010000}"/>
            </a:ext>
          </a:extLst>
        </xdr:cNvPr>
        <xdr:cNvSpPr/>
      </xdr:nvSpPr>
      <xdr:spPr>
        <a:xfrm>
          <a:off x="21272500" y="69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43473</xdr:rowOff>
    </xdr:from>
    <xdr:ext cx="534377" cy="259045"/>
    <xdr:sp macro="" textlink="">
      <xdr:nvSpPr>
        <xdr:cNvPr id="364" name="n_1mainValue【一般廃棄物処理施設】&#10;一人当たり有形固定資産（償却資産）額">
          <a:extLst>
            <a:ext uri="{FF2B5EF4-FFF2-40B4-BE49-F238E27FC236}">
              <a16:creationId xmlns:a16="http://schemas.microsoft.com/office/drawing/2014/main" id="{00000000-0008-0000-0E00-00006C010000}"/>
            </a:ext>
          </a:extLst>
        </xdr:cNvPr>
        <xdr:cNvSpPr txBox="1"/>
      </xdr:nvSpPr>
      <xdr:spPr>
        <a:xfrm>
          <a:off x="21043411" y="70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90" name="【保健センター・保健所】&#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5" name="フローチャート : 判断 394">
          <a:extLst>
            <a:ext uri="{FF2B5EF4-FFF2-40B4-BE49-F238E27FC236}">
              <a16:creationId xmlns:a16="http://schemas.microsoft.com/office/drawing/2014/main" id="{00000000-0008-0000-0E00-00008B010000}"/>
            </a:ext>
          </a:extLst>
        </xdr:cNvPr>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6" name="フローチャート : 判断 395">
          <a:extLst>
            <a:ext uri="{FF2B5EF4-FFF2-40B4-BE49-F238E27FC236}">
              <a16:creationId xmlns:a16="http://schemas.microsoft.com/office/drawing/2014/main" id="{00000000-0008-0000-0E00-00008C010000}"/>
            </a:ext>
          </a:extLst>
        </xdr:cNvPr>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7" name="n_1aveValue【保健センター・保健所】&#10;有形固定資産減価償却率">
          <a:extLst>
            <a:ext uri="{FF2B5EF4-FFF2-40B4-BE49-F238E27FC236}">
              <a16:creationId xmlns:a16="http://schemas.microsoft.com/office/drawing/2014/main" id="{00000000-0008-0000-0E00-00008D010000}"/>
            </a:ext>
          </a:extLst>
        </xdr:cNvPr>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156845</xdr:rowOff>
    </xdr:from>
    <xdr:to>
      <xdr:col>22</xdr:col>
      <xdr:colOff>415925</xdr:colOff>
      <xdr:row>64</xdr:row>
      <xdr:rowOff>86995</xdr:rowOff>
    </xdr:to>
    <xdr:sp macro="" textlink="">
      <xdr:nvSpPr>
        <xdr:cNvPr id="403" name="円/楕円 402">
          <a:extLst>
            <a:ext uri="{FF2B5EF4-FFF2-40B4-BE49-F238E27FC236}">
              <a16:creationId xmlns:a16="http://schemas.microsoft.com/office/drawing/2014/main" id="{00000000-0008-0000-0E00-000093010000}"/>
            </a:ext>
          </a:extLst>
        </xdr:cNvPr>
        <xdr:cNvSpPr/>
      </xdr:nvSpPr>
      <xdr:spPr>
        <a:xfrm>
          <a:off x="15430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78122</xdr:rowOff>
    </xdr:from>
    <xdr:ext cx="405111" cy="259045"/>
    <xdr:sp macro="" textlink="">
      <xdr:nvSpPr>
        <xdr:cNvPr id="404" name="n_1mainValue【保健センター・保健所】&#10;有形固定資産減価償却率">
          <a:extLst>
            <a:ext uri="{FF2B5EF4-FFF2-40B4-BE49-F238E27FC236}">
              <a16:creationId xmlns:a16="http://schemas.microsoft.com/office/drawing/2014/main" id="{00000000-0008-0000-0E00-000094010000}"/>
            </a:ext>
          </a:extLst>
        </xdr:cNvPr>
        <xdr:cNvSpPr txBox="1"/>
      </xdr:nvSpPr>
      <xdr:spPr>
        <a:xfrm>
          <a:off x="15266043"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a:extLst>
            <a:ext uri="{FF2B5EF4-FFF2-40B4-BE49-F238E27FC236}">
              <a16:creationId xmlns:a16="http://schemas.microsoft.com/office/drawing/2014/main" id="{00000000-0008-0000-0E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7" name="【保健センター・保健所】&#10;一人当たり面積最小値テキスト">
          <a:extLst>
            <a:ext uri="{FF2B5EF4-FFF2-40B4-BE49-F238E27FC236}">
              <a16:creationId xmlns:a16="http://schemas.microsoft.com/office/drawing/2014/main" id="{00000000-0008-0000-0E00-0000AB010000}"/>
            </a:ext>
          </a:extLst>
        </xdr:cNvPr>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9" name="【保健センター・保健所】&#10;一人当たり面積最大値テキスト">
          <a:extLst>
            <a:ext uri="{FF2B5EF4-FFF2-40B4-BE49-F238E27FC236}">
              <a16:creationId xmlns:a16="http://schemas.microsoft.com/office/drawing/2014/main" id="{00000000-0008-0000-0E00-0000AD010000}"/>
            </a:ext>
          </a:extLst>
        </xdr:cNvPr>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31" name="【保健センター・保健所】&#10;一人当たり面積平均値テキスト">
          <a:extLst>
            <a:ext uri="{FF2B5EF4-FFF2-40B4-BE49-F238E27FC236}">
              <a16:creationId xmlns:a16="http://schemas.microsoft.com/office/drawing/2014/main" id="{00000000-0008-0000-0E00-0000AF010000}"/>
            </a:ext>
          </a:extLst>
        </xdr:cNvPr>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2" name="フローチャート : 判断 431">
          <a:extLst>
            <a:ext uri="{FF2B5EF4-FFF2-40B4-BE49-F238E27FC236}">
              <a16:creationId xmlns:a16="http://schemas.microsoft.com/office/drawing/2014/main" id="{00000000-0008-0000-0E00-0000B0010000}"/>
            </a:ext>
          </a:extLst>
        </xdr:cNvPr>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3" name="フローチャート : 判断 432">
          <a:extLst>
            <a:ext uri="{FF2B5EF4-FFF2-40B4-BE49-F238E27FC236}">
              <a16:creationId xmlns:a16="http://schemas.microsoft.com/office/drawing/2014/main" id="{00000000-0008-0000-0E00-0000B1010000}"/>
            </a:ext>
          </a:extLst>
        </xdr:cNvPr>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4" name="n_1aveValue【保健センター・保健所】&#10;一人当たり面積">
          <a:extLst>
            <a:ext uri="{FF2B5EF4-FFF2-40B4-BE49-F238E27FC236}">
              <a16:creationId xmlns:a16="http://schemas.microsoft.com/office/drawing/2014/main" id="{00000000-0008-0000-0E00-0000B2010000}"/>
            </a:ext>
          </a:extLst>
        </xdr:cNvPr>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134366</xdr:rowOff>
    </xdr:from>
    <xdr:to>
      <xdr:col>31</xdr:col>
      <xdr:colOff>85725</xdr:colOff>
      <xdr:row>62</xdr:row>
      <xdr:rowOff>64516</xdr:rowOff>
    </xdr:to>
    <xdr:sp macro="" textlink="">
      <xdr:nvSpPr>
        <xdr:cNvPr id="440" name="円/楕円 439">
          <a:extLst>
            <a:ext uri="{FF2B5EF4-FFF2-40B4-BE49-F238E27FC236}">
              <a16:creationId xmlns:a16="http://schemas.microsoft.com/office/drawing/2014/main" id="{00000000-0008-0000-0E00-0000B8010000}"/>
            </a:ext>
          </a:extLst>
        </xdr:cNvPr>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41" name="n_1mainValue【保健センター・保健所】&#10;一人当たり面積">
          <a:extLst>
            <a:ext uri="{FF2B5EF4-FFF2-40B4-BE49-F238E27FC236}">
              <a16:creationId xmlns:a16="http://schemas.microsoft.com/office/drawing/2014/main" id="{00000000-0008-0000-0E00-0000B9010000}"/>
            </a:ext>
          </a:extLst>
        </xdr:cNvPr>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id="{00000000-0008-0000-0E00-0000D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8" name="【消防施設】&#10;有形固定資産減価償却率最小値テキスト">
          <a:extLst>
            <a:ext uri="{FF2B5EF4-FFF2-40B4-BE49-F238E27FC236}">
              <a16:creationId xmlns:a16="http://schemas.microsoft.com/office/drawing/2014/main" id="{00000000-0008-0000-0E00-0000D4010000}"/>
            </a:ext>
          </a:extLst>
        </xdr:cNvPr>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70" name="【消防施設】&#10;有形固定資産減価償却率最大値テキスト">
          <a:extLst>
            <a:ext uri="{FF2B5EF4-FFF2-40B4-BE49-F238E27FC236}">
              <a16:creationId xmlns:a16="http://schemas.microsoft.com/office/drawing/2014/main" id="{00000000-0008-0000-0E00-0000D6010000}"/>
            </a:ext>
          </a:extLst>
        </xdr:cNvPr>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2" name="【消防施設】&#10;有形固定資産減価償却率平均値テキスト">
          <a:extLst>
            <a:ext uri="{FF2B5EF4-FFF2-40B4-BE49-F238E27FC236}">
              <a16:creationId xmlns:a16="http://schemas.microsoft.com/office/drawing/2014/main" id="{00000000-0008-0000-0E00-0000D8010000}"/>
            </a:ext>
          </a:extLst>
        </xdr:cNvPr>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3" name="フローチャート : 判断 472">
          <a:extLst>
            <a:ext uri="{FF2B5EF4-FFF2-40B4-BE49-F238E27FC236}">
              <a16:creationId xmlns:a16="http://schemas.microsoft.com/office/drawing/2014/main" id="{00000000-0008-0000-0E00-0000D9010000}"/>
            </a:ext>
          </a:extLst>
        </xdr:cNvPr>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4" name="フローチャート : 判断 473">
          <a:extLst>
            <a:ext uri="{FF2B5EF4-FFF2-40B4-BE49-F238E27FC236}">
              <a16:creationId xmlns:a16="http://schemas.microsoft.com/office/drawing/2014/main" id="{00000000-0008-0000-0E00-0000DA010000}"/>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475" name="n_1aveValue【消防施設】&#10;有形固定資産減価償却率">
          <a:extLst>
            <a:ext uri="{FF2B5EF4-FFF2-40B4-BE49-F238E27FC236}">
              <a16:creationId xmlns:a16="http://schemas.microsoft.com/office/drawing/2014/main" id="{00000000-0008-0000-0E00-0000DB010000}"/>
            </a:ext>
          </a:extLst>
        </xdr:cNvPr>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78739</xdr:rowOff>
    </xdr:from>
    <xdr:to>
      <xdr:col>22</xdr:col>
      <xdr:colOff>415925</xdr:colOff>
      <xdr:row>83</xdr:row>
      <xdr:rowOff>8889</xdr:rowOff>
    </xdr:to>
    <xdr:sp macro="" textlink="">
      <xdr:nvSpPr>
        <xdr:cNvPr id="481" name="円/楕円 480">
          <a:extLst>
            <a:ext uri="{FF2B5EF4-FFF2-40B4-BE49-F238E27FC236}">
              <a16:creationId xmlns:a16="http://schemas.microsoft.com/office/drawing/2014/main" id="{00000000-0008-0000-0E00-0000E1010000}"/>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xdr:rowOff>
    </xdr:from>
    <xdr:ext cx="405111" cy="259045"/>
    <xdr:sp macro="" textlink="">
      <xdr:nvSpPr>
        <xdr:cNvPr id="482" name="n_1mainValue【消防施設】&#10;有形固定資産減価償却率">
          <a:extLst>
            <a:ext uri="{FF2B5EF4-FFF2-40B4-BE49-F238E27FC236}">
              <a16:creationId xmlns:a16="http://schemas.microsoft.com/office/drawing/2014/main" id="{00000000-0008-0000-0E00-0000E2010000}"/>
            </a:ext>
          </a:extLst>
        </xdr:cNvPr>
        <xdr:cNvSpPr txBox="1"/>
      </xdr:nvSpPr>
      <xdr:spPr>
        <a:xfrm>
          <a:off x="15266043"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a:extLst>
            <a:ext uri="{FF2B5EF4-FFF2-40B4-BE49-F238E27FC236}">
              <a16:creationId xmlns:a16="http://schemas.microsoft.com/office/drawing/2014/main" id="{00000000-0008-0000-0E00-0000F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7" name="【消防施設】&#10;一人当たり面積最小値テキスト">
          <a:extLst>
            <a:ext uri="{FF2B5EF4-FFF2-40B4-BE49-F238E27FC236}">
              <a16:creationId xmlns:a16="http://schemas.microsoft.com/office/drawing/2014/main" id="{00000000-0008-0000-0E00-0000FB010000}"/>
            </a:ext>
          </a:extLst>
        </xdr:cNvPr>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9" name="【消防施設】&#10;一人当たり面積最大値テキスト">
          <a:extLst>
            <a:ext uri="{FF2B5EF4-FFF2-40B4-BE49-F238E27FC236}">
              <a16:creationId xmlns:a16="http://schemas.microsoft.com/office/drawing/2014/main" id="{00000000-0008-0000-0E00-0000FD010000}"/>
            </a:ext>
          </a:extLst>
        </xdr:cNvPr>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消防施設】&#10;一人当たり面積平均値テキスト">
          <a:extLst>
            <a:ext uri="{FF2B5EF4-FFF2-40B4-BE49-F238E27FC236}">
              <a16:creationId xmlns:a16="http://schemas.microsoft.com/office/drawing/2014/main" id="{00000000-0008-0000-0E00-0000FF010000}"/>
            </a:ext>
          </a:extLst>
        </xdr:cNvPr>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a:extLst>
            <a:ext uri="{FF2B5EF4-FFF2-40B4-BE49-F238E27FC236}">
              <a16:creationId xmlns:a16="http://schemas.microsoft.com/office/drawing/2014/main" id="{00000000-0008-0000-0E00-000000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3" name="フローチャート : 判断 512">
          <a:extLst>
            <a:ext uri="{FF2B5EF4-FFF2-40B4-BE49-F238E27FC236}">
              <a16:creationId xmlns:a16="http://schemas.microsoft.com/office/drawing/2014/main" id="{00000000-0008-0000-0E00-000001020000}"/>
            </a:ext>
          </a:extLst>
        </xdr:cNvPr>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4" name="n_1aveValue【消防施設】&#10;一人当たり面積">
          <a:extLst>
            <a:ext uri="{FF2B5EF4-FFF2-40B4-BE49-F238E27FC236}">
              <a16:creationId xmlns:a16="http://schemas.microsoft.com/office/drawing/2014/main" id="{00000000-0008-0000-0E00-000002020000}"/>
            </a:ext>
          </a:extLst>
        </xdr:cNvPr>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152400</xdr:rowOff>
    </xdr:from>
    <xdr:to>
      <xdr:col>31</xdr:col>
      <xdr:colOff>85725</xdr:colOff>
      <xdr:row>83</xdr:row>
      <xdr:rowOff>82550</xdr:rowOff>
    </xdr:to>
    <xdr:sp macro="" textlink="">
      <xdr:nvSpPr>
        <xdr:cNvPr id="520" name="円/楕円 519">
          <a:extLst>
            <a:ext uri="{FF2B5EF4-FFF2-40B4-BE49-F238E27FC236}">
              <a16:creationId xmlns:a16="http://schemas.microsoft.com/office/drawing/2014/main" id="{00000000-0008-0000-0E00-000008020000}"/>
            </a:ext>
          </a:extLst>
        </xdr:cNvPr>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73677</xdr:rowOff>
    </xdr:from>
    <xdr:ext cx="469744" cy="259045"/>
    <xdr:sp macro="" textlink="">
      <xdr:nvSpPr>
        <xdr:cNvPr id="521" name="n_1mainValue【消防施設】&#10;一人当たり面積">
          <a:extLst>
            <a:ext uri="{FF2B5EF4-FFF2-40B4-BE49-F238E27FC236}">
              <a16:creationId xmlns:a16="http://schemas.microsoft.com/office/drawing/2014/main" id="{00000000-0008-0000-0E00-000009020000}"/>
            </a:ext>
          </a:extLst>
        </xdr:cNvPr>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a:extLst>
            <a:ext uri="{FF2B5EF4-FFF2-40B4-BE49-F238E27FC236}">
              <a16:creationId xmlns:a16="http://schemas.microsoft.com/office/drawing/2014/main" id="{00000000-0008-0000-0E00-00002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8" name="【庁舎】&#10;有形固定資産減価償却率最小値テキスト">
          <a:extLst>
            <a:ext uri="{FF2B5EF4-FFF2-40B4-BE49-F238E27FC236}">
              <a16:creationId xmlns:a16="http://schemas.microsoft.com/office/drawing/2014/main" id="{00000000-0008-0000-0E00-000024020000}"/>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50" name="【庁舎】&#10;有形固定資産減価償却率最大値テキスト">
          <a:extLst>
            <a:ext uri="{FF2B5EF4-FFF2-40B4-BE49-F238E27FC236}">
              <a16:creationId xmlns:a16="http://schemas.microsoft.com/office/drawing/2014/main" id="{00000000-0008-0000-0E00-000026020000}"/>
            </a:ext>
          </a:extLst>
        </xdr:cNvPr>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2" name="【庁舎】&#10;有形固定資産減価償却率平均値テキスト">
          <a:extLst>
            <a:ext uri="{FF2B5EF4-FFF2-40B4-BE49-F238E27FC236}">
              <a16:creationId xmlns:a16="http://schemas.microsoft.com/office/drawing/2014/main" id="{00000000-0008-0000-0E00-000028020000}"/>
            </a:ext>
          </a:extLst>
        </xdr:cNvPr>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3" name="フローチャート : 判断 552">
          <a:extLst>
            <a:ext uri="{FF2B5EF4-FFF2-40B4-BE49-F238E27FC236}">
              <a16:creationId xmlns:a16="http://schemas.microsoft.com/office/drawing/2014/main" id="{00000000-0008-0000-0E00-000029020000}"/>
            </a:ext>
          </a:extLst>
        </xdr:cNvPr>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4" name="フローチャート : 判断 553">
          <a:extLst>
            <a:ext uri="{FF2B5EF4-FFF2-40B4-BE49-F238E27FC236}">
              <a16:creationId xmlns:a16="http://schemas.microsoft.com/office/drawing/2014/main" id="{00000000-0008-0000-0E00-00002A020000}"/>
            </a:ext>
          </a:extLst>
        </xdr:cNvPr>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5" name="n_1aveValue【庁舎】&#10;有形固定資産減価償却率">
          <a:extLst>
            <a:ext uri="{FF2B5EF4-FFF2-40B4-BE49-F238E27FC236}">
              <a16:creationId xmlns:a16="http://schemas.microsoft.com/office/drawing/2014/main" id="{00000000-0008-0000-0E00-00002B020000}"/>
            </a:ext>
          </a:extLst>
        </xdr:cNvPr>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51526</xdr:rowOff>
    </xdr:from>
    <xdr:to>
      <xdr:col>22</xdr:col>
      <xdr:colOff>415925</xdr:colOff>
      <xdr:row>104</xdr:row>
      <xdr:rowOff>153126</xdr:rowOff>
    </xdr:to>
    <xdr:sp macro="" textlink="">
      <xdr:nvSpPr>
        <xdr:cNvPr id="561" name="円/楕円 560">
          <a:extLst>
            <a:ext uri="{FF2B5EF4-FFF2-40B4-BE49-F238E27FC236}">
              <a16:creationId xmlns:a16="http://schemas.microsoft.com/office/drawing/2014/main" id="{00000000-0008-0000-0E00-000031020000}"/>
            </a:ext>
          </a:extLst>
        </xdr:cNvPr>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144253</xdr:rowOff>
    </xdr:from>
    <xdr:ext cx="405111" cy="259045"/>
    <xdr:sp macro="" textlink="">
      <xdr:nvSpPr>
        <xdr:cNvPr id="562" name="n_1mainValue【庁舎】&#10;有形固定資産減価償却率">
          <a:extLst>
            <a:ext uri="{FF2B5EF4-FFF2-40B4-BE49-F238E27FC236}">
              <a16:creationId xmlns:a16="http://schemas.microsoft.com/office/drawing/2014/main" id="{00000000-0008-0000-0E00-000032020000}"/>
            </a:ext>
          </a:extLst>
        </xdr:cNvPr>
        <xdr:cNvSpPr txBox="1"/>
      </xdr:nvSpPr>
      <xdr:spPr>
        <a:xfrm>
          <a:off x="15266043"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a:extLst>
            <a:ext uri="{FF2B5EF4-FFF2-40B4-BE49-F238E27FC236}">
              <a16:creationId xmlns:a16="http://schemas.microsoft.com/office/drawing/2014/main" id="{00000000-0008-0000-0E00-00004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5" name="【庁舎】&#10;一人当たり面積最小値テキスト">
          <a:extLst>
            <a:ext uri="{FF2B5EF4-FFF2-40B4-BE49-F238E27FC236}">
              <a16:creationId xmlns:a16="http://schemas.microsoft.com/office/drawing/2014/main" id="{00000000-0008-0000-0E00-000049020000}"/>
            </a:ext>
          </a:extLst>
        </xdr:cNvPr>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7" name="【庁舎】&#10;一人当たり面積最大値テキスト">
          <a:extLst>
            <a:ext uri="{FF2B5EF4-FFF2-40B4-BE49-F238E27FC236}">
              <a16:creationId xmlns:a16="http://schemas.microsoft.com/office/drawing/2014/main" id="{00000000-0008-0000-0E00-00004B020000}"/>
            </a:ext>
          </a:extLst>
        </xdr:cNvPr>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9" name="【庁舎】&#10;一人当たり面積平均値テキスト">
          <a:extLst>
            <a:ext uri="{FF2B5EF4-FFF2-40B4-BE49-F238E27FC236}">
              <a16:creationId xmlns:a16="http://schemas.microsoft.com/office/drawing/2014/main" id="{00000000-0008-0000-0E00-00004D020000}"/>
            </a:ext>
          </a:extLst>
        </xdr:cNvPr>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90" name="フローチャート : 判断 589">
          <a:extLst>
            <a:ext uri="{FF2B5EF4-FFF2-40B4-BE49-F238E27FC236}">
              <a16:creationId xmlns:a16="http://schemas.microsoft.com/office/drawing/2014/main" id="{00000000-0008-0000-0E00-00004E020000}"/>
            </a:ext>
          </a:extLst>
        </xdr:cNvPr>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91" name="フローチャート : 判断 590">
          <a:extLst>
            <a:ext uri="{FF2B5EF4-FFF2-40B4-BE49-F238E27FC236}">
              <a16:creationId xmlns:a16="http://schemas.microsoft.com/office/drawing/2014/main" id="{00000000-0008-0000-0E00-00004F020000}"/>
            </a:ext>
          </a:extLst>
        </xdr:cNvPr>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92" name="n_1aveValue【庁舎】&#10;一人当たり面積">
          <a:extLst>
            <a:ext uri="{FF2B5EF4-FFF2-40B4-BE49-F238E27FC236}">
              <a16:creationId xmlns:a16="http://schemas.microsoft.com/office/drawing/2014/main" id="{00000000-0008-0000-0E00-000050020000}"/>
            </a:ext>
          </a:extLst>
        </xdr:cNvPr>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153415</xdr:rowOff>
    </xdr:from>
    <xdr:to>
      <xdr:col>31</xdr:col>
      <xdr:colOff>85725</xdr:colOff>
      <xdr:row>103</xdr:row>
      <xdr:rowOff>83565</xdr:rowOff>
    </xdr:to>
    <xdr:sp macro="" textlink="">
      <xdr:nvSpPr>
        <xdr:cNvPr id="598" name="円/楕円 597">
          <a:extLst>
            <a:ext uri="{FF2B5EF4-FFF2-40B4-BE49-F238E27FC236}">
              <a16:creationId xmlns:a16="http://schemas.microsoft.com/office/drawing/2014/main" id="{00000000-0008-0000-0E00-000056020000}"/>
            </a:ext>
          </a:extLst>
        </xdr:cNvPr>
        <xdr:cNvSpPr/>
      </xdr:nvSpPr>
      <xdr:spPr>
        <a:xfrm>
          <a:off x="21272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99" name="n_1mainValue【庁舎】&#10;一人当たり面積">
          <a:extLst>
            <a:ext uri="{FF2B5EF4-FFF2-40B4-BE49-F238E27FC236}">
              <a16:creationId xmlns:a16="http://schemas.microsoft.com/office/drawing/2014/main" id="{00000000-0008-0000-0E00-000057020000}"/>
            </a:ext>
          </a:extLst>
        </xdr:cNvPr>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年度における</a:t>
          </a:r>
          <a:r>
            <a:rPr kumimoji="1" lang="ja-JP" altLang="ja-JP" sz="1100" b="0" i="0" baseline="0">
              <a:solidFill>
                <a:schemeClr val="dk1"/>
              </a:solidFill>
              <a:effectLst/>
              <a:latin typeface="+mn-lt"/>
              <a:ea typeface="+mn-ea"/>
              <a:cs typeface="+mn-cs"/>
            </a:rPr>
            <a:t>有形固定資産減価償却率は、図書館が法定耐用年数には達していないものの</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年経過しているため類似団体に比べ高い水準にある。平成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年度に建設され経過年数が浅い保健センター、平成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年度に大規模改修を実施した庁舎は低い水準にある。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人口一人当たりの資産保有量で、体育館・プール施設が類似団体より高い水準にあるのは、体育館が総合体育館を含む</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施設、健康づくりセンタープールを保有しているためとみられる。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また、一般廃棄物処理施設は、一部事務組合による共同処理を行っているため、類似団体より有形固定資産減価償却率が高く、一人当たり有形固定資産額では低い水準となっている。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扶助費</a:t>
          </a:r>
          <a:r>
            <a:rPr lang="ja-JP" altLang="en-US" sz="1400" b="0" i="0" baseline="0">
              <a:solidFill>
                <a:schemeClr val="dk1"/>
              </a:solidFill>
              <a:effectLst/>
              <a:latin typeface="+mn-ea"/>
              <a:ea typeface="+mn-ea"/>
              <a:cs typeface="+mn-cs"/>
            </a:rPr>
            <a:t>など社会保障経費の</a:t>
          </a:r>
          <a:r>
            <a:rPr lang="ja-JP" altLang="ja-JP" sz="1400" b="0" i="0" baseline="0">
              <a:solidFill>
                <a:schemeClr val="dk1"/>
              </a:solidFill>
              <a:effectLst/>
              <a:latin typeface="+mn-ea"/>
              <a:ea typeface="+mn-ea"/>
              <a:cs typeface="+mn-cs"/>
            </a:rPr>
            <a:t>増加傾向</a:t>
          </a:r>
          <a:r>
            <a:rPr lang="ja-JP" altLang="en-US" sz="1400" b="0" i="0" baseline="0">
              <a:solidFill>
                <a:schemeClr val="dk1"/>
              </a:solidFill>
              <a:effectLst/>
              <a:latin typeface="+mn-ea"/>
              <a:ea typeface="+mn-ea"/>
              <a:cs typeface="+mn-cs"/>
            </a:rPr>
            <a:t>が</a:t>
          </a:r>
          <a:r>
            <a:rPr lang="ja-JP" altLang="ja-JP" sz="1400" b="0" i="0" baseline="0">
              <a:solidFill>
                <a:schemeClr val="dk1"/>
              </a:solidFill>
              <a:effectLst/>
              <a:latin typeface="+mn-ea"/>
              <a:ea typeface="+mn-ea"/>
              <a:cs typeface="+mn-cs"/>
            </a:rPr>
            <a:t>著し</a:t>
          </a:r>
          <a:r>
            <a:rPr lang="ja-JP" altLang="en-US" sz="1400" b="0" i="0" baseline="0">
              <a:solidFill>
                <a:schemeClr val="dk1"/>
              </a:solidFill>
              <a:effectLst/>
              <a:latin typeface="+mn-ea"/>
              <a:ea typeface="+mn-ea"/>
              <a:cs typeface="+mn-cs"/>
            </a:rPr>
            <a:t>い一方で</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財政運営の根幹をなす</a:t>
          </a:r>
          <a:r>
            <a:rPr lang="ja-JP" altLang="ja-JP" sz="1400" b="0" i="0" baseline="0">
              <a:solidFill>
                <a:schemeClr val="dk1"/>
              </a:solidFill>
              <a:effectLst/>
              <a:latin typeface="+mn-ea"/>
              <a:ea typeface="+mn-ea"/>
              <a:cs typeface="+mn-cs"/>
            </a:rPr>
            <a:t>税収</a:t>
          </a:r>
          <a:r>
            <a:rPr lang="ja-JP" altLang="en-US" sz="1400" b="0" i="0" baseline="0">
              <a:solidFill>
                <a:schemeClr val="dk1"/>
              </a:solidFill>
              <a:effectLst/>
              <a:latin typeface="+mn-ea"/>
              <a:ea typeface="+mn-ea"/>
              <a:cs typeface="+mn-cs"/>
            </a:rPr>
            <a:t>については</a:t>
          </a:r>
          <a:r>
            <a:rPr lang="ja-JP" altLang="ja-JP" sz="1400" b="0" i="0" baseline="0">
              <a:solidFill>
                <a:schemeClr val="dk1"/>
              </a:solidFill>
              <a:effectLst/>
              <a:latin typeface="+mn-ea"/>
              <a:ea typeface="+mn-ea"/>
              <a:cs typeface="+mn-cs"/>
            </a:rPr>
            <a:t>、未だ景気回復の波及効果</a:t>
          </a:r>
          <a:r>
            <a:rPr lang="ja-JP" altLang="en-US" sz="1400" b="0" i="0" baseline="0">
              <a:solidFill>
                <a:schemeClr val="dk1"/>
              </a:solidFill>
              <a:effectLst/>
              <a:latin typeface="+mn-ea"/>
              <a:ea typeface="+mn-ea"/>
              <a:cs typeface="+mn-cs"/>
            </a:rPr>
            <a:t>がみられないため</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財政力指数は</a:t>
          </a:r>
          <a:r>
            <a:rPr lang="ja-JP" altLang="ja-JP" sz="1400" b="0" i="0" baseline="0">
              <a:solidFill>
                <a:schemeClr val="dk1"/>
              </a:solidFill>
              <a:effectLst/>
              <a:latin typeface="+mn-ea"/>
              <a:ea typeface="+mn-ea"/>
              <a:cs typeface="+mn-cs"/>
            </a:rPr>
            <a:t>類似団体平均値を大きく下回っている。</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公売会実施など収納対策強化により滞納額の圧縮が図られ、徴収率向上に成果を上げている。</a:t>
          </a:r>
          <a:r>
            <a:rPr lang="ja-JP" altLang="en-US" sz="1400" b="0" i="0" baseline="0">
              <a:solidFill>
                <a:schemeClr val="dk1"/>
              </a:solidFill>
              <a:effectLst/>
              <a:latin typeface="+mn-ea"/>
              <a:ea typeface="+mn-ea"/>
              <a:cs typeface="+mn-cs"/>
            </a:rPr>
            <a:t>また、ふるさと納税の推進、企業誘致、移住定住促進の取組など</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新たな</a:t>
          </a:r>
          <a:r>
            <a:rPr lang="ja-JP" altLang="ja-JP" sz="1400" b="0" i="0" baseline="0">
              <a:solidFill>
                <a:schemeClr val="dk1"/>
              </a:solidFill>
              <a:effectLst/>
              <a:latin typeface="+mn-ea"/>
              <a:ea typeface="+mn-ea"/>
              <a:cs typeface="+mn-cs"/>
            </a:rPr>
            <a:t>自主財源の確保に努め</a:t>
          </a:r>
          <a:r>
            <a:rPr lang="ja-JP" altLang="en-US" sz="1400" b="0" i="0" baseline="0">
              <a:solidFill>
                <a:schemeClr val="dk1"/>
              </a:solidFill>
              <a:effectLst/>
              <a:latin typeface="+mn-ea"/>
              <a:ea typeface="+mn-ea"/>
              <a:cs typeface="+mn-cs"/>
            </a:rPr>
            <a:t>ていく</a:t>
          </a:r>
          <a:r>
            <a:rPr lang="ja-JP" altLang="ja-JP" sz="1400" b="0" i="0" baseline="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歳入で</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地方消費税交付金、普通交付税</a:t>
          </a:r>
          <a:r>
            <a:rPr lang="ja-JP" altLang="en-US" sz="1400" b="0" i="0" baseline="0">
              <a:solidFill>
                <a:schemeClr val="dk1"/>
              </a:solidFill>
              <a:effectLst/>
              <a:latin typeface="+mn-lt"/>
              <a:ea typeface="+mn-ea"/>
              <a:cs typeface="+mn-cs"/>
            </a:rPr>
            <a:t>、臨時財政対策債の減少により経常一般財源が落ち込み、</a:t>
          </a:r>
          <a:r>
            <a:rPr lang="ja-JP" altLang="ja-JP" sz="1400" b="0" i="0" baseline="0">
              <a:solidFill>
                <a:schemeClr val="dk1"/>
              </a:solidFill>
              <a:effectLst/>
              <a:latin typeface="+mn-lt"/>
              <a:ea typeface="+mn-ea"/>
              <a:cs typeface="+mn-cs"/>
            </a:rPr>
            <a:t>歳出</a:t>
          </a:r>
          <a:r>
            <a:rPr lang="ja-JP" altLang="en-US" sz="1400" b="0" i="0" baseline="0">
              <a:solidFill>
                <a:schemeClr val="dk1"/>
              </a:solidFill>
              <a:effectLst/>
              <a:latin typeface="+mn-lt"/>
              <a:ea typeface="+mn-ea"/>
              <a:cs typeface="+mn-cs"/>
            </a:rPr>
            <a:t>では</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扶助費が大きく伸びたことから、</a:t>
          </a:r>
          <a:r>
            <a:rPr lang="en-US" altLang="ja-JP" sz="1400" b="0" i="0" baseline="0">
              <a:solidFill>
                <a:schemeClr val="dk1"/>
              </a:solidFill>
              <a:effectLst/>
              <a:latin typeface="+mn-lt"/>
              <a:ea typeface="+mn-ea"/>
              <a:cs typeface="+mn-cs"/>
            </a:rPr>
            <a:t>93.5%</a:t>
          </a:r>
          <a:r>
            <a:rPr lang="ja-JP" altLang="en-US" sz="1400" b="0" i="0" baseline="0">
              <a:solidFill>
                <a:schemeClr val="dk1"/>
              </a:solidFill>
              <a:effectLst/>
              <a:latin typeface="+mn-lt"/>
              <a:ea typeface="+mn-ea"/>
              <a:cs typeface="+mn-cs"/>
            </a:rPr>
            <a:t>と前年度より</a:t>
          </a:r>
          <a:r>
            <a:rPr lang="en-US" altLang="ja-JP" sz="1400" b="0" i="0" baseline="0">
              <a:solidFill>
                <a:schemeClr val="dk1"/>
              </a:solidFill>
              <a:effectLst/>
              <a:latin typeface="+mn-lt"/>
              <a:ea typeface="+mn-ea"/>
              <a:cs typeface="+mn-cs"/>
            </a:rPr>
            <a:t>7</a:t>
          </a:r>
          <a:r>
            <a:rPr lang="ja-JP" altLang="en-US" sz="1400" b="0" i="0" baseline="0">
              <a:solidFill>
                <a:schemeClr val="dk1"/>
              </a:solidFill>
              <a:effectLst/>
              <a:latin typeface="+mn-lt"/>
              <a:ea typeface="+mn-ea"/>
              <a:cs typeface="+mn-cs"/>
            </a:rPr>
            <a:t>ポイント上がり、類似団体より</a:t>
          </a:r>
          <a:r>
            <a:rPr lang="en-US" altLang="ja-JP" sz="1400" b="0" i="0" baseline="0">
              <a:solidFill>
                <a:schemeClr val="dk1"/>
              </a:solidFill>
              <a:effectLst/>
              <a:latin typeface="+mn-lt"/>
              <a:ea typeface="+mn-ea"/>
              <a:cs typeface="+mn-cs"/>
            </a:rPr>
            <a:t>2.8</a:t>
          </a:r>
          <a:r>
            <a:rPr lang="ja-JP" altLang="en-US" sz="1400" b="0" i="0" baseline="0">
              <a:solidFill>
                <a:schemeClr val="dk1"/>
              </a:solidFill>
              <a:effectLst/>
              <a:latin typeface="+mn-lt"/>
              <a:ea typeface="+mn-ea"/>
              <a:cs typeface="+mn-cs"/>
            </a:rPr>
            <a:t>ポイント上回る結果となった。</a:t>
          </a:r>
          <a:r>
            <a:rPr lang="ja-JP" altLang="ja-JP" sz="1400" b="0" i="0" baseline="0">
              <a:solidFill>
                <a:schemeClr val="dk1"/>
              </a:solidFill>
              <a:effectLst/>
              <a:latin typeface="+mn-lt"/>
              <a:ea typeface="+mn-ea"/>
              <a:cs typeface="+mn-cs"/>
            </a:rPr>
            <a:t>類似団体と比較して扶助費の割合が極めて高く、財政硬直化の要因となっている。</a:t>
          </a:r>
          <a:endParaRPr lang="ja-JP" altLang="ja-JP" sz="1400">
            <a:effectLst/>
          </a:endParaRPr>
        </a:p>
        <a:p>
          <a:pPr rtl="0"/>
          <a:r>
            <a:rPr lang="ja-JP" altLang="ja-JP" sz="1400" b="0" i="0" baseline="0">
              <a:solidFill>
                <a:schemeClr val="dk1"/>
              </a:solidFill>
              <a:effectLst/>
              <a:latin typeface="+mn-lt"/>
              <a:ea typeface="+mn-ea"/>
              <a:cs typeface="+mn-cs"/>
            </a:rPr>
            <a:t>　引き続き、行財政改革の取り組みを強化し、コスト削減及び経常経費の抑制を図り、効率的な行政運営に努めていく。</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65</xdr:row>
      <xdr:rowOff>60960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6739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167386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673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167386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32258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lang="ja-JP" altLang="ja-JP" sz="1400" b="0" i="0" baseline="0">
              <a:solidFill>
                <a:schemeClr val="dk1"/>
              </a:solidFill>
              <a:effectLst/>
              <a:latin typeface="+mn-lt"/>
              <a:ea typeface="+mn-ea"/>
              <a:cs typeface="+mn-cs"/>
            </a:rPr>
            <a:t>これまで</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行財政改革</a:t>
          </a:r>
          <a:r>
            <a:rPr lang="ja-JP" altLang="en-US" sz="1400" b="0" i="0" baseline="0">
              <a:solidFill>
                <a:schemeClr val="dk1"/>
              </a:solidFill>
              <a:effectLst/>
              <a:latin typeface="+mn-lt"/>
              <a:ea typeface="+mn-ea"/>
              <a:cs typeface="+mn-cs"/>
            </a:rPr>
            <a:t>の取り組み成果である</a:t>
          </a:r>
          <a:r>
            <a:rPr lang="ja-JP" altLang="ja-JP" sz="1400" b="0" i="0" baseline="0">
              <a:solidFill>
                <a:schemeClr val="dk1"/>
              </a:solidFill>
              <a:effectLst/>
              <a:latin typeface="+mn-lt"/>
              <a:ea typeface="+mn-ea"/>
              <a:cs typeface="+mn-cs"/>
            </a:rPr>
            <a:t>公立保育園・小学校給食調理室の民営化、指定管理者制度導入等</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人件費抑制、職員のコスト意識高揚に伴う物件費削減など</a:t>
          </a:r>
          <a:r>
            <a:rPr lang="ja-JP" altLang="en-US" sz="1400" b="0" i="0" baseline="0">
              <a:solidFill>
                <a:schemeClr val="dk1"/>
              </a:solidFill>
              <a:effectLst/>
              <a:latin typeface="+mn-lt"/>
              <a:ea typeface="+mn-ea"/>
              <a:cs typeface="+mn-cs"/>
            </a:rPr>
            <a:t>によって</a:t>
          </a:r>
          <a:r>
            <a:rPr lang="ja-JP" altLang="ja-JP" sz="1400" b="0" i="0" baseline="0">
              <a:solidFill>
                <a:schemeClr val="dk1"/>
              </a:solidFill>
              <a:effectLst/>
              <a:latin typeface="+mn-lt"/>
              <a:ea typeface="+mn-ea"/>
              <a:cs typeface="+mn-cs"/>
            </a:rPr>
            <a:t>類似団体平均</a:t>
          </a:r>
          <a:r>
            <a:rPr lang="ja-JP" altLang="en-US" sz="1400" b="0" i="0" baseline="0">
              <a:solidFill>
                <a:schemeClr val="dk1"/>
              </a:solidFill>
              <a:effectLst/>
              <a:latin typeface="+mn-lt"/>
              <a:ea typeface="+mn-ea"/>
              <a:cs typeface="+mn-cs"/>
            </a:rPr>
            <a:t>以下で推移していたが、平成２８年度は、ふるさと納税返礼品経費の増加で役務費と報償費が増加し上回っている。</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　 今後、さらに業務効率化及び経費節減による取り組みを継続し、持続可能な財政運営に努めていく。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153257</xdr:rowOff>
    </xdr:from>
    <xdr:to>
      <xdr:col>7</xdr:col>
      <xdr:colOff>152400</xdr:colOff>
      <xdr:row>81</xdr:row>
      <xdr:rowOff>66272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69257"/>
          <a:ext cx="838200" cy="8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135483</xdr:rowOff>
    </xdr:from>
    <xdr:to>
      <xdr:col>6</xdr:col>
      <xdr:colOff>0</xdr:colOff>
      <xdr:row>80</xdr:row>
      <xdr:rowOff>153257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51483"/>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107121</xdr:rowOff>
    </xdr:from>
    <xdr:to>
      <xdr:col>4</xdr:col>
      <xdr:colOff>482600</xdr:colOff>
      <xdr:row>80</xdr:row>
      <xdr:rowOff>135483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23121"/>
          <a:ext cx="889000" cy="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92473</xdr:rowOff>
    </xdr:from>
    <xdr:to>
      <xdr:col>3</xdr:col>
      <xdr:colOff>279400</xdr:colOff>
      <xdr:row>80</xdr:row>
      <xdr:rowOff>107121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08473"/>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15472</xdr:rowOff>
    </xdr:from>
    <xdr:to>
      <xdr:col>7</xdr:col>
      <xdr:colOff>203200</xdr:colOff>
      <xdr:row>81</xdr:row>
      <xdr:rowOff>117072</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902200" y="139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158999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7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102457</xdr:rowOff>
    </xdr:from>
    <xdr:to>
      <xdr:col>6</xdr:col>
      <xdr:colOff>50800</xdr:colOff>
      <xdr:row>81</xdr:row>
      <xdr:rowOff>32607</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064000" y="138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42784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84683</xdr:rowOff>
    </xdr:from>
    <xdr:to>
      <xdr:col>4</xdr:col>
      <xdr:colOff>533400</xdr:colOff>
      <xdr:row>81</xdr:row>
      <xdr:rowOff>14833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3175000" y="138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25010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56321</xdr:rowOff>
    </xdr:from>
    <xdr:to>
      <xdr:col>3</xdr:col>
      <xdr:colOff>330200</xdr:colOff>
      <xdr:row>80</xdr:row>
      <xdr:rowOff>157921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2286000" y="137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168098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4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41673</xdr:rowOff>
    </xdr:from>
    <xdr:to>
      <xdr:col>2</xdr:col>
      <xdr:colOff>127000</xdr:colOff>
      <xdr:row>80</xdr:row>
      <xdr:rowOff>143273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1397000" y="137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153450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2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適正化の取り組みにより</a:t>
          </a:r>
          <a:r>
            <a:rPr lang="ja-JP" altLang="ja-JP" sz="1400" b="0" i="0" baseline="0">
              <a:solidFill>
                <a:schemeClr val="dk1"/>
              </a:solidFill>
              <a:effectLst/>
              <a:latin typeface="+mn-lt"/>
              <a:ea typeface="+mn-ea"/>
              <a:cs typeface="+mn-cs"/>
            </a:rPr>
            <a:t>類似団体、全国平均との差は徐々に縮まりつつあるが、依然として高い水準にある。</a:t>
          </a:r>
          <a:endParaRPr lang="ja-JP" altLang="ja-JP" sz="1400">
            <a:effectLst/>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今後も人事評価制度の運用、組織機構の見直し</a:t>
          </a:r>
          <a:r>
            <a:rPr lang="ja-JP" altLang="en-US" sz="1400" b="0" i="0" baseline="0">
              <a:solidFill>
                <a:schemeClr val="dk1"/>
              </a:solidFill>
              <a:effectLst/>
              <a:latin typeface="+mn-lt"/>
              <a:ea typeface="+mn-ea"/>
              <a:cs typeface="+mn-cs"/>
            </a:rPr>
            <a:t>、各種手当の総点検等</a:t>
          </a:r>
          <a:r>
            <a:rPr lang="ja-JP" altLang="ja-JP" sz="1400" b="0" i="0" baseline="0">
              <a:solidFill>
                <a:schemeClr val="dk1"/>
              </a:solidFill>
              <a:effectLst/>
              <a:latin typeface="+mn-lt"/>
              <a:ea typeface="+mn-ea"/>
              <a:cs typeface="+mn-cs"/>
            </a:rPr>
            <a:t>を進め、国公・民間準拠</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他団体との均衡を保つよう給与適正化に努め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a:extLst>
            <a:ext uri="{FF2B5EF4-FFF2-40B4-BE49-F238E27FC236}">
              <a16:creationId xmlns:a16="http://schemas.microsoft.com/office/drawing/2014/main" id="{00000000-0008-0000-0300-0000F6000000}"/>
            </a:ext>
          </a:extLst>
        </xdr:cNvPr>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a:extLst>
            <a:ext uri="{FF2B5EF4-FFF2-40B4-BE49-F238E27FC236}">
              <a16:creationId xmlns:a16="http://schemas.microsoft.com/office/drawing/2014/main" id="{00000000-0008-0000-0300-0000F8000000}"/>
            </a:ext>
          </a:extLst>
        </xdr:cNvPr>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108965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179800" y="1463395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a:extLst>
            <a:ext uri="{FF2B5EF4-FFF2-40B4-BE49-F238E27FC236}">
              <a16:creationId xmlns:a16="http://schemas.microsoft.com/office/drawing/2014/main" id="{00000000-0008-0000-0300-0000FB000000}"/>
            </a:ext>
          </a:extLst>
        </xdr:cNvPr>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60706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290800" y="1463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99313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4401800" y="146339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90</xdr:row>
      <xdr:rowOff>14224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512800" y="1467256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0" name="給与水準   （国との比較）該当値テキスト">
          <a:extLst>
            <a:ext uri="{FF2B5EF4-FFF2-40B4-BE49-F238E27FC236}">
              <a16:creationId xmlns:a16="http://schemas.microsoft.com/office/drawing/2014/main" id="{00000000-0008-0000-0300-00000E010000}"/>
            </a:ext>
          </a:extLst>
        </xdr:cNvPr>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9906</xdr:rowOff>
    </xdr:from>
    <xdr:to>
      <xdr:col>22</xdr:col>
      <xdr:colOff>254000</xdr:colOff>
      <xdr:row>85</xdr:row>
      <xdr:rowOff>111506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96283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先の第</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次行財政改革による公立保育園</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小学校給食調理室の民営化、団塊世代の退職不補充などの削減効果により、類似団体</a:t>
          </a:r>
          <a:r>
            <a:rPr lang="ja-JP" altLang="en-US" sz="1400" b="0" i="0" baseline="0">
              <a:solidFill>
                <a:schemeClr val="dk1"/>
              </a:solidFill>
              <a:effectLst/>
              <a:latin typeface="+mn-lt"/>
              <a:ea typeface="+mn-ea"/>
              <a:cs typeface="+mn-cs"/>
            </a:rPr>
            <a:t>平均とほぼ同</a:t>
          </a:r>
          <a:r>
            <a:rPr lang="ja-JP" altLang="ja-JP" sz="1400" b="0" i="0" baseline="0">
              <a:solidFill>
                <a:schemeClr val="dk1"/>
              </a:solidFill>
              <a:effectLst/>
              <a:latin typeface="+mn-lt"/>
              <a:ea typeface="+mn-ea"/>
              <a:cs typeface="+mn-cs"/>
            </a:rPr>
            <a:t>水準</a:t>
          </a:r>
          <a:r>
            <a:rPr lang="ja-JP" altLang="en-US" sz="1400" b="0" i="0" baseline="0">
              <a:solidFill>
                <a:schemeClr val="dk1"/>
              </a:solidFill>
              <a:effectLst/>
              <a:latin typeface="+mn-lt"/>
              <a:ea typeface="+mn-ea"/>
              <a:cs typeface="+mn-cs"/>
            </a:rPr>
            <a:t>で推移している</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近年、</a:t>
          </a:r>
          <a:r>
            <a:rPr lang="ja-JP" altLang="ja-JP" sz="1400" b="0" i="0" baseline="0">
              <a:solidFill>
                <a:schemeClr val="dk1"/>
              </a:solidFill>
              <a:effectLst/>
              <a:latin typeface="+mn-lt"/>
              <a:ea typeface="+mn-ea"/>
              <a:cs typeface="+mn-cs"/>
            </a:rPr>
            <a:t>退職</a:t>
          </a:r>
          <a:r>
            <a:rPr lang="ja-JP" altLang="en-US" sz="1400" b="0" i="0" baseline="0">
              <a:solidFill>
                <a:schemeClr val="dk1"/>
              </a:solidFill>
              <a:effectLst/>
              <a:latin typeface="+mn-lt"/>
              <a:ea typeface="+mn-ea"/>
              <a:cs typeface="+mn-cs"/>
            </a:rPr>
            <a:t>者</a:t>
          </a:r>
          <a:r>
            <a:rPr lang="ja-JP" altLang="ja-JP" sz="1400" b="0" i="0" baseline="0">
              <a:solidFill>
                <a:schemeClr val="dk1"/>
              </a:solidFill>
              <a:effectLst/>
              <a:latin typeface="+mn-lt"/>
              <a:ea typeface="+mn-ea"/>
              <a:cs typeface="+mn-cs"/>
            </a:rPr>
            <a:t>不補充分の採用増</a:t>
          </a:r>
          <a:r>
            <a:rPr lang="ja-JP" altLang="en-US" sz="1400" b="0" i="0" baseline="0">
              <a:solidFill>
                <a:schemeClr val="dk1"/>
              </a:solidFill>
              <a:effectLst/>
              <a:latin typeface="+mn-lt"/>
              <a:ea typeface="+mn-ea"/>
              <a:cs typeface="+mn-cs"/>
            </a:rPr>
            <a:t>があり</a:t>
          </a:r>
          <a:r>
            <a:rPr lang="ja-JP" altLang="ja-JP" sz="1400" b="0" i="0" baseline="0">
              <a:solidFill>
                <a:schemeClr val="dk1"/>
              </a:solidFill>
              <a:effectLst/>
              <a:latin typeface="+mn-lt"/>
              <a:ea typeface="+mn-ea"/>
              <a:cs typeface="+mn-cs"/>
            </a:rPr>
            <a:t>類似団体平均を若干上回ったが、</a:t>
          </a:r>
          <a:r>
            <a:rPr lang="ja-JP" altLang="en-US" sz="1400" b="0" i="0" baseline="0">
              <a:solidFill>
                <a:schemeClr val="dk1"/>
              </a:solidFill>
              <a:effectLst/>
              <a:latin typeface="+mn-lt"/>
              <a:ea typeface="+mn-ea"/>
              <a:cs typeface="+mn-cs"/>
            </a:rPr>
            <a:t>引き続き、</a:t>
          </a:r>
          <a:r>
            <a:rPr lang="ja-JP" altLang="ja-JP" sz="1400" b="0" i="0" baseline="0">
              <a:solidFill>
                <a:schemeClr val="dk1"/>
              </a:solidFill>
              <a:effectLst/>
              <a:latin typeface="+mn-lt"/>
              <a:ea typeface="+mn-ea"/>
              <a:cs typeface="+mn-cs"/>
            </a:rPr>
            <a:t>組織機構の見直し</a:t>
          </a:r>
          <a:r>
            <a:rPr lang="ja-JP" altLang="en-US" sz="1400" b="0" i="0" baseline="0">
              <a:solidFill>
                <a:schemeClr val="dk1"/>
              </a:solidFill>
              <a:effectLst/>
              <a:latin typeface="+mn-lt"/>
              <a:ea typeface="+mn-ea"/>
              <a:cs typeface="+mn-cs"/>
            </a:rPr>
            <a:t>などスリム化の</a:t>
          </a:r>
          <a:r>
            <a:rPr lang="ja-JP" altLang="ja-JP" sz="1400" b="0" i="0" baseline="0">
              <a:solidFill>
                <a:schemeClr val="dk1"/>
              </a:solidFill>
              <a:effectLst/>
              <a:latin typeface="+mn-lt"/>
              <a:ea typeface="+mn-ea"/>
              <a:cs typeface="+mn-cs"/>
            </a:rPr>
            <a:t>検討</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職員一人ひとりのスキルアップ</a:t>
          </a:r>
          <a:r>
            <a:rPr lang="ja-JP" altLang="en-US" sz="1400" b="0" i="0" baseline="0">
              <a:solidFill>
                <a:schemeClr val="dk1"/>
              </a:solidFill>
              <a:effectLst/>
              <a:latin typeface="+mn-lt"/>
              <a:ea typeface="+mn-ea"/>
              <a:cs typeface="+mn-cs"/>
            </a:rPr>
            <a:t>による</a:t>
          </a:r>
          <a:r>
            <a:rPr lang="ja-JP" altLang="ja-JP" sz="1400" b="0" i="0" baseline="0">
              <a:solidFill>
                <a:schemeClr val="dk1"/>
              </a:solidFill>
              <a:effectLst/>
              <a:latin typeface="+mn-lt"/>
              <a:ea typeface="+mn-ea"/>
              <a:cs typeface="+mn-cs"/>
            </a:rPr>
            <a:t>業務効率化</a:t>
          </a:r>
          <a:r>
            <a:rPr lang="ja-JP" altLang="en-US" sz="1400" b="0" i="0" baseline="0">
              <a:solidFill>
                <a:schemeClr val="dk1"/>
              </a:solidFill>
              <a:effectLst/>
              <a:latin typeface="+mn-lt"/>
              <a:ea typeface="+mn-ea"/>
              <a:cs typeface="+mn-cs"/>
            </a:rPr>
            <a:t>を図り、</a:t>
          </a:r>
          <a:r>
            <a:rPr lang="ja-JP" altLang="ja-JP" sz="1400" b="0" i="0" baseline="0">
              <a:solidFill>
                <a:schemeClr val="dk1"/>
              </a:solidFill>
              <a:effectLst/>
              <a:latin typeface="+mn-lt"/>
              <a:ea typeface="+mn-ea"/>
              <a:cs typeface="+mn-cs"/>
            </a:rPr>
            <a:t>適切な定員管理に努めていく。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99513</xdr:rowOff>
    </xdr:from>
    <xdr:to>
      <xdr:col>24</xdr:col>
      <xdr:colOff>558800</xdr:colOff>
      <xdr:row>60</xdr:row>
      <xdr:rowOff>118473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8651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99513</xdr:rowOff>
    </xdr:from>
    <xdr:to>
      <xdr:col>23</xdr:col>
      <xdr:colOff>406400</xdr:colOff>
      <xdr:row>60</xdr:row>
      <xdr:rowOff>121920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38651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116749</xdr:rowOff>
    </xdr:from>
    <xdr:to>
      <xdr:col>22</xdr:col>
      <xdr:colOff>203200</xdr:colOff>
      <xdr:row>60</xdr:row>
      <xdr:rowOff>121920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037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89172</xdr:rowOff>
    </xdr:from>
    <xdr:to>
      <xdr:col>21</xdr:col>
      <xdr:colOff>0</xdr:colOff>
      <xdr:row>60</xdr:row>
      <xdr:rowOff>116749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76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39750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48713</xdr:rowOff>
    </xdr:from>
    <xdr:to>
      <xdr:col>23</xdr:col>
      <xdr:colOff>457200</xdr:colOff>
      <xdr:row>60</xdr:row>
      <xdr:rowOff>150313</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129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135090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157497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65949</xdr:rowOff>
    </xdr:from>
    <xdr:to>
      <xdr:col>21</xdr:col>
      <xdr:colOff>50800</xdr:colOff>
      <xdr:row>60</xdr:row>
      <xdr:rowOff>167549</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4351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6276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38372</xdr:rowOff>
    </xdr:from>
    <xdr:to>
      <xdr:col>19</xdr:col>
      <xdr:colOff>533400</xdr:colOff>
      <xdr:row>60</xdr:row>
      <xdr:rowOff>139972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150149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平成２０年度に策定した「</a:t>
          </a:r>
          <a:r>
            <a:rPr lang="ja-JP" altLang="ja-JP" sz="1400" b="0" i="0" baseline="0">
              <a:solidFill>
                <a:schemeClr val="dk1"/>
              </a:solidFill>
              <a:effectLst/>
              <a:latin typeface="+mn-lt"/>
              <a:ea typeface="+mn-ea"/>
              <a:cs typeface="+mn-cs"/>
            </a:rPr>
            <a:t>公債費負担適正化計画」に基づき</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投資的経費、地方債発行額の抑制</a:t>
          </a:r>
          <a:r>
            <a:rPr lang="ja-JP" altLang="en-US" sz="1400" b="0" i="0" baseline="0">
              <a:solidFill>
                <a:schemeClr val="dk1"/>
              </a:solidFill>
              <a:effectLst/>
              <a:latin typeface="+mn-lt"/>
              <a:ea typeface="+mn-ea"/>
              <a:cs typeface="+mn-cs"/>
            </a:rPr>
            <a:t>に努めた結果、改善傾向で推移しているが</a:t>
          </a:r>
          <a:r>
            <a:rPr lang="ja-JP" altLang="ja-JP" sz="1400" b="0" i="0" baseline="0">
              <a:solidFill>
                <a:schemeClr val="dk1"/>
              </a:solidFill>
              <a:effectLst/>
              <a:latin typeface="+mn-lt"/>
              <a:ea typeface="+mn-ea"/>
              <a:cs typeface="+mn-cs"/>
            </a:rPr>
            <a:t>、未だ類似団体、全国、県平均との差</a:t>
          </a:r>
          <a:r>
            <a:rPr lang="ja-JP" altLang="en-US" sz="1400" b="0" i="0" baseline="0">
              <a:solidFill>
                <a:schemeClr val="dk1"/>
              </a:solidFill>
              <a:effectLst/>
              <a:latin typeface="+mn-lt"/>
              <a:ea typeface="+mn-ea"/>
              <a:cs typeface="+mn-cs"/>
            </a:rPr>
            <a:t>は縮まっていない。</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今後も適債事業の見極めを行い、新規地方債発行の抑制を図っていく。</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138938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68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44704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2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ここ数年、庁舎大規模改修、</a:t>
          </a:r>
          <a:r>
            <a:rPr lang="ja-JP" altLang="ja-JP" sz="1400" b="0" i="0" baseline="0">
              <a:solidFill>
                <a:schemeClr val="dk1"/>
              </a:solidFill>
              <a:effectLst/>
              <a:latin typeface="+mn-lt"/>
              <a:ea typeface="+mn-ea"/>
              <a:cs typeface="+mn-cs"/>
            </a:rPr>
            <a:t>庁舎別館建設など</a:t>
          </a:r>
          <a:r>
            <a:rPr lang="ja-JP" altLang="en-US" sz="1400" b="0" i="0" baseline="0">
              <a:solidFill>
                <a:schemeClr val="dk1"/>
              </a:solidFill>
              <a:effectLst/>
              <a:latin typeface="+mn-lt"/>
              <a:ea typeface="+mn-ea"/>
              <a:cs typeface="+mn-cs"/>
            </a:rPr>
            <a:t>による地方債発行が続いた反動減によって平成２８年度は一時的に改善しているが、</a:t>
          </a:r>
          <a:r>
            <a:rPr lang="ja-JP" altLang="ja-JP" sz="1400" b="0" i="0" baseline="0">
              <a:solidFill>
                <a:schemeClr val="dk1"/>
              </a:solidFill>
              <a:effectLst/>
              <a:latin typeface="+mn-lt"/>
              <a:ea typeface="+mn-ea"/>
              <a:cs typeface="+mn-cs"/>
            </a:rPr>
            <a:t>地方債残高</a:t>
          </a:r>
          <a:r>
            <a:rPr lang="ja-JP" altLang="en-US" sz="1400" b="0" i="0" baseline="0">
              <a:solidFill>
                <a:schemeClr val="dk1"/>
              </a:solidFill>
              <a:effectLst/>
              <a:latin typeface="+mn-lt"/>
              <a:ea typeface="+mn-ea"/>
              <a:cs typeface="+mn-cs"/>
            </a:rPr>
            <a:t>の規模は膨らみ将来負担は高まっている。</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    下水道事業、一部事務組合等の公債費負担増も財政</a:t>
          </a:r>
          <a:r>
            <a:rPr lang="ja-JP" altLang="en-US" sz="1400" b="0" i="0" baseline="0">
              <a:solidFill>
                <a:schemeClr val="dk1"/>
              </a:solidFill>
              <a:effectLst/>
              <a:latin typeface="+mn-lt"/>
              <a:ea typeface="+mn-ea"/>
              <a:cs typeface="+mn-cs"/>
            </a:rPr>
            <a:t>を圧迫することになるため</a:t>
          </a:r>
          <a:r>
            <a:rPr lang="ja-JP" altLang="ja-JP" sz="1400" b="0" i="0" baseline="0">
              <a:solidFill>
                <a:schemeClr val="dk1"/>
              </a:solidFill>
              <a:effectLst/>
              <a:latin typeface="+mn-lt"/>
              <a:ea typeface="+mn-ea"/>
              <a:cs typeface="+mn-cs"/>
            </a:rPr>
            <a:t>、今後も町全体で一体となり行財政改革の継続、普通建設事業の</a:t>
          </a:r>
          <a:r>
            <a:rPr lang="ja-JP" altLang="en-US" sz="1400" b="0" i="0" baseline="0">
              <a:solidFill>
                <a:schemeClr val="dk1"/>
              </a:solidFill>
              <a:effectLst/>
              <a:latin typeface="+mn-lt"/>
              <a:ea typeface="+mn-ea"/>
              <a:cs typeface="+mn-cs"/>
            </a:rPr>
            <a:t>取捨選択など</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将来負担の軽減に向けた取り組みを</a:t>
          </a:r>
          <a:r>
            <a:rPr lang="ja-JP" altLang="ja-JP" sz="1400" b="0" i="0" baseline="0">
              <a:solidFill>
                <a:schemeClr val="dk1"/>
              </a:solidFill>
              <a:effectLst/>
              <a:latin typeface="+mn-lt"/>
              <a:ea typeface="+mn-ea"/>
              <a:cs typeface="+mn-cs"/>
            </a:rPr>
            <a:t>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161798</xdr:rowOff>
    </xdr:from>
    <xdr:to>
      <xdr:col>24</xdr:col>
      <xdr:colOff>558800</xdr:colOff>
      <xdr:row>15</xdr:row>
      <xdr:rowOff>55982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562098"/>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55982</xdr:rowOff>
    </xdr:from>
    <xdr:to>
      <xdr:col>23</xdr:col>
      <xdr:colOff>406400</xdr:colOff>
      <xdr:row>15</xdr:row>
      <xdr:rowOff>141884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627732"/>
          <a:ext cx="8890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76251</xdr:rowOff>
    </xdr:from>
    <xdr:to>
      <xdr:col>22</xdr:col>
      <xdr:colOff>203200</xdr:colOff>
      <xdr:row>15</xdr:row>
      <xdr:rowOff>141884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648001"/>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76251</xdr:rowOff>
    </xdr:from>
    <xdr:to>
      <xdr:col>21</xdr:col>
      <xdr:colOff>0</xdr:colOff>
      <xdr:row>16</xdr:row>
      <xdr:rowOff>42824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48001"/>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110998</xdr:rowOff>
    </xdr:from>
    <xdr:to>
      <xdr:col>24</xdr:col>
      <xdr:colOff>609600</xdr:colOff>
      <xdr:row>15</xdr:row>
      <xdr:rowOff>41148</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32275</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4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5182</xdr:rowOff>
    </xdr:from>
    <xdr:to>
      <xdr:col>23</xdr:col>
      <xdr:colOff>457200</xdr:colOff>
      <xdr:row>15</xdr:row>
      <xdr:rowOff>106782</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91559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91084</xdr:rowOff>
    </xdr:from>
    <xdr:to>
      <xdr:col>22</xdr:col>
      <xdr:colOff>254000</xdr:colOff>
      <xdr:row>16</xdr:row>
      <xdr:rowOff>21234</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6011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25451</xdr:rowOff>
    </xdr:from>
    <xdr:to>
      <xdr:col>21</xdr:col>
      <xdr:colOff>50800</xdr:colOff>
      <xdr:row>15</xdr:row>
      <xdr:rowOff>127051</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137228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6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163474</xdr:rowOff>
    </xdr:from>
    <xdr:to>
      <xdr:col>19</xdr:col>
      <xdr:colOff>533400</xdr:colOff>
      <xdr:row>16</xdr:row>
      <xdr:rowOff>93624</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78401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ja-JP" altLang="en-US" sz="1400">
              <a:latin typeface="ＭＳ Ｐゴシック"/>
            </a:rPr>
            <a:t>過去の行革による</a:t>
          </a:r>
          <a:r>
            <a:rPr lang="ja-JP" altLang="ja-JP" sz="1400" b="0" i="0" baseline="0">
              <a:solidFill>
                <a:schemeClr val="dk1"/>
              </a:solidFill>
              <a:effectLst/>
              <a:latin typeface="+mn-lt"/>
              <a:ea typeface="+mn-ea"/>
              <a:cs typeface="+mn-cs"/>
            </a:rPr>
            <a:t>公立保育園・小学校給食調理室</a:t>
          </a:r>
          <a:r>
            <a:rPr lang="ja-JP" altLang="en-US" sz="1400" b="0" i="0" baseline="0">
              <a:solidFill>
                <a:schemeClr val="dk1"/>
              </a:solidFill>
              <a:effectLst/>
              <a:latin typeface="+mn-lt"/>
              <a:ea typeface="+mn-ea"/>
              <a:cs typeface="+mn-cs"/>
            </a:rPr>
            <a:t>民営化や</a:t>
          </a:r>
          <a:r>
            <a:rPr lang="ja-JP" altLang="ja-JP" sz="1400" b="0" i="0" baseline="0">
              <a:solidFill>
                <a:schemeClr val="dk1"/>
              </a:solidFill>
              <a:effectLst/>
              <a:latin typeface="+mn-lt"/>
              <a:ea typeface="+mn-ea"/>
              <a:cs typeface="+mn-cs"/>
            </a:rPr>
            <a:t>退職者不補充などにより、類似団体平均と同</a:t>
          </a:r>
          <a:r>
            <a:rPr lang="ja-JP" altLang="en-US" sz="1400" b="0" i="0" baseline="0">
              <a:solidFill>
                <a:schemeClr val="dk1"/>
              </a:solidFill>
              <a:effectLst/>
              <a:latin typeface="+mn-lt"/>
              <a:ea typeface="+mn-ea"/>
              <a:cs typeface="+mn-cs"/>
            </a:rPr>
            <a:t>水準で推移している。</a:t>
          </a:r>
          <a:r>
            <a:rPr kumimoji="1" lang="ja-JP" altLang="ja-JP" sz="1400">
              <a:solidFill>
                <a:schemeClr val="dk1"/>
              </a:solidFill>
              <a:effectLst/>
              <a:latin typeface="+mn-lt"/>
              <a:ea typeface="+mn-ea"/>
              <a:cs typeface="+mn-cs"/>
            </a:rPr>
            <a:t>平成２８年度は、退職手当組合負担金見直しに</a:t>
          </a:r>
          <a:r>
            <a:rPr kumimoji="1" lang="ja-JP" altLang="en-US" sz="1400">
              <a:solidFill>
                <a:schemeClr val="dk1"/>
              </a:solidFill>
              <a:effectLst/>
              <a:latin typeface="+mn-lt"/>
              <a:ea typeface="+mn-ea"/>
              <a:cs typeface="+mn-cs"/>
            </a:rPr>
            <a:t>より</a:t>
          </a:r>
          <a:r>
            <a:rPr kumimoji="1" lang="ja-JP" altLang="ja-JP" sz="1400">
              <a:solidFill>
                <a:schemeClr val="dk1"/>
              </a:solidFill>
              <a:effectLst/>
              <a:latin typeface="+mn-lt"/>
              <a:ea typeface="+mn-ea"/>
              <a:cs typeface="+mn-cs"/>
            </a:rPr>
            <a:t>水準</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下がっ</a:t>
          </a:r>
          <a:r>
            <a:rPr kumimoji="1" lang="ja-JP" altLang="en-US" sz="1400">
              <a:solidFill>
                <a:schemeClr val="dk1"/>
              </a:solidFill>
              <a:effectLst/>
              <a:latin typeface="+mn-lt"/>
              <a:ea typeface="+mn-ea"/>
              <a:cs typeface="+mn-cs"/>
            </a:rPr>
            <a:t>たが、</a:t>
          </a:r>
          <a:r>
            <a:rPr lang="ja-JP" altLang="en-US" sz="1400" b="0" i="0" baseline="0">
              <a:solidFill>
                <a:schemeClr val="dk1"/>
              </a:solidFill>
              <a:effectLst/>
              <a:latin typeface="+mn-lt"/>
              <a:ea typeface="+mn-ea"/>
              <a:cs typeface="+mn-cs"/>
            </a:rPr>
            <a:t>雇用、子育て、移住定住など多分野にわたる地方創生の取り組みを推進するため、業務効率化や組織見直しを行い新たな組織体制の構築を検討する必要がある。</a:t>
          </a:r>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経常的な物件費は</a:t>
          </a:r>
          <a:r>
            <a:rPr lang="ja-JP" altLang="en-US" sz="1400" b="0" i="0" baseline="0">
              <a:solidFill>
                <a:schemeClr val="dk1"/>
              </a:solidFill>
              <a:effectLst/>
              <a:latin typeface="+mn-lt"/>
              <a:ea typeface="+mn-ea"/>
              <a:cs typeface="+mn-cs"/>
            </a:rPr>
            <a:t>、予算</a:t>
          </a:r>
          <a:r>
            <a:rPr lang="ja-JP" altLang="ja-JP" sz="1400" b="0" i="0" baseline="0">
              <a:solidFill>
                <a:schemeClr val="dk1"/>
              </a:solidFill>
              <a:effectLst/>
              <a:latin typeface="+mn-lt"/>
              <a:ea typeface="+mn-ea"/>
              <a:cs typeface="+mn-cs"/>
            </a:rPr>
            <a:t>編成方針に</a:t>
          </a:r>
          <a:r>
            <a:rPr lang="ja-JP" altLang="en-US" sz="1400" b="0" i="0" baseline="0">
              <a:solidFill>
                <a:schemeClr val="dk1"/>
              </a:solidFill>
              <a:effectLst/>
              <a:latin typeface="+mn-lt"/>
              <a:ea typeface="+mn-ea"/>
              <a:cs typeface="+mn-cs"/>
            </a:rPr>
            <a:t>て</a:t>
          </a:r>
          <a:r>
            <a:rPr lang="ja-JP" altLang="ja-JP" sz="1400" b="0" i="0" baseline="0">
              <a:solidFill>
                <a:schemeClr val="dk1"/>
              </a:solidFill>
              <a:effectLst/>
              <a:latin typeface="+mn-lt"/>
              <a:ea typeface="+mn-ea"/>
              <a:cs typeface="+mn-cs"/>
            </a:rPr>
            <a:t>前年度以下</a:t>
          </a:r>
          <a:r>
            <a:rPr lang="ja-JP" altLang="en-US" sz="1400" b="0" i="0" baseline="0">
              <a:solidFill>
                <a:schemeClr val="dk1"/>
              </a:solidFill>
              <a:effectLst/>
              <a:latin typeface="+mn-lt"/>
              <a:ea typeface="+mn-ea"/>
              <a:cs typeface="+mn-cs"/>
            </a:rPr>
            <a:t>とすること</a:t>
          </a:r>
          <a:r>
            <a:rPr lang="ja-JP" altLang="ja-JP" sz="1400" b="0" i="0" baseline="0">
              <a:solidFill>
                <a:schemeClr val="dk1"/>
              </a:solidFill>
              <a:effectLst/>
              <a:latin typeface="+mn-lt"/>
              <a:ea typeface="+mn-ea"/>
              <a:cs typeface="+mn-cs"/>
            </a:rPr>
            <a:t>を原則とし</a:t>
          </a:r>
          <a:r>
            <a:rPr lang="ja-JP" altLang="en-US" sz="1400" b="0" i="0" baseline="0">
              <a:solidFill>
                <a:schemeClr val="dk1"/>
              </a:solidFill>
              <a:effectLst/>
              <a:latin typeface="+mn-lt"/>
              <a:ea typeface="+mn-ea"/>
              <a:cs typeface="+mn-cs"/>
            </a:rPr>
            <a:t>、歳出抑制に努めてきたことから、</a:t>
          </a:r>
          <a:r>
            <a:rPr lang="ja-JP" altLang="ja-JP" sz="1400" b="0" i="0" baseline="0">
              <a:solidFill>
                <a:schemeClr val="dk1"/>
              </a:solidFill>
              <a:effectLst/>
              <a:latin typeface="+mn-lt"/>
              <a:ea typeface="+mn-ea"/>
              <a:cs typeface="+mn-cs"/>
            </a:rPr>
            <a:t>類似団体よりもかなり低い水準で推移している。</a:t>
          </a:r>
          <a:endParaRPr lang="ja-JP" altLang="ja-JP" sz="1400">
            <a:effectLst/>
          </a:endParaRPr>
        </a:p>
        <a:p>
          <a:pPr rtl="0"/>
          <a:r>
            <a:rPr lang="ja-JP" altLang="ja-JP" sz="1400" b="0" i="0" baseline="0">
              <a:solidFill>
                <a:schemeClr val="dk1"/>
              </a:solidFill>
              <a:effectLst/>
              <a:latin typeface="+mn-lt"/>
              <a:ea typeface="+mn-ea"/>
              <a:cs typeface="+mn-cs"/>
            </a:rPr>
            <a:t>　 平成</a:t>
          </a:r>
          <a:r>
            <a:rPr lang="ja-JP" altLang="en-US" sz="1400" b="0" i="0" baseline="0">
              <a:solidFill>
                <a:schemeClr val="dk1"/>
              </a:solidFill>
              <a:effectLst/>
              <a:latin typeface="+mn-lt"/>
              <a:ea typeface="+mn-ea"/>
              <a:cs typeface="+mn-cs"/>
            </a:rPr>
            <a:t>２８</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施設老朽化による漏水や固定資産評価業務委託などにより増加したものの、</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、歳出抑制の取り組みを徹底・継続し、</a:t>
          </a:r>
          <a:r>
            <a:rPr lang="ja-JP" altLang="ja-JP" sz="1400" b="0" i="0" baseline="0">
              <a:solidFill>
                <a:schemeClr val="dk1"/>
              </a:solidFill>
              <a:effectLst/>
              <a:latin typeface="+mn-lt"/>
              <a:ea typeface="+mn-ea"/>
              <a:cs typeface="+mn-cs"/>
            </a:rPr>
            <a:t>さらなる経費節減</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合理化に努め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134620</xdr:rowOff>
    </xdr:from>
    <xdr:to>
      <xdr:col>24</xdr:col>
      <xdr:colOff>31750</xdr:colOff>
      <xdr:row>13</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19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12</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73660</xdr:rowOff>
    </xdr:from>
    <xdr:to>
      <xdr:col>21</xdr:col>
      <xdr:colOff>361950</xdr:colOff>
      <xdr:row>12</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3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66040</xdr:rowOff>
    </xdr:from>
    <xdr:to>
      <xdr:col>20</xdr:col>
      <xdr:colOff>158750</xdr:colOff>
      <xdr:row>12</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2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3810</xdr:rowOff>
    </xdr:from>
    <xdr:to>
      <xdr:col>24</xdr:col>
      <xdr:colOff>82550</xdr:colOff>
      <xdr:row>13</xdr:row>
      <xdr:rowOff>105410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83837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83820</xdr:rowOff>
    </xdr:from>
    <xdr:to>
      <xdr:col>22</xdr:col>
      <xdr:colOff>615950</xdr:colOff>
      <xdr:row>13</xdr:row>
      <xdr:rowOff>13970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24147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1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76200</xdr:rowOff>
    </xdr:from>
    <xdr:to>
      <xdr:col>21</xdr:col>
      <xdr:colOff>412750</xdr:colOff>
      <xdr:row>13</xdr:row>
      <xdr:rowOff>6350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22860</xdr:rowOff>
    </xdr:from>
    <xdr:to>
      <xdr:col>20</xdr:col>
      <xdr:colOff>209550</xdr:colOff>
      <xdr:row>12</xdr:row>
      <xdr:rowOff>124460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84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xdr:rowOff>
    </xdr:from>
    <xdr:to>
      <xdr:col>19</xdr:col>
      <xdr:colOff>6350</xdr:colOff>
      <xdr:row>12</xdr:row>
      <xdr:rowOff>116840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0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4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平成２８年度は、民間の</a:t>
          </a:r>
          <a:r>
            <a:rPr lang="ja-JP" altLang="ja-JP" sz="1400" b="0" i="0" baseline="0">
              <a:solidFill>
                <a:schemeClr val="dk1"/>
              </a:solidFill>
              <a:effectLst/>
              <a:latin typeface="+mn-lt"/>
              <a:ea typeface="+mn-ea"/>
              <a:cs typeface="+mn-cs"/>
            </a:rPr>
            <a:t>障害者福祉</a:t>
          </a:r>
          <a:r>
            <a:rPr lang="ja-JP" altLang="en-US" sz="1400" b="0" i="0" baseline="0">
              <a:solidFill>
                <a:schemeClr val="dk1"/>
              </a:solidFill>
              <a:effectLst/>
              <a:latin typeface="+mn-lt"/>
              <a:ea typeface="+mn-ea"/>
              <a:cs typeface="+mn-cs"/>
            </a:rPr>
            <a:t>事業所開設等により各種支援サービスの利用実績が増え、訓練給付費等が大幅に伸びた。児童福祉費の幼稚園こども園給付費等の増加とあわせ、扶助費の増加傾向はしばらく続く見込みである</a:t>
          </a:r>
          <a:r>
            <a:rPr lang="ja-JP" altLang="ja-JP" sz="1400" b="0" i="0" baseline="0">
              <a:solidFill>
                <a:schemeClr val="dk1"/>
              </a:solidFill>
              <a:effectLst/>
              <a:latin typeface="+mn-lt"/>
              <a:ea typeface="+mn-ea"/>
              <a:cs typeface="+mn-cs"/>
            </a:rPr>
            <a:t>。 </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類似団体平均と</a:t>
          </a:r>
          <a:r>
            <a:rPr lang="ja-JP" altLang="en-US" sz="1400" b="0" i="0" baseline="0">
              <a:solidFill>
                <a:schemeClr val="dk1"/>
              </a:solidFill>
              <a:effectLst/>
              <a:latin typeface="+mn-lt"/>
              <a:ea typeface="+mn-ea"/>
              <a:cs typeface="+mn-cs"/>
            </a:rPr>
            <a:t>比較して</a:t>
          </a:r>
          <a:r>
            <a:rPr lang="ja-JP" altLang="ja-JP" sz="1400" b="0" i="0" baseline="0">
              <a:solidFill>
                <a:schemeClr val="dk1"/>
              </a:solidFill>
              <a:effectLst/>
              <a:latin typeface="+mn-lt"/>
              <a:ea typeface="+mn-ea"/>
              <a:cs typeface="+mn-cs"/>
            </a:rPr>
            <a:t>相当</a:t>
          </a:r>
          <a:r>
            <a:rPr lang="ja-JP" altLang="en-US" sz="1400" b="0" i="0" baseline="0">
              <a:solidFill>
                <a:schemeClr val="dk1"/>
              </a:solidFill>
              <a:effectLst/>
              <a:latin typeface="+mn-lt"/>
              <a:ea typeface="+mn-ea"/>
              <a:cs typeface="+mn-cs"/>
            </a:rPr>
            <a:t>高い水準であるため、</a:t>
          </a:r>
          <a:r>
            <a:rPr lang="ja-JP" altLang="ja-JP" sz="1400" b="0" i="0" baseline="0">
              <a:solidFill>
                <a:schemeClr val="dk1"/>
              </a:solidFill>
              <a:effectLst/>
              <a:latin typeface="+mn-lt"/>
              <a:ea typeface="+mn-ea"/>
              <a:cs typeface="+mn-cs"/>
            </a:rPr>
            <a:t>事業の見直し、経費縮減</a:t>
          </a:r>
          <a:r>
            <a:rPr lang="ja-JP" altLang="en-US" sz="1400" b="0" i="0" baseline="0">
              <a:solidFill>
                <a:schemeClr val="dk1"/>
              </a:solidFill>
              <a:effectLst/>
              <a:latin typeface="+mn-lt"/>
              <a:ea typeface="+mn-ea"/>
              <a:cs typeface="+mn-cs"/>
            </a:rPr>
            <a:t>、将来見通しなどの</a:t>
          </a:r>
          <a:r>
            <a:rPr lang="ja-JP" altLang="ja-JP" sz="1400" b="0" i="0" baseline="0">
              <a:solidFill>
                <a:schemeClr val="dk1"/>
              </a:solidFill>
              <a:effectLst/>
              <a:latin typeface="+mn-lt"/>
              <a:ea typeface="+mn-ea"/>
              <a:cs typeface="+mn-cs"/>
            </a:rPr>
            <a:t>分析を行い、扶助費の</a:t>
          </a:r>
          <a:r>
            <a:rPr lang="ja-JP" altLang="en-US" sz="1400" b="0" i="0" baseline="0">
              <a:solidFill>
                <a:schemeClr val="dk1"/>
              </a:solidFill>
              <a:effectLst/>
              <a:latin typeface="+mn-lt"/>
              <a:ea typeface="+mn-ea"/>
              <a:cs typeface="+mn-cs"/>
            </a:rPr>
            <a:t>抑制・適正化</a:t>
          </a:r>
          <a:r>
            <a:rPr lang="ja-JP" altLang="ja-JP" sz="1400" b="0" i="0" baseline="0">
              <a:solidFill>
                <a:schemeClr val="dk1"/>
              </a:solidFill>
              <a:effectLst/>
              <a:latin typeface="+mn-lt"/>
              <a:ea typeface="+mn-ea"/>
              <a:cs typeface="+mn-cs"/>
            </a:rPr>
            <a:t>を図</a:t>
          </a:r>
          <a:r>
            <a:rPr lang="ja-JP" altLang="en-US" sz="1400" b="0" i="0" baseline="0">
              <a:solidFill>
                <a:schemeClr val="dk1"/>
              </a:solidFill>
              <a:effectLst/>
              <a:latin typeface="+mn-lt"/>
              <a:ea typeface="+mn-ea"/>
              <a:cs typeface="+mn-cs"/>
            </a:rPr>
            <a:t>っていく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44450</xdr:rowOff>
    </xdr:from>
    <xdr:to>
      <xdr:col>7</xdr:col>
      <xdr:colOff>15875</xdr:colOff>
      <xdr:row>61</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600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44450</xdr:rowOff>
    </xdr:from>
    <xdr:to>
      <xdr:col>5</xdr:col>
      <xdr:colOff>549275</xdr:colOff>
      <xdr:row>60</xdr:row>
      <xdr:rowOff>25400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60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60</xdr:row>
      <xdr:rowOff>25400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165100</xdr:rowOff>
    </xdr:from>
    <xdr:to>
      <xdr:col>7</xdr:col>
      <xdr:colOff>66675</xdr:colOff>
      <xdr:row>61</xdr:row>
      <xdr:rowOff>95250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165100</xdr:rowOff>
    </xdr:from>
    <xdr:to>
      <xdr:col>5</xdr:col>
      <xdr:colOff>600075</xdr:colOff>
      <xdr:row>59</xdr:row>
      <xdr:rowOff>95250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80027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146050</xdr:rowOff>
    </xdr:from>
    <xdr:to>
      <xdr:col>4</xdr:col>
      <xdr:colOff>396875</xdr:colOff>
      <xdr:row>60</xdr:row>
      <xdr:rowOff>76200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60977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概ね類似団体の平均値と同程度の数値で推移しているが、</a:t>
          </a:r>
          <a:r>
            <a:rPr lang="ja-JP" altLang="en-US" sz="1400" b="0" i="0" baseline="0">
              <a:solidFill>
                <a:schemeClr val="dk1"/>
              </a:solidFill>
              <a:effectLst/>
              <a:latin typeface="+mn-lt"/>
              <a:ea typeface="+mn-ea"/>
              <a:cs typeface="+mn-cs"/>
            </a:rPr>
            <a:t>平成２８年度は介護保険事業特別会計の繰出金の増加に伴い、</a:t>
          </a:r>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平均</a:t>
          </a:r>
          <a:r>
            <a:rPr lang="ja-JP" altLang="ja-JP" sz="1400" b="0" i="0" baseline="0">
              <a:solidFill>
                <a:schemeClr val="dk1"/>
              </a:solidFill>
              <a:effectLst/>
              <a:latin typeface="+mn-lt"/>
              <a:ea typeface="+mn-ea"/>
              <a:cs typeface="+mn-cs"/>
            </a:rPr>
            <a:t>を上回る水準となっ</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　</a:t>
          </a:r>
          <a:endParaRPr lang="ja-JP" altLang="ja-JP" sz="1400">
            <a:effectLst/>
          </a:endParaRPr>
        </a:p>
        <a:p>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特別</a:t>
          </a:r>
          <a:r>
            <a:rPr lang="ja-JP" altLang="ja-JP" sz="1400" b="0" i="0" baseline="0">
              <a:solidFill>
                <a:schemeClr val="dk1"/>
              </a:solidFill>
              <a:effectLst/>
              <a:latin typeface="+mn-lt"/>
              <a:ea typeface="+mn-ea"/>
              <a:cs typeface="+mn-cs"/>
            </a:rPr>
            <a:t>会計</a:t>
          </a:r>
          <a:r>
            <a:rPr lang="ja-JP" altLang="en-US" sz="1400" b="0" i="0" baseline="0">
              <a:solidFill>
                <a:schemeClr val="dk1"/>
              </a:solidFill>
              <a:effectLst/>
              <a:latin typeface="+mn-lt"/>
              <a:ea typeface="+mn-ea"/>
              <a:cs typeface="+mn-cs"/>
            </a:rPr>
            <a:t>への繰出金の増加は、一般会計の財政を圧迫するため、経費節減、料金体系の見直しを行い、収支改善を図っていく必要がある。</a:t>
          </a:r>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5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400" b="0" i="0" baseline="0">
              <a:solidFill>
                <a:schemeClr val="dk1"/>
              </a:solidFill>
              <a:effectLst/>
              <a:latin typeface="ＭＳ Ｐゴシック"/>
              <a:ea typeface="+mn-ea"/>
              <a:cs typeface="+mn-cs"/>
            </a:rPr>
            <a:t>　</a:t>
          </a:r>
          <a:r>
            <a:rPr lang="ja-JP" altLang="en-US" sz="1400" b="0" i="0" baseline="0">
              <a:solidFill>
                <a:schemeClr val="dk1"/>
              </a:solidFill>
              <a:effectLst/>
              <a:latin typeface="+mn-lt"/>
              <a:ea typeface="+mn-ea"/>
              <a:cs typeface="+mn-cs"/>
            </a:rPr>
            <a:t>平成２８年度は、</a:t>
          </a:r>
          <a:r>
            <a:rPr lang="ja-JP" altLang="ja-JP" sz="1400" b="0" i="0" baseline="0">
              <a:solidFill>
                <a:schemeClr val="dk1"/>
              </a:solidFill>
              <a:effectLst/>
              <a:latin typeface="+mn-lt"/>
              <a:ea typeface="+mn-ea"/>
              <a:cs typeface="+mn-cs"/>
            </a:rPr>
            <a:t>消防分遣所建設、火葬場建設など</a:t>
          </a:r>
          <a:r>
            <a:rPr lang="ja-JP" altLang="en-US" sz="1400" b="0" i="0" baseline="0">
              <a:solidFill>
                <a:schemeClr val="dk1"/>
              </a:solidFill>
              <a:effectLst/>
              <a:latin typeface="+mn-lt"/>
              <a:ea typeface="+mn-ea"/>
              <a:cs typeface="+mn-cs"/>
            </a:rPr>
            <a:t>一部事務組合において実施された</a:t>
          </a:r>
          <a:r>
            <a:rPr lang="ja-JP" altLang="ja-JP" sz="1400" b="0" i="0" baseline="0">
              <a:solidFill>
                <a:schemeClr val="dk1"/>
              </a:solidFill>
              <a:effectLst/>
              <a:latin typeface="+mn-lt"/>
              <a:ea typeface="+mn-ea"/>
              <a:cs typeface="+mn-cs"/>
            </a:rPr>
            <a:t>施設整備</a:t>
          </a:r>
          <a:r>
            <a:rPr lang="ja-JP" altLang="en-US" sz="1400" b="0" i="0" baseline="0">
              <a:solidFill>
                <a:schemeClr val="dk1"/>
              </a:solidFill>
              <a:effectLst/>
              <a:latin typeface="+mn-lt"/>
              <a:ea typeface="+mn-ea"/>
              <a:cs typeface="+mn-cs"/>
            </a:rPr>
            <a:t>分が負担金に反映されて増加したことから</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水準が上がっている。今後、構成市町村と連携しつつ、効率的な業務運営や安定的な行政サービスの提供が継続できるよう努める。その他、</a:t>
          </a:r>
          <a:r>
            <a:rPr lang="ja-JP" altLang="ja-JP" sz="1400" b="0" i="0" baseline="0">
              <a:solidFill>
                <a:schemeClr val="dk1"/>
              </a:solidFill>
              <a:effectLst/>
              <a:latin typeface="+mn-lt"/>
              <a:ea typeface="+mn-ea"/>
              <a:cs typeface="+mn-cs"/>
            </a:rPr>
            <a:t>町単独補助金は、終期設定</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効果検証を行い、廃止・縮減・統合などの見直しを図</a:t>
          </a:r>
          <a:r>
            <a:rPr lang="ja-JP" altLang="en-US" sz="1400" b="0" i="0" baseline="0">
              <a:solidFill>
                <a:schemeClr val="dk1"/>
              </a:solidFill>
              <a:effectLst/>
              <a:latin typeface="+mn-lt"/>
              <a:ea typeface="+mn-ea"/>
              <a:cs typeface="+mn-cs"/>
            </a:rPr>
            <a:t>っていく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過去に</a:t>
          </a:r>
          <a:r>
            <a:rPr lang="ja-JP" altLang="en-US" sz="1400" b="0" i="0" baseline="0">
              <a:solidFill>
                <a:schemeClr val="dk1"/>
              </a:solidFill>
              <a:effectLst/>
              <a:latin typeface="+mn-lt"/>
              <a:ea typeface="+mn-ea"/>
              <a:cs typeface="+mn-cs"/>
            </a:rPr>
            <a:t>普通建設事業及び</a:t>
          </a:r>
          <a:r>
            <a:rPr lang="ja-JP" altLang="ja-JP" sz="1400" b="0" i="0" baseline="0">
              <a:solidFill>
                <a:schemeClr val="dk1"/>
              </a:solidFill>
              <a:effectLst/>
              <a:latin typeface="+mn-lt"/>
              <a:ea typeface="+mn-ea"/>
              <a:cs typeface="+mn-cs"/>
            </a:rPr>
            <a:t>地方債</a:t>
          </a:r>
          <a:r>
            <a:rPr lang="ja-JP" altLang="en-US" sz="1400" b="0" i="0" baseline="0">
              <a:solidFill>
                <a:schemeClr val="dk1"/>
              </a:solidFill>
              <a:effectLst/>
              <a:latin typeface="+mn-lt"/>
              <a:ea typeface="+mn-ea"/>
              <a:cs typeface="+mn-cs"/>
            </a:rPr>
            <a:t>発行を抑制した成果で</a:t>
          </a:r>
          <a:r>
            <a:rPr lang="ja-JP" altLang="ja-JP" sz="1400" b="0" i="0" baseline="0">
              <a:solidFill>
                <a:schemeClr val="dk1"/>
              </a:solidFill>
              <a:effectLst/>
              <a:latin typeface="+mn-lt"/>
              <a:ea typeface="+mn-ea"/>
              <a:cs typeface="+mn-cs"/>
            </a:rPr>
            <a:t>、類似団体より</a:t>
          </a:r>
          <a:r>
            <a:rPr lang="ja-JP" altLang="en-US" sz="1400" b="0" i="0" baseline="0">
              <a:solidFill>
                <a:schemeClr val="dk1"/>
              </a:solidFill>
              <a:effectLst/>
              <a:latin typeface="+mn-lt"/>
              <a:ea typeface="+mn-ea"/>
              <a:cs typeface="+mn-cs"/>
            </a:rPr>
            <a:t>低い</a:t>
          </a:r>
          <a:r>
            <a:rPr lang="ja-JP" altLang="ja-JP" sz="1400" b="0" i="0" baseline="0">
              <a:solidFill>
                <a:schemeClr val="dk1"/>
              </a:solidFill>
              <a:effectLst/>
              <a:latin typeface="+mn-lt"/>
              <a:ea typeface="+mn-ea"/>
              <a:cs typeface="+mn-cs"/>
            </a:rPr>
            <a:t>水準で推移しているが、</a:t>
          </a:r>
          <a:r>
            <a:rPr lang="ja-JP" altLang="en-US" sz="1400" b="0" i="0" baseline="0">
              <a:solidFill>
                <a:schemeClr val="dk1"/>
              </a:solidFill>
              <a:effectLst/>
              <a:latin typeface="+mn-lt"/>
              <a:ea typeface="+mn-ea"/>
              <a:cs typeface="+mn-cs"/>
            </a:rPr>
            <a:t>平成２８年度は</a:t>
          </a:r>
          <a:r>
            <a:rPr lang="ja-JP" altLang="ja-JP" sz="1400" b="0" i="0" baseline="0">
              <a:solidFill>
                <a:schemeClr val="dk1"/>
              </a:solidFill>
              <a:effectLst/>
              <a:latin typeface="+mn-lt"/>
              <a:ea typeface="+mn-ea"/>
              <a:cs typeface="+mn-cs"/>
            </a:rPr>
            <a:t>庁舎別館建設事業</a:t>
          </a:r>
          <a:r>
            <a:rPr lang="ja-JP" altLang="en-US" sz="1400" b="0" i="0" baseline="0">
              <a:solidFill>
                <a:schemeClr val="dk1"/>
              </a:solidFill>
              <a:effectLst/>
              <a:latin typeface="+mn-lt"/>
              <a:ea typeface="+mn-ea"/>
              <a:cs typeface="+mn-cs"/>
            </a:rPr>
            <a:t>の償還開始により前年度比では増加に転じている。</a:t>
          </a:r>
          <a:endParaRPr lang="en-US" altLang="ja-JP" sz="1400" b="0" i="0" baseline="0">
            <a:solidFill>
              <a:schemeClr val="dk1"/>
            </a:solidFill>
            <a:effectLst/>
            <a:latin typeface="+mn-lt"/>
            <a:ea typeface="+mn-ea"/>
            <a:cs typeface="+mn-cs"/>
          </a:endParaRPr>
        </a:p>
        <a:p>
          <a:pPr rtl="0" eaLnBrk="1" fontAlgn="auto" latinLnBrk="0" hangingPunct="1"/>
          <a:r>
            <a:rPr lang="ja-JP" altLang="ja-JP" sz="1400" b="0" i="0" baseline="0">
              <a:solidFill>
                <a:schemeClr val="dk1"/>
              </a:solidFill>
              <a:effectLst/>
              <a:latin typeface="+mn-lt"/>
              <a:ea typeface="+mn-ea"/>
              <a:cs typeface="+mn-cs"/>
            </a:rPr>
            <a:t>　 引き続き、健全かつ持続可能な財政運営を実現するため財政負担の将来見通しを的確に</a:t>
          </a:r>
          <a:r>
            <a:rPr lang="ja-JP" altLang="en-US" sz="1400" b="0" i="0" baseline="0">
              <a:solidFill>
                <a:schemeClr val="dk1"/>
              </a:solidFill>
              <a:effectLst/>
              <a:latin typeface="+mn-lt"/>
              <a:ea typeface="+mn-ea"/>
              <a:cs typeface="+mn-cs"/>
            </a:rPr>
            <a:t>捕捉</a:t>
          </a:r>
          <a:r>
            <a:rPr lang="ja-JP" altLang="ja-JP" sz="1400" b="0" i="0" baseline="0">
              <a:solidFill>
                <a:schemeClr val="dk1"/>
              </a:solidFill>
              <a:effectLst/>
              <a:latin typeface="+mn-lt"/>
              <a:ea typeface="+mn-ea"/>
              <a:cs typeface="+mn-cs"/>
            </a:rPr>
            <a:t>し、地方債の発行抑制と償還額平準化に努めていく。</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35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xdr:rowOff>
    </xdr:from>
    <xdr:to>
      <xdr:col>5</xdr:col>
      <xdr:colOff>549275</xdr:colOff>
      <xdr:row>76</xdr:row>
      <xdr:rowOff>73661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公共施設の老朽化に伴</a:t>
          </a:r>
          <a:r>
            <a:rPr lang="ja-JP" altLang="en-US" sz="1400" b="0" i="0" baseline="0">
              <a:solidFill>
                <a:schemeClr val="dk1"/>
              </a:solidFill>
              <a:effectLst/>
              <a:latin typeface="+mn-lt"/>
              <a:ea typeface="+mn-ea"/>
              <a:cs typeface="+mn-cs"/>
            </a:rPr>
            <a:t>い、施設の</a:t>
          </a:r>
          <a:r>
            <a:rPr lang="ja-JP" altLang="ja-JP" sz="1400" b="0" i="0" baseline="0">
              <a:solidFill>
                <a:schemeClr val="dk1"/>
              </a:solidFill>
              <a:effectLst/>
              <a:latin typeface="+mn-lt"/>
              <a:ea typeface="+mn-ea"/>
              <a:cs typeface="+mn-cs"/>
            </a:rPr>
            <a:t>維持補修費</a:t>
          </a:r>
          <a:r>
            <a:rPr lang="ja-JP" altLang="en-US" sz="1400" b="0" i="0" baseline="0">
              <a:solidFill>
                <a:schemeClr val="dk1"/>
              </a:solidFill>
              <a:effectLst/>
              <a:latin typeface="+mn-lt"/>
              <a:ea typeface="+mn-ea"/>
              <a:cs typeface="+mn-cs"/>
            </a:rPr>
            <a:t>は年々増加する</a:t>
          </a:r>
          <a:r>
            <a:rPr lang="ja-JP" altLang="ja-JP" sz="1400" b="0" i="0" baseline="0">
              <a:solidFill>
                <a:schemeClr val="dk1"/>
              </a:solidFill>
              <a:effectLst/>
              <a:latin typeface="+mn-lt"/>
              <a:ea typeface="+mn-ea"/>
              <a:cs typeface="+mn-cs"/>
            </a:rPr>
            <a:t>傾向にあ</a:t>
          </a:r>
          <a:r>
            <a:rPr lang="ja-JP" altLang="en-US" sz="1400" b="0" i="0" baseline="0">
              <a:solidFill>
                <a:schemeClr val="dk1"/>
              </a:solidFill>
              <a:effectLst/>
              <a:latin typeface="+mn-lt"/>
              <a:ea typeface="+mn-ea"/>
              <a:cs typeface="+mn-cs"/>
            </a:rPr>
            <a:t>る。今後、耐用年数を経過した施設の大規模改修が本格化するため、平成２８年度に策定した</a:t>
          </a:r>
          <a:r>
            <a:rPr lang="ja-JP" altLang="ja-JP" sz="1400" b="0" i="0" baseline="0">
              <a:solidFill>
                <a:schemeClr val="dk1"/>
              </a:solidFill>
              <a:effectLst/>
              <a:latin typeface="+mn-lt"/>
              <a:ea typeface="+mn-ea"/>
              <a:cs typeface="+mn-cs"/>
            </a:rPr>
            <a:t>公共施設等総合管理計画</a:t>
          </a:r>
          <a:r>
            <a:rPr lang="ja-JP" altLang="en-US" sz="1400" b="0" i="0" baseline="0">
              <a:solidFill>
                <a:schemeClr val="dk1"/>
              </a:solidFill>
              <a:effectLst/>
              <a:latin typeface="+mn-lt"/>
              <a:ea typeface="+mn-ea"/>
              <a:cs typeface="+mn-cs"/>
            </a:rPr>
            <a:t>を踏まえ</a:t>
          </a:r>
          <a:r>
            <a:rPr lang="ja-JP" altLang="ja-JP" sz="1400" b="0" i="0" baseline="0">
              <a:solidFill>
                <a:schemeClr val="dk1"/>
              </a:solidFill>
              <a:effectLst/>
              <a:latin typeface="+mn-lt"/>
              <a:ea typeface="+mn-ea"/>
              <a:cs typeface="+mn-cs"/>
            </a:rPr>
            <a:t>、各公共施設の個別</a:t>
          </a:r>
          <a:r>
            <a:rPr lang="ja-JP" altLang="en-US" sz="1400" b="0" i="0" baseline="0">
              <a:solidFill>
                <a:schemeClr val="dk1"/>
              </a:solidFill>
              <a:effectLst/>
              <a:latin typeface="+mn-lt"/>
              <a:ea typeface="+mn-ea"/>
              <a:cs typeface="+mn-cs"/>
            </a:rPr>
            <a:t>施設</a:t>
          </a:r>
          <a:r>
            <a:rPr lang="ja-JP" altLang="ja-JP" sz="1400" b="0" i="0" baseline="0">
              <a:solidFill>
                <a:schemeClr val="dk1"/>
              </a:solidFill>
              <a:effectLst/>
              <a:latin typeface="+mn-lt"/>
              <a:ea typeface="+mn-ea"/>
              <a:cs typeface="+mn-cs"/>
            </a:rPr>
            <a:t>計画</a:t>
          </a:r>
          <a:r>
            <a:rPr lang="ja-JP" altLang="en-US" sz="1400" b="0" i="0" baseline="0">
              <a:solidFill>
                <a:schemeClr val="dk1"/>
              </a:solidFill>
              <a:effectLst/>
              <a:latin typeface="+mn-lt"/>
              <a:ea typeface="+mn-ea"/>
              <a:cs typeface="+mn-cs"/>
            </a:rPr>
            <a:t>策定を検討していくとともに、施設規模の最適化、民間活力の活用など維持管理コストの抑制を図る。</a:t>
          </a:r>
          <a:endParaRPr lang="en-US" altLang="ja-JP" sz="1400" b="0" i="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78</xdr:row>
      <xdr:rowOff>168148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53213"/>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77</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52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132971</xdr:rowOff>
    </xdr:from>
    <xdr:to>
      <xdr:col>4</xdr:col>
      <xdr:colOff>1117600</xdr:colOff>
      <xdr:row>17</xdr:row>
      <xdr:rowOff>153431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95246"/>
          <a:ext cx="6477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138207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0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132971</xdr:rowOff>
    </xdr:from>
    <xdr:to>
      <xdr:col>4</xdr:col>
      <xdr:colOff>469900</xdr:colOff>
      <xdr:row>18</xdr:row>
      <xdr:rowOff>30574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5246"/>
          <a:ext cx="6985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30574</xdr:rowOff>
    </xdr:from>
    <xdr:to>
      <xdr:col>3</xdr:col>
      <xdr:colOff>904875</xdr:colOff>
      <xdr:row>18</xdr:row>
      <xdr:rowOff>76719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4299"/>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43996</xdr:rowOff>
    </xdr:from>
    <xdr:to>
      <xdr:col>3</xdr:col>
      <xdr:colOff>206375</xdr:colOff>
      <xdr:row>18</xdr:row>
      <xdr:rowOff>76719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77721"/>
          <a:ext cx="698500" cy="3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102631</xdr:rowOff>
    </xdr:from>
    <xdr:to>
      <xdr:col>5</xdr:col>
      <xdr:colOff>34925</xdr:colOff>
      <xdr:row>18</xdr:row>
      <xdr:rowOff>32781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119158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82171</xdr:rowOff>
    </xdr:from>
    <xdr:to>
      <xdr:col>4</xdr:col>
      <xdr:colOff>520700</xdr:colOff>
      <xdr:row>18</xdr:row>
      <xdr:rowOff>12321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22498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151224</xdr:rowOff>
    </xdr:from>
    <xdr:to>
      <xdr:col>3</xdr:col>
      <xdr:colOff>955675</xdr:colOff>
      <xdr:row>18</xdr:row>
      <xdr:rowOff>81374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25919</xdr:rowOff>
    </xdr:from>
    <xdr:to>
      <xdr:col>3</xdr:col>
      <xdr:colOff>257175</xdr:colOff>
      <xdr:row>18</xdr:row>
      <xdr:rowOff>127519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1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112296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164646</xdr:rowOff>
    </xdr:from>
    <xdr:to>
      <xdr:col>2</xdr:col>
      <xdr:colOff>692150</xdr:colOff>
      <xdr:row>18</xdr:row>
      <xdr:rowOff>94796</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12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79574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155880</xdr:rowOff>
    </xdr:from>
    <xdr:to>
      <xdr:col>4</xdr:col>
      <xdr:colOff>1117600</xdr:colOff>
      <xdr:row>35</xdr:row>
      <xdr:rowOff>267856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66230"/>
          <a:ext cx="647700" cy="1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247548</xdr:rowOff>
    </xdr:from>
    <xdr:to>
      <xdr:col>4</xdr:col>
      <xdr:colOff>469900</xdr:colOff>
      <xdr:row>35</xdr:row>
      <xdr:rowOff>267856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57898"/>
          <a:ext cx="6985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172644</xdr:rowOff>
    </xdr:from>
    <xdr:to>
      <xdr:col>3</xdr:col>
      <xdr:colOff>904875</xdr:colOff>
      <xdr:row>35</xdr:row>
      <xdr:rowOff>247548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782994"/>
          <a:ext cx="698500" cy="7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122999</xdr:rowOff>
    </xdr:from>
    <xdr:to>
      <xdr:col>3</xdr:col>
      <xdr:colOff>206375</xdr:colOff>
      <xdr:row>35</xdr:row>
      <xdr:rowOff>172644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33349"/>
          <a:ext cx="698500" cy="4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105080</xdr:rowOff>
    </xdr:from>
    <xdr:to>
      <xdr:col>5</xdr:col>
      <xdr:colOff>34925</xdr:colOff>
      <xdr:row>35</xdr:row>
      <xdr:rowOff>206680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671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293057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217056</xdr:rowOff>
    </xdr:from>
    <xdr:to>
      <xdr:col>4</xdr:col>
      <xdr:colOff>520700</xdr:colOff>
      <xdr:row>35</xdr:row>
      <xdr:rowOff>318656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682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328833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9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196748</xdr:rowOff>
    </xdr:from>
    <xdr:to>
      <xdr:col>3</xdr:col>
      <xdr:colOff>955675</xdr:colOff>
      <xdr:row>35</xdr:row>
      <xdr:rowOff>298348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68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308525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121844</xdr:rowOff>
    </xdr:from>
    <xdr:to>
      <xdr:col>3</xdr:col>
      <xdr:colOff>257175</xdr:colOff>
      <xdr:row>35</xdr:row>
      <xdr:rowOff>223444</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73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233621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0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72199</xdr:rowOff>
    </xdr:from>
    <xdr:to>
      <xdr:col>2</xdr:col>
      <xdr:colOff>692150</xdr:colOff>
      <xdr:row>35</xdr:row>
      <xdr:rowOff>173799</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66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183976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5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121622</xdr:rowOff>
    </xdr:from>
    <xdr:to>
      <xdr:col>6</xdr:col>
      <xdr:colOff>511175</xdr:colOff>
      <xdr:row>37</xdr:row>
      <xdr:rowOff>2654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3822"/>
          <a:ext cx="8382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121622</xdr:rowOff>
    </xdr:from>
    <xdr:to>
      <xdr:col>5</xdr:col>
      <xdr:colOff>358775</xdr:colOff>
      <xdr:row>36</xdr:row>
      <xdr:rowOff>144729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3822"/>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144729</xdr:rowOff>
    </xdr:from>
    <xdr:to>
      <xdr:col>4</xdr:col>
      <xdr:colOff>155575</xdr:colOff>
      <xdr:row>37</xdr:row>
      <xdr:rowOff>42354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6929"/>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33058</xdr:rowOff>
    </xdr:from>
    <xdr:to>
      <xdr:col>2</xdr:col>
      <xdr:colOff>638175</xdr:colOff>
      <xdr:row>37</xdr:row>
      <xdr:rowOff>42354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670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123304</xdr:rowOff>
    </xdr:from>
    <xdr:to>
      <xdr:col>6</xdr:col>
      <xdr:colOff>561975</xdr:colOff>
      <xdr:row>37</xdr:row>
      <xdr:rowOff>53454</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146181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70822</xdr:rowOff>
    </xdr:from>
    <xdr:to>
      <xdr:col>5</xdr:col>
      <xdr:colOff>409575</xdr:colOff>
      <xdr:row>37</xdr:row>
      <xdr:rowOff>972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2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17499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93929</xdr:rowOff>
    </xdr:from>
    <xdr:to>
      <xdr:col>4</xdr:col>
      <xdr:colOff>206375</xdr:colOff>
      <xdr:row>37</xdr:row>
      <xdr:rowOff>24079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40606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163004</xdr:rowOff>
    </xdr:from>
    <xdr:to>
      <xdr:col>3</xdr:col>
      <xdr:colOff>3175</xdr:colOff>
      <xdr:row>37</xdr:row>
      <xdr:rowOff>93154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84281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153708</xdr:rowOff>
    </xdr:from>
    <xdr:to>
      <xdr:col>1</xdr:col>
      <xdr:colOff>485775</xdr:colOff>
      <xdr:row>37</xdr:row>
      <xdr:rowOff>83858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74985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57939</xdr:rowOff>
    </xdr:from>
    <xdr:to>
      <xdr:col>6</xdr:col>
      <xdr:colOff>511175</xdr:colOff>
      <xdr:row>57</xdr:row>
      <xdr:rowOff>143814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30589"/>
          <a:ext cx="838200" cy="8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143814</xdr:rowOff>
    </xdr:from>
    <xdr:to>
      <xdr:col>5</xdr:col>
      <xdr:colOff>358775</xdr:colOff>
      <xdr:row>57</xdr:row>
      <xdr:rowOff>151820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6464"/>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151820</xdr:rowOff>
    </xdr:from>
    <xdr:to>
      <xdr:col>4</xdr:col>
      <xdr:colOff>155575</xdr:colOff>
      <xdr:row>57</xdr:row>
      <xdr:rowOff>162112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24470"/>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162112</xdr:rowOff>
    </xdr:from>
    <xdr:to>
      <xdr:col>2</xdr:col>
      <xdr:colOff>638175</xdr:colOff>
      <xdr:row>58</xdr:row>
      <xdr:rowOff>2018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34762"/>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7139</xdr:rowOff>
    </xdr:from>
    <xdr:to>
      <xdr:col>6</xdr:col>
      <xdr:colOff>561975</xdr:colOff>
      <xdr:row>57</xdr:row>
      <xdr:rowOff>108739</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7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93014</xdr:rowOff>
    </xdr:from>
    <xdr:to>
      <xdr:col>5</xdr:col>
      <xdr:colOff>409575</xdr:colOff>
      <xdr:row>58</xdr:row>
      <xdr:rowOff>23164</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14291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101020</xdr:rowOff>
    </xdr:from>
    <xdr:to>
      <xdr:col>4</xdr:col>
      <xdr:colOff>206375</xdr:colOff>
      <xdr:row>58</xdr:row>
      <xdr:rowOff>31170</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8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22297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111312</xdr:rowOff>
    </xdr:from>
    <xdr:to>
      <xdr:col>3</xdr:col>
      <xdr:colOff>3175</xdr:colOff>
      <xdr:row>58</xdr:row>
      <xdr:rowOff>41462</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8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32589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122668</xdr:rowOff>
    </xdr:from>
    <xdr:to>
      <xdr:col>1</xdr:col>
      <xdr:colOff>485775</xdr:colOff>
      <xdr:row>58</xdr:row>
      <xdr:rowOff>52818</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43945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109449</xdr:rowOff>
    </xdr:from>
    <xdr:to>
      <xdr:col>6</xdr:col>
      <xdr:colOff>511175</xdr:colOff>
      <xdr:row>77</xdr:row>
      <xdr:rowOff>115621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1109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115621</xdr:rowOff>
    </xdr:from>
    <xdr:to>
      <xdr:col>5</xdr:col>
      <xdr:colOff>358775</xdr:colOff>
      <xdr:row>77</xdr:row>
      <xdr:rowOff>148844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1727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148844</xdr:rowOff>
    </xdr:from>
    <xdr:to>
      <xdr:col>4</xdr:col>
      <xdr:colOff>155575</xdr:colOff>
      <xdr:row>78</xdr:row>
      <xdr:rowOff>12827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504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12827</xdr:rowOff>
    </xdr:from>
    <xdr:to>
      <xdr:col>2</xdr:col>
      <xdr:colOff>638175</xdr:colOff>
      <xdr:row>78</xdr:row>
      <xdr:rowOff>47346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8592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58649</xdr:rowOff>
    </xdr:from>
    <xdr:to>
      <xdr:col>6</xdr:col>
      <xdr:colOff>561975</xdr:colOff>
      <xdr:row>77</xdr:row>
      <xdr:rowOff>160249</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81526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64821</xdr:rowOff>
    </xdr:from>
    <xdr:to>
      <xdr:col>5</xdr:col>
      <xdr:colOff>409575</xdr:colOff>
      <xdr:row>77</xdr:row>
      <xdr:rowOff>166421</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11498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98044</xdr:rowOff>
    </xdr:from>
    <xdr:to>
      <xdr:col>4</xdr:col>
      <xdr:colOff>206375</xdr:colOff>
      <xdr:row>78</xdr:row>
      <xdr:rowOff>28194</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19321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133477</xdr:rowOff>
    </xdr:from>
    <xdr:to>
      <xdr:col>3</xdr:col>
      <xdr:colOff>3175</xdr:colOff>
      <xdr:row>78</xdr:row>
      <xdr:rowOff>63627</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54754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167996</xdr:rowOff>
    </xdr:from>
    <xdr:to>
      <xdr:col>1</xdr:col>
      <xdr:colOff>485775</xdr:colOff>
      <xdr:row>78</xdr:row>
      <xdr:rowOff>98146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89273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7"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81883</xdr:rowOff>
    </xdr:from>
    <xdr:to>
      <xdr:col>6</xdr:col>
      <xdr:colOff>511175</xdr:colOff>
      <xdr:row>93</xdr:row>
      <xdr:rowOff>86379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55283"/>
          <a:ext cx="8382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86379</xdr:rowOff>
    </xdr:from>
    <xdr:to>
      <xdr:col>5</xdr:col>
      <xdr:colOff>358775</xdr:colOff>
      <xdr:row>93</xdr:row>
      <xdr:rowOff>140061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31229"/>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140061</xdr:rowOff>
    </xdr:from>
    <xdr:to>
      <xdr:col>4</xdr:col>
      <xdr:colOff>155575</xdr:colOff>
      <xdr:row>94</xdr:row>
      <xdr:rowOff>118802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84911"/>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118802</xdr:rowOff>
    </xdr:from>
    <xdr:to>
      <xdr:col>2</xdr:col>
      <xdr:colOff>638175</xdr:colOff>
      <xdr:row>94</xdr:row>
      <xdr:rowOff>144596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3510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31083</xdr:rowOff>
    </xdr:from>
    <xdr:to>
      <xdr:col>6</xdr:col>
      <xdr:colOff>561975</xdr:colOff>
      <xdr:row>92</xdr:row>
      <xdr:rowOff>132683</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5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53960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5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101,035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35579</xdr:rowOff>
    </xdr:from>
    <xdr:to>
      <xdr:col>5</xdr:col>
      <xdr:colOff>409575</xdr:colOff>
      <xdr:row>93</xdr:row>
      <xdr:rowOff>137179</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5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153706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7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89261</xdr:rowOff>
    </xdr:from>
    <xdr:to>
      <xdr:col>4</xdr:col>
      <xdr:colOff>206375</xdr:colOff>
      <xdr:row>94</xdr:row>
      <xdr:rowOff>19411</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0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35938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68002</xdr:rowOff>
    </xdr:from>
    <xdr:to>
      <xdr:col>3</xdr:col>
      <xdr:colOff>3175</xdr:colOff>
      <xdr:row>94</xdr:row>
      <xdr:rowOff>169602</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1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93796</xdr:rowOff>
    </xdr:from>
    <xdr:to>
      <xdr:col>1</xdr:col>
      <xdr:colOff>485775</xdr:colOff>
      <xdr:row>95</xdr:row>
      <xdr:rowOff>23946</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2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40473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83615</xdr:rowOff>
    </xdr:from>
    <xdr:to>
      <xdr:col>15</xdr:col>
      <xdr:colOff>180975</xdr:colOff>
      <xdr:row>37</xdr:row>
      <xdr:rowOff>91658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272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91658</xdr:rowOff>
    </xdr:from>
    <xdr:to>
      <xdr:col>14</xdr:col>
      <xdr:colOff>28575</xdr:colOff>
      <xdr:row>37</xdr:row>
      <xdr:rowOff>111720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35308"/>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111720</xdr:rowOff>
    </xdr:from>
    <xdr:to>
      <xdr:col>12</xdr:col>
      <xdr:colOff>511175</xdr:colOff>
      <xdr:row>37</xdr:row>
      <xdr:rowOff>124064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5537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124064</xdr:rowOff>
    </xdr:from>
    <xdr:to>
      <xdr:col>11</xdr:col>
      <xdr:colOff>307975</xdr:colOff>
      <xdr:row>37</xdr:row>
      <xdr:rowOff>131850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7714"/>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32815</xdr:rowOff>
    </xdr:from>
    <xdr:to>
      <xdr:col>15</xdr:col>
      <xdr:colOff>231775</xdr:colOff>
      <xdr:row>37</xdr:row>
      <xdr:rowOff>134415</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3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55692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40858</xdr:rowOff>
    </xdr:from>
    <xdr:to>
      <xdr:col>14</xdr:col>
      <xdr:colOff>79375</xdr:colOff>
      <xdr:row>37</xdr:row>
      <xdr:rowOff>142458</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158985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1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60920</xdr:rowOff>
    </xdr:from>
    <xdr:to>
      <xdr:col>12</xdr:col>
      <xdr:colOff>561975</xdr:colOff>
      <xdr:row>37</xdr:row>
      <xdr:rowOff>162520</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4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7597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1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73264</xdr:rowOff>
    </xdr:from>
    <xdr:to>
      <xdr:col>11</xdr:col>
      <xdr:colOff>358775</xdr:colOff>
      <xdr:row>38</xdr:row>
      <xdr:rowOff>3414</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165991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81050</xdr:rowOff>
    </xdr:from>
    <xdr:to>
      <xdr:col>10</xdr:col>
      <xdr:colOff>155575</xdr:colOff>
      <xdr:row>38</xdr:row>
      <xdr:rowOff>11199</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424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148189</xdr:rowOff>
    </xdr:from>
    <xdr:to>
      <xdr:col>15</xdr:col>
      <xdr:colOff>180975</xdr:colOff>
      <xdr:row>57</xdr:row>
      <xdr:rowOff>88212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49389"/>
          <a:ext cx="838200" cy="1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148189</xdr:rowOff>
    </xdr:from>
    <xdr:to>
      <xdr:col>14</xdr:col>
      <xdr:colOff>28575</xdr:colOff>
      <xdr:row>57</xdr:row>
      <xdr:rowOff>6959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493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140881</xdr:rowOff>
    </xdr:from>
    <xdr:to>
      <xdr:col>12</xdr:col>
      <xdr:colOff>511175</xdr:colOff>
      <xdr:row>57</xdr:row>
      <xdr:rowOff>6959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42081"/>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140881</xdr:rowOff>
    </xdr:from>
    <xdr:to>
      <xdr:col>11</xdr:col>
      <xdr:colOff>307975</xdr:colOff>
      <xdr:row>58</xdr:row>
      <xdr:rowOff>21209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742081"/>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37412</xdr:rowOff>
    </xdr:from>
    <xdr:to>
      <xdr:col>15</xdr:col>
      <xdr:colOff>231775</xdr:colOff>
      <xdr:row>57</xdr:row>
      <xdr:rowOff>139012</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15839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97389</xdr:rowOff>
    </xdr:from>
    <xdr:to>
      <xdr:col>14</xdr:col>
      <xdr:colOff>79375</xdr:colOff>
      <xdr:row>57</xdr:row>
      <xdr:rowOff>27539</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44066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4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127609</xdr:rowOff>
    </xdr:from>
    <xdr:to>
      <xdr:col>12</xdr:col>
      <xdr:colOff>561975</xdr:colOff>
      <xdr:row>57</xdr:row>
      <xdr:rowOff>57759</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48886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90081</xdr:rowOff>
    </xdr:from>
    <xdr:to>
      <xdr:col>11</xdr:col>
      <xdr:colOff>358775</xdr:colOff>
      <xdr:row>57</xdr:row>
      <xdr:rowOff>20231</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36758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141859</xdr:rowOff>
    </xdr:from>
    <xdr:to>
      <xdr:col>10</xdr:col>
      <xdr:colOff>155575</xdr:colOff>
      <xdr:row>58</xdr:row>
      <xdr:rowOff>72009</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9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63136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134455</xdr:rowOff>
    </xdr:from>
    <xdr:to>
      <xdr:col>15</xdr:col>
      <xdr:colOff>180975</xdr:colOff>
      <xdr:row>78</xdr:row>
      <xdr:rowOff>140284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164655"/>
          <a:ext cx="838200" cy="3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134455</xdr:rowOff>
    </xdr:from>
    <xdr:to>
      <xdr:col>14</xdr:col>
      <xdr:colOff>28575</xdr:colOff>
      <xdr:row>78</xdr:row>
      <xdr:rowOff>43281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64655"/>
          <a:ext cx="889000" cy="25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89484</xdr:rowOff>
    </xdr:from>
    <xdr:to>
      <xdr:col>15</xdr:col>
      <xdr:colOff>231775</xdr:colOff>
      <xdr:row>79</xdr:row>
      <xdr:rowOff>19634</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34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4411</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37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83655</xdr:rowOff>
    </xdr:from>
    <xdr:to>
      <xdr:col>14</xdr:col>
      <xdr:colOff>79375</xdr:colOff>
      <xdr:row>77</xdr:row>
      <xdr:rowOff>13805</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31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30332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163931</xdr:rowOff>
    </xdr:from>
    <xdr:to>
      <xdr:col>12</xdr:col>
      <xdr:colOff>561975</xdr:colOff>
      <xdr:row>78</xdr:row>
      <xdr:rowOff>94081</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33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85208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5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67399</xdr:rowOff>
    </xdr:from>
    <xdr:to>
      <xdr:col>15</xdr:col>
      <xdr:colOff>180975</xdr:colOff>
      <xdr:row>98</xdr:row>
      <xdr:rowOff>76085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698049"/>
          <a:ext cx="8382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156274</xdr:rowOff>
    </xdr:from>
    <xdr:to>
      <xdr:col>14</xdr:col>
      <xdr:colOff>28575</xdr:colOff>
      <xdr:row>98</xdr:row>
      <xdr:rowOff>76085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615474"/>
          <a:ext cx="8890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16599</xdr:rowOff>
    </xdr:from>
    <xdr:to>
      <xdr:col>15</xdr:col>
      <xdr:colOff>231775</xdr:colOff>
      <xdr:row>97</xdr:row>
      <xdr:rowOff>118199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6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39476</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4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25285</xdr:rowOff>
    </xdr:from>
    <xdr:to>
      <xdr:col>14</xdr:col>
      <xdr:colOff>79375</xdr:colOff>
      <xdr:row>98</xdr:row>
      <xdr:rowOff>126885</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118012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105474</xdr:rowOff>
    </xdr:from>
    <xdr:to>
      <xdr:col>12</xdr:col>
      <xdr:colOff>561975</xdr:colOff>
      <xdr:row>97</xdr:row>
      <xdr:rowOff>35624</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52151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14865</xdr:rowOff>
    </xdr:from>
    <xdr:to>
      <xdr:col>23</xdr:col>
      <xdr:colOff>517525</xdr:colOff>
      <xdr:row>39</xdr:row>
      <xdr:rowOff>33592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01415"/>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123736</xdr:rowOff>
    </xdr:from>
    <xdr:to>
      <xdr:col>22</xdr:col>
      <xdr:colOff>365125</xdr:colOff>
      <xdr:row>39</xdr:row>
      <xdr:rowOff>14865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638836"/>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123736</xdr:rowOff>
    </xdr:from>
    <xdr:to>
      <xdr:col>21</xdr:col>
      <xdr:colOff>161925</xdr:colOff>
      <xdr:row>39</xdr:row>
      <xdr:rowOff>35954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638836"/>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12198</xdr:rowOff>
    </xdr:from>
    <xdr:to>
      <xdr:col>19</xdr:col>
      <xdr:colOff>644525</xdr:colOff>
      <xdr:row>39</xdr:row>
      <xdr:rowOff>35954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69874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154242</xdr:rowOff>
    </xdr:from>
    <xdr:to>
      <xdr:col>23</xdr:col>
      <xdr:colOff>568325</xdr:colOff>
      <xdr:row>39</xdr:row>
      <xdr:rowOff>84392</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135515</xdr:rowOff>
    </xdr:from>
    <xdr:to>
      <xdr:col>22</xdr:col>
      <xdr:colOff>415925</xdr:colOff>
      <xdr:row>39</xdr:row>
      <xdr:rowOff>65665</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82192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7" y="6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72936</xdr:rowOff>
    </xdr:from>
    <xdr:to>
      <xdr:col>21</xdr:col>
      <xdr:colOff>212725</xdr:colOff>
      <xdr:row>39</xdr:row>
      <xdr:rowOff>3086</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19613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7" y="6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156604</xdr:rowOff>
    </xdr:from>
    <xdr:to>
      <xdr:col>20</xdr:col>
      <xdr:colOff>9525</xdr:colOff>
      <xdr:row>39</xdr:row>
      <xdr:rowOff>86754</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77881</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76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132848</xdr:rowOff>
    </xdr:from>
    <xdr:to>
      <xdr:col>18</xdr:col>
      <xdr:colOff>492125</xdr:colOff>
      <xdr:row>39</xdr:row>
      <xdr:rowOff>62998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54125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7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90703</xdr:rowOff>
    </xdr:from>
    <xdr:to>
      <xdr:col>23</xdr:col>
      <xdr:colOff>517525</xdr:colOff>
      <xdr:row>77</xdr:row>
      <xdr:rowOff>100315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5481300" y="13292353"/>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a:extLst>
            <a:ext uri="{FF2B5EF4-FFF2-40B4-BE49-F238E27FC236}">
              <a16:creationId xmlns:a16="http://schemas.microsoft.com/office/drawing/2014/main" id="{00000000-0008-0000-0600-00005B020000}"/>
            </a:ext>
          </a:extLst>
        </xdr:cNvPr>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98258</xdr:rowOff>
    </xdr:from>
    <xdr:to>
      <xdr:col>22</xdr:col>
      <xdr:colOff>365125</xdr:colOff>
      <xdr:row>77</xdr:row>
      <xdr:rowOff>100315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4592300" y="1329990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83998</xdr:rowOff>
    </xdr:from>
    <xdr:to>
      <xdr:col>21</xdr:col>
      <xdr:colOff>161925</xdr:colOff>
      <xdr:row>77</xdr:row>
      <xdr:rowOff>98258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3703300" y="13285648"/>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83998</xdr:rowOff>
    </xdr:from>
    <xdr:to>
      <xdr:col>19</xdr:col>
      <xdr:colOff>644525</xdr:colOff>
      <xdr:row>77</xdr:row>
      <xdr:rowOff>84226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2814300" y="1328564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39903</xdr:rowOff>
    </xdr:from>
    <xdr:to>
      <xdr:col>23</xdr:col>
      <xdr:colOff>568325</xdr:colOff>
      <xdr:row>77</xdr:row>
      <xdr:rowOff>141503</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6268700" y="132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62780</xdr:rowOff>
    </xdr:from>
    <xdr:ext cx="534377" cy="259045"/>
    <xdr:sp macro="" textlink="">
      <xdr:nvSpPr>
        <xdr:cNvPr id="622" name="公債費該当値テキスト">
          <a:extLst>
            <a:ext uri="{FF2B5EF4-FFF2-40B4-BE49-F238E27FC236}">
              <a16:creationId xmlns:a16="http://schemas.microsoft.com/office/drawing/2014/main" id="{00000000-0008-0000-0600-00006E020000}"/>
            </a:ext>
          </a:extLst>
        </xdr:cNvPr>
        <xdr:cNvSpPr txBox="1"/>
      </xdr:nvSpPr>
      <xdr:spPr>
        <a:xfrm>
          <a:off x="16370300" y="130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49515</xdr:rowOff>
    </xdr:from>
    <xdr:to>
      <xdr:col>22</xdr:col>
      <xdr:colOff>415925</xdr:colOff>
      <xdr:row>77</xdr:row>
      <xdr:rowOff>151115</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5430500" y="132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167642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0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47458</xdr:rowOff>
    </xdr:from>
    <xdr:to>
      <xdr:col>21</xdr:col>
      <xdr:colOff>212725</xdr:colOff>
      <xdr:row>77</xdr:row>
      <xdr:rowOff>149058</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4541500" y="132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140185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3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33198</xdr:rowOff>
    </xdr:from>
    <xdr:to>
      <xdr:col>20</xdr:col>
      <xdr:colOff>9525</xdr:colOff>
      <xdr:row>77</xdr:row>
      <xdr:rowOff>134798</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3652500" y="13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125925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3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33426</xdr:rowOff>
    </xdr:from>
    <xdr:to>
      <xdr:col>18</xdr:col>
      <xdr:colOff>492125</xdr:colOff>
      <xdr:row>77</xdr:row>
      <xdr:rowOff>135026</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2763500" y="132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126153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8637</xdr:rowOff>
    </xdr:from>
    <xdr:to>
      <xdr:col>23</xdr:col>
      <xdr:colOff>517525</xdr:colOff>
      <xdr:row>98</xdr:row>
      <xdr:rowOff>92418</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5481300" y="16810737"/>
          <a:ext cx="8382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92418</xdr:rowOff>
    </xdr:from>
    <xdr:to>
      <xdr:col>22</xdr:col>
      <xdr:colOff>365125</xdr:colOff>
      <xdr:row>98</xdr:row>
      <xdr:rowOff>126085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4592300" y="16894518"/>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159575</xdr:rowOff>
    </xdr:from>
    <xdr:to>
      <xdr:col>21</xdr:col>
      <xdr:colOff>161925</xdr:colOff>
      <xdr:row>98</xdr:row>
      <xdr:rowOff>126085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3703300" y="16790225"/>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112204</xdr:rowOff>
    </xdr:from>
    <xdr:to>
      <xdr:col>19</xdr:col>
      <xdr:colOff>644525</xdr:colOff>
      <xdr:row>97</xdr:row>
      <xdr:rowOff>159575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814300" y="16742854"/>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129287</xdr:rowOff>
    </xdr:from>
    <xdr:to>
      <xdr:col>23</xdr:col>
      <xdr:colOff>568325</xdr:colOff>
      <xdr:row>98</xdr:row>
      <xdr:rowOff>59437</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62687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152164</xdr:rowOff>
    </xdr:from>
    <xdr:ext cx="534377"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6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41618</xdr:rowOff>
    </xdr:from>
    <xdr:to>
      <xdr:col>22</xdr:col>
      <xdr:colOff>415925</xdr:colOff>
      <xdr:row>98</xdr:row>
      <xdr:rowOff>143218</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5430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134345</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7"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75285</xdr:rowOff>
    </xdr:from>
    <xdr:to>
      <xdr:col>21</xdr:col>
      <xdr:colOff>212725</xdr:colOff>
      <xdr:row>99</xdr:row>
      <xdr:rowOff>5435</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4541500" y="168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168012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7" y="169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108775</xdr:rowOff>
    </xdr:from>
    <xdr:to>
      <xdr:col>20</xdr:col>
      <xdr:colOff>9525</xdr:colOff>
      <xdr:row>98</xdr:row>
      <xdr:rowOff>38925</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3652500" y="167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55452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5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61404</xdr:rowOff>
    </xdr:from>
    <xdr:to>
      <xdr:col>18</xdr:col>
      <xdr:colOff>492125</xdr:colOff>
      <xdr:row>97</xdr:row>
      <xdr:rowOff>163004</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2763500" y="166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154131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96593</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93001</xdr:rowOff>
    </xdr:from>
    <xdr:to>
      <xdr:col>29</xdr:col>
      <xdr:colOff>517525</xdr:colOff>
      <xdr:row>39</xdr:row>
      <xdr:rowOff>96593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795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88428</xdr:rowOff>
    </xdr:from>
    <xdr:to>
      <xdr:col>28</xdr:col>
      <xdr:colOff>314325</xdr:colOff>
      <xdr:row>39</xdr:row>
      <xdr:rowOff>93001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7497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45793</xdr:rowOff>
    </xdr:from>
    <xdr:to>
      <xdr:col>29</xdr:col>
      <xdr:colOff>568325</xdr:colOff>
      <xdr:row>39</xdr:row>
      <xdr:rowOff>147393</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138520</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77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42201</xdr:rowOff>
    </xdr:from>
    <xdr:to>
      <xdr:col>28</xdr:col>
      <xdr:colOff>365125</xdr:colOff>
      <xdr:row>39</xdr:row>
      <xdr:rowOff>143801</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9494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134928</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88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37628</xdr:rowOff>
    </xdr:from>
    <xdr:to>
      <xdr:col>27</xdr:col>
      <xdr:colOff>161925</xdr:colOff>
      <xdr:row>39</xdr:row>
      <xdr:rowOff>139228</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8605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130355</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99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32852</xdr:rowOff>
    </xdr:from>
    <xdr:to>
      <xdr:col>32</xdr:col>
      <xdr:colOff>187325</xdr:colOff>
      <xdr:row>58</xdr:row>
      <xdr:rowOff>37927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976952"/>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37927</xdr:rowOff>
    </xdr:from>
    <xdr:to>
      <xdr:col>31</xdr:col>
      <xdr:colOff>34925</xdr:colOff>
      <xdr:row>58</xdr:row>
      <xdr:rowOff>38888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9820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38888</xdr:rowOff>
    </xdr:from>
    <xdr:to>
      <xdr:col>29</xdr:col>
      <xdr:colOff>517525</xdr:colOff>
      <xdr:row>58</xdr:row>
      <xdr:rowOff>40350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982988"/>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37836</xdr:rowOff>
    </xdr:from>
    <xdr:to>
      <xdr:col>28</xdr:col>
      <xdr:colOff>314325</xdr:colOff>
      <xdr:row>58</xdr:row>
      <xdr:rowOff>40350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98193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153502</xdr:rowOff>
    </xdr:from>
    <xdr:to>
      <xdr:col>32</xdr:col>
      <xdr:colOff>238125</xdr:colOff>
      <xdr:row>58</xdr:row>
      <xdr:rowOff>83652</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112879</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71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158577</xdr:rowOff>
    </xdr:from>
    <xdr:to>
      <xdr:col>31</xdr:col>
      <xdr:colOff>85725</xdr:colOff>
      <xdr:row>58</xdr:row>
      <xdr:rowOff>88727</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105254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7"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159538</xdr:rowOff>
    </xdr:from>
    <xdr:to>
      <xdr:col>29</xdr:col>
      <xdr:colOff>568325</xdr:colOff>
      <xdr:row>58</xdr:row>
      <xdr:rowOff>89688</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106215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7"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161000</xdr:rowOff>
    </xdr:from>
    <xdr:to>
      <xdr:col>28</xdr:col>
      <xdr:colOff>365125</xdr:colOff>
      <xdr:row>58</xdr:row>
      <xdr:rowOff>91150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107677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7"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158486</xdr:rowOff>
    </xdr:from>
    <xdr:to>
      <xdr:col>27</xdr:col>
      <xdr:colOff>161925</xdr:colOff>
      <xdr:row>58</xdr:row>
      <xdr:rowOff>88636</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105163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7" y="970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1808</xdr:rowOff>
    </xdr:from>
    <xdr:to>
      <xdr:col>32</xdr:col>
      <xdr:colOff>187325</xdr:colOff>
      <xdr:row>75</xdr:row>
      <xdr:rowOff>10015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860558"/>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10015</xdr:rowOff>
    </xdr:from>
    <xdr:to>
      <xdr:col>31</xdr:col>
      <xdr:colOff>34925</xdr:colOff>
      <xdr:row>75</xdr:row>
      <xdr:rowOff>69291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868765"/>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69291</xdr:rowOff>
    </xdr:from>
    <xdr:to>
      <xdr:col>29</xdr:col>
      <xdr:colOff>517525</xdr:colOff>
      <xdr:row>75</xdr:row>
      <xdr:rowOff>147541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2928041"/>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147541</xdr:rowOff>
    </xdr:from>
    <xdr:to>
      <xdr:col>28</xdr:col>
      <xdr:colOff>314325</xdr:colOff>
      <xdr:row>75</xdr:row>
      <xdr:rowOff>148456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0062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122458</xdr:rowOff>
    </xdr:from>
    <xdr:to>
      <xdr:col>32</xdr:col>
      <xdr:colOff>238125</xdr:colOff>
      <xdr:row>75</xdr:row>
      <xdr:rowOff>52608</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145335</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130665</xdr:rowOff>
    </xdr:from>
    <xdr:to>
      <xdr:col>31</xdr:col>
      <xdr:colOff>85725</xdr:colOff>
      <xdr:row>75</xdr:row>
      <xdr:rowOff>60815</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77342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18491</xdr:rowOff>
    </xdr:from>
    <xdr:to>
      <xdr:col>29</xdr:col>
      <xdr:colOff>568325</xdr:colOff>
      <xdr:row>75</xdr:row>
      <xdr:rowOff>120091</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136618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96741</xdr:rowOff>
    </xdr:from>
    <xdr:to>
      <xdr:col>28</xdr:col>
      <xdr:colOff>365125</xdr:colOff>
      <xdr:row>76</xdr:row>
      <xdr:rowOff>26891</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43418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97655</xdr:rowOff>
    </xdr:from>
    <xdr:to>
      <xdr:col>27</xdr:col>
      <xdr:colOff>161925</xdr:colOff>
      <xdr:row>76</xdr:row>
      <xdr:rowOff>27806</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29564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44332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類似団体平均と比較して、人件費、維持補修費、扶助費、補助費等、普通建設事業費（うち更新整備）、公債費、積立金、貸付金、繰出金の項目が高い水準にあり、なかでも扶助費は類似団体内順位で</a:t>
          </a:r>
          <a:r>
            <a:rPr kumimoji="1" lang="en-US" altLang="ja-JP" sz="1400">
              <a:latin typeface="ＭＳ Ｐゴシック"/>
            </a:rPr>
            <a:t>5</a:t>
          </a:r>
          <a:r>
            <a:rPr kumimoji="1" lang="ja-JP" altLang="en-US" sz="1400">
              <a:latin typeface="ＭＳ Ｐゴシック"/>
            </a:rPr>
            <a:t>位と突出している。</a:t>
          </a:r>
          <a:endParaRPr kumimoji="1" lang="en-US" altLang="ja-JP" sz="1400">
            <a:latin typeface="ＭＳ Ｐゴシック"/>
          </a:endParaRPr>
        </a:p>
        <a:p>
          <a:r>
            <a:rPr kumimoji="1" lang="ja-JP" altLang="en-US" sz="1400">
              <a:latin typeface="ＭＳ Ｐゴシック"/>
            </a:rPr>
            <a:t>　扶助費内訳における人口一人当たり決算額について、類似団体平均と比較しても、社会福祉費（介護給付費及び訓練給付費等）</a:t>
          </a:r>
          <a:r>
            <a:rPr kumimoji="1" lang="en-US" altLang="ja-JP" sz="1400">
              <a:latin typeface="ＭＳ Ｐゴシック"/>
            </a:rPr>
            <a:t>52.7%</a:t>
          </a:r>
          <a:r>
            <a:rPr kumimoji="1" lang="ja-JP" altLang="en-US" sz="1400">
              <a:latin typeface="ＭＳ Ｐゴシック"/>
            </a:rPr>
            <a:t>、老人福祉費（老人保護措置費等）</a:t>
          </a:r>
          <a:r>
            <a:rPr kumimoji="1" lang="en-US" altLang="ja-JP" sz="1400">
              <a:latin typeface="ＭＳ Ｐゴシック"/>
            </a:rPr>
            <a:t>325.7%</a:t>
          </a:r>
          <a:r>
            <a:rPr kumimoji="1" lang="ja-JP" altLang="en-US" sz="1400">
              <a:latin typeface="ＭＳ Ｐゴシック"/>
            </a:rPr>
            <a:t>、児童福祉費（私立保育園委託、児童手当、子ども医療費等）</a:t>
          </a:r>
          <a:r>
            <a:rPr kumimoji="1" lang="en-US" altLang="ja-JP" sz="1400">
              <a:latin typeface="ＭＳ Ｐゴシック"/>
            </a:rPr>
            <a:t>33.2%</a:t>
          </a:r>
          <a:r>
            <a:rPr kumimoji="1" lang="ja-JP" altLang="en-US" sz="1400">
              <a:latin typeface="ＭＳ Ｐゴシック"/>
            </a:rPr>
            <a:t>、衛生費（各種予防接種等）</a:t>
          </a:r>
          <a:r>
            <a:rPr kumimoji="1" lang="en-US" altLang="ja-JP" sz="1400">
              <a:latin typeface="ＭＳ Ｐゴシック"/>
            </a:rPr>
            <a:t>367.5%</a:t>
          </a:r>
          <a:r>
            <a:rPr kumimoji="1" lang="ja-JP" altLang="en-US" sz="1400">
              <a:latin typeface="ＭＳ Ｐゴシック"/>
            </a:rPr>
            <a:t>、教育費（幼稚園・認定こども園給付費等）</a:t>
          </a:r>
          <a:r>
            <a:rPr kumimoji="1" lang="en-US" altLang="ja-JP" sz="1400">
              <a:latin typeface="ＭＳ Ｐゴシック"/>
            </a:rPr>
            <a:t>299.0%</a:t>
          </a:r>
          <a:r>
            <a:rPr kumimoji="1" lang="ja-JP" altLang="en-US" sz="1400">
              <a:latin typeface="ＭＳ Ｐゴシック"/>
            </a:rPr>
            <a:t>とすべての項目で超過しており、事業の効率化や見直しを行いコスト削減に努めていく。</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108458</xdr:rowOff>
    </xdr:from>
    <xdr:to>
      <xdr:col>6</xdr:col>
      <xdr:colOff>511175</xdr:colOff>
      <xdr:row>33</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94858"/>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108458</xdr:rowOff>
    </xdr:from>
    <xdr:to>
      <xdr:col>5</xdr:col>
      <xdr:colOff>358775</xdr:colOff>
      <xdr:row>33</xdr:row>
      <xdr:rowOff>103886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948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103886</xdr:rowOff>
    </xdr:from>
    <xdr:to>
      <xdr:col>4</xdr:col>
      <xdr:colOff>155575</xdr:colOff>
      <xdr:row>33</xdr:row>
      <xdr:rowOff>141986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6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138938</xdr:rowOff>
    </xdr:from>
    <xdr:to>
      <xdr:col>2</xdr:col>
      <xdr:colOff>638175</xdr:colOff>
      <xdr:row>33</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25338"/>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18034</xdr:rowOff>
    </xdr:from>
    <xdr:to>
      <xdr:col>6</xdr:col>
      <xdr:colOff>561975</xdr:colOff>
      <xdr:row>33</xdr:row>
      <xdr:rowOff>119634</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40911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57658</xdr:rowOff>
    </xdr:from>
    <xdr:to>
      <xdr:col>5</xdr:col>
      <xdr:colOff>409575</xdr:colOff>
      <xdr:row>32</xdr:row>
      <xdr:rowOff>159258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53086</xdr:rowOff>
    </xdr:from>
    <xdr:to>
      <xdr:col>4</xdr:col>
      <xdr:colOff>206375</xdr:colOff>
      <xdr:row>33</xdr:row>
      <xdr:rowOff>154686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171213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91186</xdr:rowOff>
    </xdr:from>
    <xdr:to>
      <xdr:col>3</xdr:col>
      <xdr:colOff>3175</xdr:colOff>
      <xdr:row>34</xdr:row>
      <xdr:rowOff>21336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37863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88138</xdr:rowOff>
    </xdr:from>
    <xdr:to>
      <xdr:col>1</xdr:col>
      <xdr:colOff>485775</xdr:colOff>
      <xdr:row>33</xdr:row>
      <xdr:rowOff>18288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34815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3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23351</xdr:rowOff>
    </xdr:from>
    <xdr:to>
      <xdr:col>6</xdr:col>
      <xdr:colOff>511175</xdr:colOff>
      <xdr:row>56</xdr:row>
      <xdr:rowOff>96114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24551"/>
          <a:ext cx="838200" cy="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96114</xdr:rowOff>
    </xdr:from>
    <xdr:to>
      <xdr:col>5</xdr:col>
      <xdr:colOff>358775</xdr:colOff>
      <xdr:row>56</xdr:row>
      <xdr:rowOff>108420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9731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108420</xdr:rowOff>
    </xdr:from>
    <xdr:to>
      <xdr:col>4</xdr:col>
      <xdr:colOff>155575</xdr:colOff>
      <xdr:row>56</xdr:row>
      <xdr:rowOff>137985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09620"/>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111887</xdr:rowOff>
    </xdr:from>
    <xdr:to>
      <xdr:col>2</xdr:col>
      <xdr:colOff>638175</xdr:colOff>
      <xdr:row>56</xdr:row>
      <xdr:rowOff>137985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13087"/>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144001</xdr:rowOff>
    </xdr:from>
    <xdr:to>
      <xdr:col>6</xdr:col>
      <xdr:colOff>561975</xdr:colOff>
      <xdr:row>56</xdr:row>
      <xdr:rowOff>74151</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5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166878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45314</xdr:rowOff>
    </xdr:from>
    <xdr:to>
      <xdr:col>5</xdr:col>
      <xdr:colOff>409575</xdr:colOff>
      <xdr:row>56</xdr:row>
      <xdr:rowOff>146914</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163441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57620</xdr:rowOff>
    </xdr:from>
    <xdr:to>
      <xdr:col>4</xdr:col>
      <xdr:colOff>206375</xdr:colOff>
      <xdr:row>56</xdr:row>
      <xdr:rowOff>159220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6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4297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87185</xdr:rowOff>
    </xdr:from>
    <xdr:to>
      <xdr:col>3</xdr:col>
      <xdr:colOff>3175</xdr:colOff>
      <xdr:row>57</xdr:row>
      <xdr:rowOff>17335</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61087</xdr:rowOff>
    </xdr:from>
    <xdr:to>
      <xdr:col>1</xdr:col>
      <xdr:colOff>485775</xdr:colOff>
      <xdr:row>56</xdr:row>
      <xdr:rowOff>162687</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6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153814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129772</xdr:rowOff>
    </xdr:from>
    <xdr:to>
      <xdr:col>6</xdr:col>
      <xdr:colOff>511175</xdr:colOff>
      <xdr:row>76</xdr:row>
      <xdr:rowOff>97453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88522"/>
          <a:ext cx="838200" cy="1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97453</xdr:rowOff>
    </xdr:from>
    <xdr:to>
      <xdr:col>5</xdr:col>
      <xdr:colOff>358775</xdr:colOff>
      <xdr:row>76</xdr:row>
      <xdr:rowOff>141278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7653"/>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141278</xdr:rowOff>
    </xdr:from>
    <xdr:to>
      <xdr:col>4</xdr:col>
      <xdr:colOff>155575</xdr:colOff>
      <xdr:row>77</xdr:row>
      <xdr:rowOff>47062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71478"/>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47062</xdr:rowOff>
    </xdr:from>
    <xdr:to>
      <xdr:col>2</xdr:col>
      <xdr:colOff>638175</xdr:colOff>
      <xdr:row>77</xdr:row>
      <xdr:rowOff>117667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8712"/>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78972</xdr:rowOff>
    </xdr:from>
    <xdr:to>
      <xdr:col>6</xdr:col>
      <xdr:colOff>561975</xdr:colOff>
      <xdr:row>76</xdr:row>
      <xdr:rowOff>9122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29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101849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46653</xdr:rowOff>
    </xdr:from>
    <xdr:to>
      <xdr:col>5</xdr:col>
      <xdr:colOff>409575</xdr:colOff>
      <xdr:row>76</xdr:row>
      <xdr:rowOff>148253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0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164779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85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90478</xdr:rowOff>
    </xdr:from>
    <xdr:to>
      <xdr:col>4</xdr:col>
      <xdr:colOff>206375</xdr:colOff>
      <xdr:row>77</xdr:row>
      <xdr:rowOff>20628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1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37155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289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167712</xdr:rowOff>
    </xdr:from>
    <xdr:to>
      <xdr:col>3</xdr:col>
      <xdr:colOff>3175</xdr:colOff>
      <xdr:row>77</xdr:row>
      <xdr:rowOff>97862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1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114389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66867</xdr:rowOff>
    </xdr:from>
    <xdr:to>
      <xdr:col>1</xdr:col>
      <xdr:colOff>485775</xdr:colOff>
      <xdr:row>77</xdr:row>
      <xdr:rowOff>168467</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2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13544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04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84218</xdr:rowOff>
    </xdr:from>
    <xdr:to>
      <xdr:col>6</xdr:col>
      <xdr:colOff>511175</xdr:colOff>
      <xdr:row>98</xdr:row>
      <xdr:rowOff>89830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6318"/>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89830</xdr:rowOff>
    </xdr:from>
    <xdr:to>
      <xdr:col>5</xdr:col>
      <xdr:colOff>358775</xdr:colOff>
      <xdr:row>98</xdr:row>
      <xdr:rowOff>90357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1930"/>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90288</xdr:rowOff>
    </xdr:from>
    <xdr:to>
      <xdr:col>4</xdr:col>
      <xdr:colOff>155575</xdr:colOff>
      <xdr:row>98</xdr:row>
      <xdr:rowOff>90357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238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90288</xdr:rowOff>
    </xdr:from>
    <xdr:to>
      <xdr:col>2</xdr:col>
      <xdr:colOff>638175</xdr:colOff>
      <xdr:row>98</xdr:row>
      <xdr:rowOff>94342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92388"/>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33418</xdr:rowOff>
    </xdr:from>
    <xdr:to>
      <xdr:col>6</xdr:col>
      <xdr:colOff>561975</xdr:colOff>
      <xdr:row>98</xdr:row>
      <xdr:rowOff>135018</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39030</xdr:rowOff>
    </xdr:from>
    <xdr:to>
      <xdr:col>5</xdr:col>
      <xdr:colOff>409575</xdr:colOff>
      <xdr:row>98</xdr:row>
      <xdr:rowOff>140630</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157157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39557</xdr:rowOff>
    </xdr:from>
    <xdr:to>
      <xdr:col>4</xdr:col>
      <xdr:colOff>206375</xdr:colOff>
      <xdr:row>98</xdr:row>
      <xdr:rowOff>141157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132284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39488</xdr:rowOff>
    </xdr:from>
    <xdr:to>
      <xdr:col>3</xdr:col>
      <xdr:colOff>3175</xdr:colOff>
      <xdr:row>98</xdr:row>
      <xdr:rowOff>141088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157615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43542</xdr:rowOff>
    </xdr:from>
    <xdr:to>
      <xdr:col>1</xdr:col>
      <xdr:colOff>485775</xdr:colOff>
      <xdr:row>98</xdr:row>
      <xdr:rowOff>145142</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136269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254</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15354"/>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114554</xdr:rowOff>
    </xdr:from>
    <xdr:to>
      <xdr:col>12</xdr:col>
      <xdr:colOff>511175</xdr:colOff>
      <xdr:row>38</xdr:row>
      <xdr:rowOff>254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94385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114554</xdr:rowOff>
    </xdr:from>
    <xdr:to>
      <xdr:col>11</xdr:col>
      <xdr:colOff>307975</xdr:colOff>
      <xdr:row>35</xdr:row>
      <xdr:rowOff>97790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94385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120904</xdr:rowOff>
    </xdr:from>
    <xdr:to>
      <xdr:col>12</xdr:col>
      <xdr:colOff>561975</xdr:colOff>
      <xdr:row>38</xdr:row>
      <xdr:rowOff>51054</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42181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63754</xdr:rowOff>
    </xdr:from>
    <xdr:to>
      <xdr:col>11</xdr:col>
      <xdr:colOff>358775</xdr:colOff>
      <xdr:row>34</xdr:row>
      <xdr:rowOff>165354</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10431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46990</xdr:rowOff>
    </xdr:from>
    <xdr:to>
      <xdr:col>10</xdr:col>
      <xdr:colOff>155575</xdr:colOff>
      <xdr:row>35</xdr:row>
      <xdr:rowOff>148590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165117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7150</xdr:rowOff>
    </xdr:from>
    <xdr:to>
      <xdr:col>15</xdr:col>
      <xdr:colOff>180975</xdr:colOff>
      <xdr:row>57</xdr:row>
      <xdr:rowOff>9169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08350"/>
          <a:ext cx="838200" cy="1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7150</xdr:rowOff>
    </xdr:from>
    <xdr:to>
      <xdr:col>14</xdr:col>
      <xdr:colOff>28575</xdr:colOff>
      <xdr:row>57</xdr:row>
      <xdr:rowOff>38850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08350"/>
          <a:ext cx="889000" cy="2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38850</xdr:rowOff>
    </xdr:from>
    <xdr:to>
      <xdr:col>12</xdr:col>
      <xdr:colOff>511175</xdr:colOff>
      <xdr:row>57</xdr:row>
      <xdr:rowOff>51803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11500"/>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51803</xdr:rowOff>
    </xdr:from>
    <xdr:to>
      <xdr:col>11</xdr:col>
      <xdr:colOff>307975</xdr:colOff>
      <xdr:row>57</xdr:row>
      <xdr:rowOff>140710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24453"/>
          <a:ext cx="889000" cy="8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129819</xdr:rowOff>
    </xdr:from>
    <xdr:to>
      <xdr:col>15</xdr:col>
      <xdr:colOff>231775</xdr:colOff>
      <xdr:row>57</xdr:row>
      <xdr:rowOff>59969</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152696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127800</xdr:rowOff>
    </xdr:from>
    <xdr:to>
      <xdr:col>14</xdr:col>
      <xdr:colOff>79375</xdr:colOff>
      <xdr:row>56</xdr:row>
      <xdr:rowOff>57950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5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74477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159500</xdr:rowOff>
    </xdr:from>
    <xdr:to>
      <xdr:col>12</xdr:col>
      <xdr:colOff>561975</xdr:colOff>
      <xdr:row>57</xdr:row>
      <xdr:rowOff>89650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7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106177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1003</xdr:rowOff>
    </xdr:from>
    <xdr:to>
      <xdr:col>11</xdr:col>
      <xdr:colOff>358775</xdr:colOff>
      <xdr:row>57</xdr:row>
      <xdr:rowOff>102603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119130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89910</xdr:rowOff>
    </xdr:from>
    <xdr:to>
      <xdr:col>10</xdr:col>
      <xdr:colOff>155575</xdr:colOff>
      <xdr:row>58</xdr:row>
      <xdr:rowOff>20060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9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36587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94362</xdr:rowOff>
    </xdr:from>
    <xdr:to>
      <xdr:col>15</xdr:col>
      <xdr:colOff>180975</xdr:colOff>
      <xdr:row>77</xdr:row>
      <xdr:rowOff>153530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96012"/>
          <a:ext cx="8382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94362</xdr:rowOff>
    </xdr:from>
    <xdr:to>
      <xdr:col>14</xdr:col>
      <xdr:colOff>28575</xdr:colOff>
      <xdr:row>78</xdr:row>
      <xdr:rowOff>75578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96012"/>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75578</xdr:rowOff>
    </xdr:from>
    <xdr:to>
      <xdr:col>12</xdr:col>
      <xdr:colOff>511175</xdr:colOff>
      <xdr:row>78</xdr:row>
      <xdr:rowOff>83159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4867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83159</xdr:rowOff>
    </xdr:from>
    <xdr:to>
      <xdr:col>11</xdr:col>
      <xdr:colOff>307975</xdr:colOff>
      <xdr:row>78</xdr:row>
      <xdr:rowOff>83389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625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102730</xdr:rowOff>
    </xdr:from>
    <xdr:to>
      <xdr:col>15</xdr:col>
      <xdr:colOff>231775</xdr:colOff>
      <xdr:row>78</xdr:row>
      <xdr:rowOff>32880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3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125607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43562</xdr:rowOff>
    </xdr:from>
    <xdr:to>
      <xdr:col>14</xdr:col>
      <xdr:colOff>79375</xdr:colOff>
      <xdr:row>77</xdr:row>
      <xdr:rowOff>145162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2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161689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7" y="1302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24778</xdr:rowOff>
    </xdr:from>
    <xdr:to>
      <xdr:col>12</xdr:col>
      <xdr:colOff>561975</xdr:colOff>
      <xdr:row>78</xdr:row>
      <xdr:rowOff>126378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117505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7"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32359</xdr:rowOff>
    </xdr:from>
    <xdr:to>
      <xdr:col>11</xdr:col>
      <xdr:colOff>358775</xdr:colOff>
      <xdr:row>78</xdr:row>
      <xdr:rowOff>133959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125086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7"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32589</xdr:rowOff>
    </xdr:from>
    <xdr:to>
      <xdr:col>10</xdr:col>
      <xdr:colOff>155575</xdr:colOff>
      <xdr:row>78</xdr:row>
      <xdr:rowOff>134189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4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125316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7" y="1349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168856</xdr:rowOff>
    </xdr:from>
    <xdr:to>
      <xdr:col>15</xdr:col>
      <xdr:colOff>180975</xdr:colOff>
      <xdr:row>98</xdr:row>
      <xdr:rowOff>36649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99506"/>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36649</xdr:rowOff>
    </xdr:from>
    <xdr:to>
      <xdr:col>14</xdr:col>
      <xdr:colOff>28575</xdr:colOff>
      <xdr:row>98</xdr:row>
      <xdr:rowOff>56071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38749"/>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50394</xdr:rowOff>
    </xdr:from>
    <xdr:to>
      <xdr:col>12</xdr:col>
      <xdr:colOff>511175</xdr:colOff>
      <xdr:row>98</xdr:row>
      <xdr:rowOff>56071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52494"/>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50394</xdr:rowOff>
    </xdr:from>
    <xdr:to>
      <xdr:col>11</xdr:col>
      <xdr:colOff>307975</xdr:colOff>
      <xdr:row>98</xdr:row>
      <xdr:rowOff>95665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52494"/>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118056</xdr:rowOff>
    </xdr:from>
    <xdr:to>
      <xdr:col>15</xdr:col>
      <xdr:colOff>231775</xdr:colOff>
      <xdr:row>98</xdr:row>
      <xdr:rowOff>48206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96483</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157299</xdr:rowOff>
    </xdr:from>
    <xdr:to>
      <xdr:col>14</xdr:col>
      <xdr:colOff>79375</xdr:colOff>
      <xdr:row>98</xdr:row>
      <xdr:rowOff>87449</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78576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5271</xdr:rowOff>
    </xdr:from>
    <xdr:to>
      <xdr:col>12</xdr:col>
      <xdr:colOff>561975</xdr:colOff>
      <xdr:row>98</xdr:row>
      <xdr:rowOff>106871</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97998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171044</xdr:rowOff>
    </xdr:from>
    <xdr:to>
      <xdr:col>11</xdr:col>
      <xdr:colOff>358775</xdr:colOff>
      <xdr:row>98</xdr:row>
      <xdr:rowOff>101194</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92321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44865</xdr:rowOff>
    </xdr:from>
    <xdr:to>
      <xdr:col>10</xdr:col>
      <xdr:colOff>155575</xdr:colOff>
      <xdr:row>98</xdr:row>
      <xdr:rowOff>146465</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137592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144044</xdr:rowOff>
    </xdr:from>
    <xdr:to>
      <xdr:col>23</xdr:col>
      <xdr:colOff>517525</xdr:colOff>
      <xdr:row>37</xdr:row>
      <xdr:rowOff>103856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16244"/>
          <a:ext cx="838200" cy="1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22840</xdr:rowOff>
    </xdr:from>
    <xdr:to>
      <xdr:col>22</xdr:col>
      <xdr:colOff>365125</xdr:colOff>
      <xdr:row>37</xdr:row>
      <xdr:rowOff>103856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95040"/>
          <a:ext cx="889000" cy="25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64216</xdr:rowOff>
    </xdr:from>
    <xdr:to>
      <xdr:col>21</xdr:col>
      <xdr:colOff>161925</xdr:colOff>
      <xdr:row>36</xdr:row>
      <xdr:rowOff>22840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64966"/>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64216</xdr:rowOff>
    </xdr:from>
    <xdr:to>
      <xdr:col>19</xdr:col>
      <xdr:colOff>644525</xdr:colOff>
      <xdr:row>37</xdr:row>
      <xdr:rowOff>115286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64966"/>
          <a:ext cx="889000" cy="39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93244</xdr:rowOff>
    </xdr:from>
    <xdr:to>
      <xdr:col>23</xdr:col>
      <xdr:colOff>568325</xdr:colOff>
      <xdr:row>37</xdr:row>
      <xdr:rowOff>23394</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116121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53056</xdr:rowOff>
    </xdr:from>
    <xdr:to>
      <xdr:col>22</xdr:col>
      <xdr:colOff>415925</xdr:colOff>
      <xdr:row>37</xdr:row>
      <xdr:rowOff>154656</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3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145783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143490</xdr:rowOff>
    </xdr:from>
    <xdr:to>
      <xdr:col>21</xdr:col>
      <xdr:colOff>212725</xdr:colOff>
      <xdr:row>36</xdr:row>
      <xdr:rowOff>73640</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90167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13416</xdr:rowOff>
    </xdr:from>
    <xdr:to>
      <xdr:col>20</xdr:col>
      <xdr:colOff>9525</xdr:colOff>
      <xdr:row>35</xdr:row>
      <xdr:rowOff>115016</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0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131543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64486</xdr:rowOff>
    </xdr:from>
    <xdr:to>
      <xdr:col>18</xdr:col>
      <xdr:colOff>492125</xdr:colOff>
      <xdr:row>37</xdr:row>
      <xdr:rowOff>166086</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40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157212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169570</xdr:rowOff>
    </xdr:from>
    <xdr:to>
      <xdr:col>23</xdr:col>
      <xdr:colOff>517525</xdr:colOff>
      <xdr:row>57</xdr:row>
      <xdr:rowOff>809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70770"/>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169570</xdr:rowOff>
    </xdr:from>
    <xdr:to>
      <xdr:col>22</xdr:col>
      <xdr:colOff>365125</xdr:colOff>
      <xdr:row>57</xdr:row>
      <xdr:rowOff>30505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4032</xdr:rowOff>
    </xdr:from>
    <xdr:to>
      <xdr:col>21</xdr:col>
      <xdr:colOff>161925</xdr:colOff>
      <xdr:row>57</xdr:row>
      <xdr:rowOff>30505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76682"/>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4032</xdr:rowOff>
    </xdr:from>
    <xdr:to>
      <xdr:col>19</xdr:col>
      <xdr:colOff>644525</xdr:colOff>
      <xdr:row>57</xdr:row>
      <xdr:rowOff>100849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76682"/>
          <a:ext cx="889000" cy="9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121459</xdr:rowOff>
    </xdr:from>
    <xdr:to>
      <xdr:col>23</xdr:col>
      <xdr:colOff>568325</xdr:colOff>
      <xdr:row>57</xdr:row>
      <xdr:rowOff>51609</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7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99886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118770</xdr:rowOff>
    </xdr:from>
    <xdr:to>
      <xdr:col>22</xdr:col>
      <xdr:colOff>415925</xdr:colOff>
      <xdr:row>57</xdr:row>
      <xdr:rowOff>48920</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7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40047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151155</xdr:rowOff>
    </xdr:from>
    <xdr:to>
      <xdr:col>21</xdr:col>
      <xdr:colOff>212725</xdr:colOff>
      <xdr:row>57</xdr:row>
      <xdr:rowOff>81305</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72432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124682</xdr:rowOff>
    </xdr:from>
    <xdr:to>
      <xdr:col>20</xdr:col>
      <xdr:colOff>9525</xdr:colOff>
      <xdr:row>57</xdr:row>
      <xdr:rowOff>54832</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97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45959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8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50049</xdr:rowOff>
    </xdr:from>
    <xdr:to>
      <xdr:col>18</xdr:col>
      <xdr:colOff>492125</xdr:colOff>
      <xdr:row>57</xdr:row>
      <xdr:rowOff>151649</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142776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14866</xdr:rowOff>
    </xdr:from>
    <xdr:to>
      <xdr:col>23</xdr:col>
      <xdr:colOff>517525</xdr:colOff>
      <xdr:row>79</xdr:row>
      <xdr:rowOff>33592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59416"/>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123737</xdr:rowOff>
    </xdr:from>
    <xdr:to>
      <xdr:col>22</xdr:col>
      <xdr:colOff>365125</xdr:colOff>
      <xdr:row>79</xdr:row>
      <xdr:rowOff>14866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96837"/>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123737</xdr:rowOff>
    </xdr:from>
    <xdr:to>
      <xdr:col>21</xdr:col>
      <xdr:colOff>161925</xdr:colOff>
      <xdr:row>79</xdr:row>
      <xdr:rowOff>35954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496837"/>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12198</xdr:rowOff>
    </xdr:from>
    <xdr:to>
      <xdr:col>19</xdr:col>
      <xdr:colOff>644525</xdr:colOff>
      <xdr:row>79</xdr:row>
      <xdr:rowOff>35954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5674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154242</xdr:rowOff>
    </xdr:from>
    <xdr:to>
      <xdr:col>23</xdr:col>
      <xdr:colOff>568325</xdr:colOff>
      <xdr:row>79</xdr:row>
      <xdr:rowOff>84392</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135516</xdr:rowOff>
    </xdr:from>
    <xdr:to>
      <xdr:col>22</xdr:col>
      <xdr:colOff>415925</xdr:colOff>
      <xdr:row>79</xdr:row>
      <xdr:rowOff>65666</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82193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7" y="1328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72937</xdr:rowOff>
    </xdr:from>
    <xdr:to>
      <xdr:col>21</xdr:col>
      <xdr:colOff>212725</xdr:colOff>
      <xdr:row>79</xdr:row>
      <xdr:rowOff>3087</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19614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7" y="1322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156604</xdr:rowOff>
    </xdr:from>
    <xdr:to>
      <xdr:col>20</xdr:col>
      <xdr:colOff>9525</xdr:colOff>
      <xdr:row>79</xdr:row>
      <xdr:rowOff>86754</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77881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2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132848</xdr:rowOff>
    </xdr:from>
    <xdr:to>
      <xdr:col>18</xdr:col>
      <xdr:colOff>492125</xdr:colOff>
      <xdr:row>79</xdr:row>
      <xdr:rowOff>62998</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54125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7" y="13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90703</xdr:rowOff>
    </xdr:from>
    <xdr:to>
      <xdr:col>23</xdr:col>
      <xdr:colOff>517525</xdr:colOff>
      <xdr:row>97</xdr:row>
      <xdr:rowOff>100315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21353"/>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98258</xdr:rowOff>
    </xdr:from>
    <xdr:to>
      <xdr:col>22</xdr:col>
      <xdr:colOff>365125</xdr:colOff>
      <xdr:row>97</xdr:row>
      <xdr:rowOff>100315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2890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83998</xdr:rowOff>
    </xdr:from>
    <xdr:to>
      <xdr:col>21</xdr:col>
      <xdr:colOff>161925</xdr:colOff>
      <xdr:row>97</xdr:row>
      <xdr:rowOff>98258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714648"/>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83998</xdr:rowOff>
    </xdr:from>
    <xdr:to>
      <xdr:col>19</xdr:col>
      <xdr:colOff>644525</xdr:colOff>
      <xdr:row>97</xdr:row>
      <xdr:rowOff>84226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1464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39903</xdr:rowOff>
    </xdr:from>
    <xdr:to>
      <xdr:col>23</xdr:col>
      <xdr:colOff>568325</xdr:colOff>
      <xdr:row>97</xdr:row>
      <xdr:rowOff>141503</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6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62780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49515</xdr:rowOff>
    </xdr:from>
    <xdr:to>
      <xdr:col>22</xdr:col>
      <xdr:colOff>415925</xdr:colOff>
      <xdr:row>97</xdr:row>
      <xdr:rowOff>151115</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167642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47458</xdr:rowOff>
    </xdr:from>
    <xdr:to>
      <xdr:col>21</xdr:col>
      <xdr:colOff>212725</xdr:colOff>
      <xdr:row>97</xdr:row>
      <xdr:rowOff>149058</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6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140185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7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33198</xdr:rowOff>
    </xdr:from>
    <xdr:to>
      <xdr:col>20</xdr:col>
      <xdr:colOff>9525</xdr:colOff>
      <xdr:row>97</xdr:row>
      <xdr:rowOff>134798</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125925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33426</xdr:rowOff>
    </xdr:from>
    <xdr:to>
      <xdr:col>18</xdr:col>
      <xdr:colOff>492125</xdr:colOff>
      <xdr:row>97</xdr:row>
      <xdr:rowOff>135026</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6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126153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a:extLst>
            <a:ext uri="{FF2B5EF4-FFF2-40B4-BE49-F238E27FC236}">
              <a16:creationId xmlns:a16="http://schemas.microsoft.com/office/drawing/2014/main" id="{00000000-0008-0000-0700-0000FF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類似団体平均と比較して、議会費、総務費、民生費、農林水産業費、商工費、消防費、公債費の項目が高い水準にある。</a:t>
          </a:r>
          <a:endParaRPr kumimoji="1" lang="en-US" altLang="ja-JP" sz="14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主な項目は、議会費（要望活動に係る旅費など物件費</a:t>
          </a:r>
          <a:r>
            <a:rPr kumimoji="1" lang="en-US" altLang="ja-JP" sz="1400">
              <a:latin typeface="ＭＳ Ｐゴシック"/>
            </a:rPr>
            <a:t>33.1%</a:t>
          </a:r>
          <a:r>
            <a:rPr kumimoji="1" lang="ja-JP" altLang="en-US" sz="1400">
              <a:latin typeface="ＭＳ Ｐゴシック"/>
            </a:rPr>
            <a:t>）、総務費（ふるさと納税返礼品など物件費</a:t>
          </a:r>
          <a:r>
            <a:rPr kumimoji="1" lang="en-US" altLang="ja-JP" sz="1400">
              <a:latin typeface="ＭＳ Ｐゴシック"/>
            </a:rPr>
            <a:t>90.3%</a:t>
          </a:r>
          <a:r>
            <a:rPr kumimoji="1" lang="ja-JP" altLang="en-US" sz="1400">
              <a:latin typeface="ＭＳ Ｐゴシック"/>
            </a:rPr>
            <a:t>）、民生費（介護給付費及び私立保育園委託など扶助費</a:t>
          </a:r>
          <a:r>
            <a:rPr kumimoji="1" lang="en-US" altLang="ja-JP" sz="1400">
              <a:latin typeface="ＭＳ Ｐゴシック"/>
            </a:rPr>
            <a:t>44.0%</a:t>
          </a:r>
          <a:r>
            <a:rPr kumimoji="1" lang="ja-JP" altLang="en-US" sz="1400">
              <a:latin typeface="ＭＳ Ｐゴシック"/>
            </a:rPr>
            <a:t>）、農林水産業費（枯れ松伐倒駆除委託、基幹水利施設管理事業委託など物件費</a:t>
          </a:r>
          <a:r>
            <a:rPr kumimoji="1" lang="en-US" altLang="ja-JP" sz="1400">
              <a:latin typeface="ＭＳ Ｐゴシック"/>
            </a:rPr>
            <a:t>114.1%</a:t>
          </a:r>
          <a:r>
            <a:rPr kumimoji="1" lang="ja-JP" altLang="en-US" sz="1400">
              <a:latin typeface="ＭＳ Ｐゴシック"/>
            </a:rPr>
            <a:t>、交流施設修繕など維持補修費</a:t>
          </a:r>
          <a:r>
            <a:rPr kumimoji="1" lang="en-US" altLang="ja-JP" sz="1400">
              <a:latin typeface="ＭＳ Ｐゴシック"/>
            </a:rPr>
            <a:t>101.0%</a:t>
          </a:r>
          <a:r>
            <a:rPr kumimoji="1" lang="ja-JP" altLang="en-US" sz="1400">
              <a:latin typeface="ＭＳ Ｐゴシック"/>
            </a:rPr>
            <a:t>、緊急生産調整対策推進事業補助金など単独補助費</a:t>
          </a:r>
          <a:r>
            <a:rPr kumimoji="1" lang="en-US" altLang="ja-JP" sz="1400">
              <a:latin typeface="ＭＳ Ｐゴシック"/>
            </a:rPr>
            <a:t>85.2%</a:t>
          </a:r>
          <a:r>
            <a:rPr kumimoji="1" lang="ja-JP" altLang="en-US" sz="1400">
              <a:latin typeface="ＭＳ Ｐゴシック"/>
            </a:rPr>
            <a:t>）、になっている。今後は事業成果や効果を検証し、歳出削減に努めていく。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行財政改革による行政経費の縮減効果や歳出削減の取り組みにより基金の積み増しが図られてきたが、防災・人口減少対策等の喫緊の課題が山積し、社会保障経費も増加し続けており行政需要の拡大は避けられないなか、自主財源の根幹をなす地方税が伸び悩んでいるため、財政調整基金の果たす役割は大きいものがあ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今後も実質収支の改善とあわせ、引き続き、基金残高の適正規模の確保に向け、行政コストの見直しなどの取り組みを進めていく。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400" b="0">
              <a:solidFill>
                <a:schemeClr val="dk1"/>
              </a:solidFill>
              <a:effectLst/>
              <a:latin typeface="ＭＳ ゴシック" panose="020B0609070205080204" pitchFamily="49" charset="-128"/>
              <a:ea typeface="ＭＳ ゴシック" panose="020B0609070205080204" pitchFamily="49" charset="-128"/>
              <a:cs typeface="+mn-cs"/>
            </a:rPr>
            <a:t>全ての会計が黒字で推移しているが、高齢社会の進行による医療費高騰やサービス利用の増加などにより国民健康保険事業及び介護保険事業が増加し、比率が高まっている。また、一般会計から特別会計への繰出金の増加は、財政運営の圧迫につながるため、各会計において中長期的な展望に立って適正な料金体系や制度設計の見直しを行うなど、効率的かつ安定的な事業運営の継続に努めていかなければならない。</a:t>
          </a:r>
          <a:endParaRPr kumimoji="1" lang="ja-JP" altLang="en-US" sz="1400" b="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8897376</v>
      </c>
      <c r="BO4" s="411"/>
      <c r="BP4" s="411"/>
      <c r="BQ4" s="411"/>
      <c r="BR4" s="411"/>
      <c r="BS4" s="411"/>
      <c r="BT4" s="411"/>
      <c r="BU4" s="412"/>
      <c r="BV4" s="410">
        <v>8626972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6.6</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8561995</v>
      </c>
      <c r="BO5" s="416"/>
      <c r="BP5" s="416"/>
      <c r="BQ5" s="416"/>
      <c r="BR5" s="416"/>
      <c r="BS5" s="416"/>
      <c r="BT5" s="416"/>
      <c r="BU5" s="417"/>
      <c r="BV5" s="415">
        <v>8228177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93.5</v>
      </c>
      <c r="CU5" s="386"/>
      <c r="CV5" s="386"/>
      <c r="CW5" s="386"/>
      <c r="CX5" s="386"/>
      <c r="CY5" s="386"/>
      <c r="CZ5" s="386"/>
      <c r="DA5" s="387"/>
      <c r="DB5" s="385">
        <v>86.5</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335381</v>
      </c>
      <c r="BO6" s="416"/>
      <c r="BP6" s="416"/>
      <c r="BQ6" s="416"/>
      <c r="BR6" s="416"/>
      <c r="BS6" s="416"/>
      <c r="BT6" s="416"/>
      <c r="BU6" s="417"/>
      <c r="BV6" s="415">
        <v>398795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v>
      </c>
      <c r="CU6" s="562"/>
      <c r="CV6" s="562"/>
      <c r="CW6" s="562"/>
      <c r="CX6" s="562"/>
      <c r="CY6" s="562"/>
      <c r="CZ6" s="562"/>
      <c r="DA6" s="563"/>
      <c r="DB6" s="561">
        <v>92.8</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19667</v>
      </c>
      <c r="BO7" s="416"/>
      <c r="BP7" s="416"/>
      <c r="BQ7" s="416"/>
      <c r="BR7" s="416"/>
      <c r="BS7" s="416"/>
      <c r="BT7" s="416"/>
      <c r="BU7" s="417"/>
      <c r="BV7" s="415">
        <v>67061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4804317</v>
      </c>
      <c r="CU7" s="416"/>
      <c r="CV7" s="416"/>
      <c r="CW7" s="416"/>
      <c r="CX7" s="416"/>
      <c r="CY7" s="416"/>
      <c r="CZ7" s="416"/>
      <c r="DA7" s="417"/>
      <c r="DB7" s="415">
        <v>4918840</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315714</v>
      </c>
      <c r="BO8" s="416"/>
      <c r="BP8" s="416"/>
      <c r="BQ8" s="416"/>
      <c r="BR8" s="416"/>
      <c r="BS8" s="416"/>
      <c r="BT8" s="416"/>
      <c r="BU8" s="417"/>
      <c r="BV8" s="415">
        <v>331734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0.5</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21025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-16020</v>
      </c>
      <c r="BO9" s="416"/>
      <c r="BP9" s="416"/>
      <c r="BQ9" s="416"/>
      <c r="BR9" s="416"/>
      <c r="BS9" s="416"/>
      <c r="BT9" s="416"/>
      <c r="BU9" s="417"/>
      <c r="BV9" s="415">
        <v>42585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v>
      </c>
      <c r="CU9" s="386"/>
      <c r="CV9" s="386"/>
      <c r="CW9" s="386"/>
      <c r="CX9" s="386"/>
      <c r="CY9" s="386"/>
      <c r="CZ9" s="386"/>
      <c r="DA9" s="387"/>
      <c r="DB9" s="385">
        <v>10.5</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21733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167368</v>
      </c>
      <c r="BO10" s="416"/>
      <c r="BP10" s="416"/>
      <c r="BQ10" s="416"/>
      <c r="BR10" s="416"/>
      <c r="BS10" s="416"/>
      <c r="BT10" s="416"/>
      <c r="BU10" s="417"/>
      <c r="BV10" s="415">
        <v>145958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20919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20861</v>
      </c>
      <c r="S13" s="517"/>
      <c r="T13" s="517"/>
      <c r="U13" s="517"/>
      <c r="V13" s="518"/>
      <c r="W13" s="504" t="s">
        <v>124</v>
      </c>
      <c r="X13" s="428"/>
      <c r="Y13" s="428"/>
      <c r="Z13" s="428"/>
      <c r="AA13" s="428"/>
      <c r="AB13" s="429"/>
      <c r="AC13" s="391">
        <v>1158</v>
      </c>
      <c r="AD13" s="392"/>
      <c r="AE13" s="392"/>
      <c r="AF13" s="392"/>
      <c r="AG13" s="393"/>
      <c r="AH13" s="391">
        <v>1106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151348</v>
      </c>
      <c r="BO13" s="416"/>
      <c r="BP13" s="416"/>
      <c r="BQ13" s="416"/>
      <c r="BR13" s="416"/>
      <c r="BS13" s="416"/>
      <c r="BT13" s="416"/>
      <c r="BU13" s="417"/>
      <c r="BV13" s="415">
        <v>188543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21106</v>
      </c>
      <c r="S14" s="517"/>
      <c r="T14" s="517"/>
      <c r="U14" s="517"/>
      <c r="V14" s="518"/>
      <c r="W14" s="519"/>
      <c r="X14" s="431"/>
      <c r="Y14" s="431"/>
      <c r="Z14" s="431"/>
      <c r="AA14" s="431"/>
      <c r="AB14" s="432"/>
      <c r="AC14" s="509">
        <v>11.9</v>
      </c>
      <c r="AD14" s="510"/>
      <c r="AE14" s="510"/>
      <c r="AF14" s="510"/>
      <c r="AG14" s="511"/>
      <c r="AH14" s="509">
        <v>11.4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11.5</v>
      </c>
      <c r="CU14" s="488"/>
      <c r="CV14" s="488"/>
      <c r="CW14" s="488"/>
      <c r="CX14" s="488"/>
      <c r="CY14" s="488"/>
      <c r="CZ14" s="488"/>
      <c r="DA14" s="489"/>
      <c r="DB14" s="520">
        <v>18.3</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21052</v>
      </c>
      <c r="S15" s="517"/>
      <c r="T15" s="517"/>
      <c r="U15" s="517"/>
      <c r="V15" s="518"/>
      <c r="W15" s="504" t="s">
        <v>130</v>
      </c>
      <c r="X15" s="428"/>
      <c r="Y15" s="428"/>
      <c r="Z15" s="428"/>
      <c r="AA15" s="428"/>
      <c r="AB15" s="429"/>
      <c r="AC15" s="391">
        <v>1944</v>
      </c>
      <c r="AD15" s="392"/>
      <c r="AE15" s="392"/>
      <c r="AF15" s="392"/>
      <c r="AG15" s="393"/>
      <c r="AH15" s="391">
        <v>2025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2034040</v>
      </c>
      <c r="BO15" s="411"/>
      <c r="BP15" s="411"/>
      <c r="BQ15" s="411"/>
      <c r="BR15" s="411"/>
      <c r="BS15" s="411"/>
      <c r="BT15" s="411"/>
      <c r="BU15" s="412"/>
      <c r="BV15" s="410">
        <v>2006572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20</v>
      </c>
      <c r="AD16" s="510"/>
      <c r="AE16" s="510"/>
      <c r="AF16" s="510"/>
      <c r="AG16" s="511"/>
      <c r="AH16" s="509">
        <v>20.9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3987043</v>
      </c>
      <c r="BO16" s="416"/>
      <c r="BP16" s="416"/>
      <c r="BQ16" s="416"/>
      <c r="BR16" s="416"/>
      <c r="BS16" s="416"/>
      <c r="BT16" s="416"/>
      <c r="BU16" s="417"/>
      <c r="BV16" s="415">
        <v>4044114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6633</v>
      </c>
      <c r="AD17" s="392"/>
      <c r="AE17" s="392"/>
      <c r="AF17" s="392"/>
      <c r="AG17" s="393"/>
      <c r="AH17" s="391">
        <v>6575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2575043</v>
      </c>
      <c r="BO17" s="416"/>
      <c r="BP17" s="416"/>
      <c r="BQ17" s="416"/>
      <c r="BR17" s="416"/>
      <c r="BS17" s="416"/>
      <c r="BT17" s="416"/>
      <c r="BU17" s="417"/>
      <c r="BV17" s="415">
        <v>2538265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139</v>
      </c>
      <c r="C18" s="478"/>
      <c r="D18" s="478"/>
      <c r="E18" s="479"/>
      <c r="F18" s="479"/>
      <c r="G18" s="479"/>
      <c r="H18" s="479"/>
      <c r="I18" s="479"/>
      <c r="J18" s="479"/>
      <c r="K18" s="479"/>
      <c r="L18" s="480">
        <v>43.8</v>
      </c>
      <c r="M18" s="480"/>
      <c r="N18" s="480"/>
      <c r="O18" s="480"/>
      <c r="P18" s="480"/>
      <c r="Q18" s="480"/>
      <c r="R18" s="481"/>
      <c r="S18" s="481"/>
      <c r="T18" s="481"/>
      <c r="U18" s="481"/>
      <c r="V18" s="482"/>
      <c r="W18" s="496"/>
      <c r="X18" s="497"/>
      <c r="Y18" s="497"/>
      <c r="Z18" s="497"/>
      <c r="AA18" s="497"/>
      <c r="AB18" s="505"/>
      <c r="AC18" s="379">
        <v>68.099999999999994</v>
      </c>
      <c r="AD18" s="380"/>
      <c r="AE18" s="380"/>
      <c r="AF18" s="380"/>
      <c r="AG18" s="483"/>
      <c r="AH18" s="379">
        <v>67.7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4569433</v>
      </c>
      <c r="BO18" s="416"/>
      <c r="BP18" s="416"/>
      <c r="BQ18" s="416"/>
      <c r="BR18" s="416"/>
      <c r="BS18" s="416"/>
      <c r="BT18" s="416"/>
      <c r="BU18" s="417"/>
      <c r="BV18" s="415">
        <v>4382872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141</v>
      </c>
      <c r="C19" s="478"/>
      <c r="D19" s="478"/>
      <c r="E19" s="479"/>
      <c r="F19" s="479"/>
      <c r="G19" s="479"/>
      <c r="H19" s="479"/>
      <c r="I19" s="479"/>
      <c r="J19" s="479"/>
      <c r="K19" s="479"/>
      <c r="L19" s="485">
        <v>480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5618765</v>
      </c>
      <c r="BO19" s="416"/>
      <c r="BP19" s="416"/>
      <c r="BQ19" s="416"/>
      <c r="BR19" s="416"/>
      <c r="BS19" s="416"/>
      <c r="BT19" s="416"/>
      <c r="BU19" s="417"/>
      <c r="BV19" s="415">
        <v>5727015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143</v>
      </c>
      <c r="C20" s="478"/>
      <c r="D20" s="478"/>
      <c r="E20" s="479"/>
      <c r="F20" s="479"/>
      <c r="G20" s="479"/>
      <c r="H20" s="479"/>
      <c r="I20" s="479"/>
      <c r="J20" s="479"/>
      <c r="K20" s="479"/>
      <c r="L20" s="485">
        <v>8678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7268849</v>
      </c>
      <c r="BO23" s="416"/>
      <c r="BP23" s="416"/>
      <c r="BQ23" s="416"/>
      <c r="BR23" s="416"/>
      <c r="BS23" s="416"/>
      <c r="BT23" s="416"/>
      <c r="BU23" s="417"/>
      <c r="BV23" s="415">
        <v>7320314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152</v>
      </c>
      <c r="F24" s="389"/>
      <c r="G24" s="389"/>
      <c r="H24" s="389"/>
      <c r="I24" s="389"/>
      <c r="J24" s="389"/>
      <c r="K24" s="390"/>
      <c r="L24" s="391">
        <v>1</v>
      </c>
      <c r="M24" s="392"/>
      <c r="N24" s="392"/>
      <c r="O24" s="392"/>
      <c r="P24" s="393"/>
      <c r="Q24" s="391">
        <v>7190</v>
      </c>
      <c r="R24" s="392"/>
      <c r="S24" s="392"/>
      <c r="T24" s="392"/>
      <c r="U24" s="392"/>
      <c r="V24" s="393"/>
      <c r="W24" s="457"/>
      <c r="X24" s="448"/>
      <c r="Y24" s="449"/>
      <c r="Z24" s="388" t="s">
        <v>153</v>
      </c>
      <c r="AA24" s="389"/>
      <c r="AB24" s="389"/>
      <c r="AC24" s="389"/>
      <c r="AD24" s="389"/>
      <c r="AE24" s="389"/>
      <c r="AF24" s="389"/>
      <c r="AG24" s="390"/>
      <c r="AH24" s="391">
        <v>140</v>
      </c>
      <c r="AI24" s="392"/>
      <c r="AJ24" s="392"/>
      <c r="AK24" s="392"/>
      <c r="AL24" s="393"/>
      <c r="AM24" s="391">
        <v>424480</v>
      </c>
      <c r="AN24" s="392"/>
      <c r="AO24" s="392"/>
      <c r="AP24" s="392"/>
      <c r="AQ24" s="392"/>
      <c r="AR24" s="393"/>
      <c r="AS24" s="391">
        <v>3032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4973503</v>
      </c>
      <c r="BO24" s="416"/>
      <c r="BP24" s="416"/>
      <c r="BQ24" s="416"/>
      <c r="BR24" s="416"/>
      <c r="BS24" s="416"/>
      <c r="BT24" s="416"/>
      <c r="BU24" s="417"/>
      <c r="BV24" s="415">
        <v>4834919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155</v>
      </c>
      <c r="F25" s="389"/>
      <c r="G25" s="389"/>
      <c r="H25" s="389"/>
      <c r="I25" s="389"/>
      <c r="J25" s="389"/>
      <c r="K25" s="390"/>
      <c r="L25" s="391">
        <v>1</v>
      </c>
      <c r="M25" s="392"/>
      <c r="N25" s="392"/>
      <c r="O25" s="392"/>
      <c r="P25" s="393"/>
      <c r="Q25" s="391">
        <v>5830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105045</v>
      </c>
      <c r="BO25" s="411"/>
      <c r="BP25" s="411"/>
      <c r="BQ25" s="411"/>
      <c r="BR25" s="411"/>
      <c r="BS25" s="411"/>
      <c r="BT25" s="411"/>
      <c r="BU25" s="412"/>
      <c r="BV25" s="410">
        <v>202728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158</v>
      </c>
      <c r="F26" s="389"/>
      <c r="G26" s="389"/>
      <c r="H26" s="389"/>
      <c r="I26" s="389"/>
      <c r="J26" s="389"/>
      <c r="K26" s="390"/>
      <c r="L26" s="391">
        <v>1</v>
      </c>
      <c r="M26" s="392"/>
      <c r="N26" s="392"/>
      <c r="O26" s="392"/>
      <c r="P26" s="393"/>
      <c r="Q26" s="391">
        <v>5500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161</v>
      </c>
      <c r="F27" s="389"/>
      <c r="G27" s="389"/>
      <c r="H27" s="389"/>
      <c r="I27" s="389"/>
      <c r="J27" s="389"/>
      <c r="K27" s="390"/>
      <c r="L27" s="391">
        <v>1</v>
      </c>
      <c r="M27" s="392"/>
      <c r="N27" s="392"/>
      <c r="O27" s="392"/>
      <c r="P27" s="393"/>
      <c r="Q27" s="391">
        <v>3030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315821</v>
      </c>
      <c r="BO27" s="419"/>
      <c r="BP27" s="419"/>
      <c r="BQ27" s="419"/>
      <c r="BR27" s="419"/>
      <c r="BS27" s="419"/>
      <c r="BT27" s="419"/>
      <c r="BU27" s="420"/>
      <c r="BV27" s="418">
        <v>315821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2270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1573847</v>
      </c>
      <c r="BO28" s="411"/>
      <c r="BP28" s="411"/>
      <c r="BQ28" s="411"/>
      <c r="BR28" s="411"/>
      <c r="BS28" s="411"/>
      <c r="BT28" s="411"/>
      <c r="BU28" s="412"/>
      <c r="BV28" s="410">
        <v>1406479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14</v>
      </c>
      <c r="M29" s="392"/>
      <c r="N29" s="392"/>
      <c r="O29" s="392"/>
      <c r="P29" s="393"/>
      <c r="Q29" s="391">
        <v>2100</v>
      </c>
      <c r="R29" s="392"/>
      <c r="S29" s="392"/>
      <c r="T29" s="392"/>
      <c r="U29" s="392"/>
      <c r="V29" s="393"/>
      <c r="W29" s="458"/>
      <c r="X29" s="459"/>
      <c r="Y29" s="460"/>
      <c r="Z29" s="388" t="s">
        <v>170</v>
      </c>
      <c r="AA29" s="389"/>
      <c r="AB29" s="389"/>
      <c r="AC29" s="389"/>
      <c r="AD29" s="389"/>
      <c r="AE29" s="389"/>
      <c r="AF29" s="389"/>
      <c r="AG29" s="390"/>
      <c r="AH29" s="391">
        <v>141</v>
      </c>
      <c r="AI29" s="392"/>
      <c r="AJ29" s="392"/>
      <c r="AK29" s="392"/>
      <c r="AL29" s="393"/>
      <c r="AM29" s="391">
        <v>428402</v>
      </c>
      <c r="AN29" s="392"/>
      <c r="AO29" s="392"/>
      <c r="AP29" s="392"/>
      <c r="AQ29" s="392"/>
      <c r="AR29" s="393"/>
      <c r="AS29" s="391">
        <v>3038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58871</v>
      </c>
      <c r="BO29" s="416"/>
      <c r="BP29" s="416"/>
      <c r="BQ29" s="416"/>
      <c r="BR29" s="416"/>
      <c r="BS29" s="416"/>
      <c r="BT29" s="416"/>
      <c r="BU29" s="417"/>
      <c r="BV29" s="415">
        <v>58871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1457517</v>
      </c>
      <c r="BO30" s="419"/>
      <c r="BP30" s="419"/>
      <c r="BQ30" s="419"/>
      <c r="BR30" s="419"/>
      <c r="BS30" s="419"/>
      <c r="BT30" s="419"/>
      <c r="BU30" s="420"/>
      <c r="BV30" s="418">
        <v>1464638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宮崎県市町村総合事務組合（一般会計）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株式会社高鍋めいりんの里</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宮崎県市町村総合事務組合（市町村交通災害共済事業特別会計）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株式会社高鍋衛生公社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介護認定審査会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宮崎県後期高齢者医療広域連合（一般会計）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宮崎県環境整備公社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宮崎県後期高齢者医療広域連合（後期高齢者医療特別会計）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児湯広域森林組合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宮崎県東児湯消防組合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西都児湯環境整備事務組合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高鍋・木城衛生組合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一ツ瀬川営農飲雑用水広域水道企業団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宮崎県自治会館管理組合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84" t="s">
        <v>523</v>
      </c>
      <c r="D34" s="1184"/>
      <c r="E34" s="1185"/>
      <c r="F34" s="32">
        <v>7.64</v>
      </c>
      <c r="G34" s="33">
        <v>5.7</v>
      </c>
      <c r="H34" s="33">
        <v>6.11</v>
      </c>
      <c r="I34" s="33">
        <v>6.74</v>
      </c>
      <c r="J34" s="34">
        <v>6.57</v>
      </c>
      <c r="K34" s="22"/>
      <c r="L34" s="22"/>
      <c r="M34" s="22"/>
      <c r="N34" s="22"/>
      <c r="O34" s="22"/>
      <c r="P34" s="22"/>
    </row>
    <row r="35" spans="1:16" ht="39" customHeight="1" x14ac:dyDescent="0.2">
      <c r="A35" s="22"/>
      <c r="B35" s="35"/>
      <c r="C35" s="1178" t="s">
        <v>524</v>
      </c>
      <c r="D35" s="1179"/>
      <c r="E35" s="1180"/>
      <c r="F35" s="36">
        <v>4.76</v>
      </c>
      <c r="G35" s="37">
        <v>4.3899999999999997</v>
      </c>
      <c r="H35" s="37">
        <v>5.93</v>
      </c>
      <c r="I35" s="37">
        <v>5.51</v>
      </c>
      <c r="J35" s="38">
        <v>6.27</v>
      </c>
      <c r="K35" s="22"/>
      <c r="L35" s="22"/>
      <c r="M35" s="22"/>
      <c r="N35" s="22"/>
      <c r="O35" s="22"/>
      <c r="P35" s="22"/>
    </row>
    <row r="36" spans="1:16" ht="39" customHeight="1" x14ac:dyDescent="0.2">
      <c r="A36" s="22"/>
      <c r="B36" s="35"/>
      <c r="C36" s="1178" t="s">
        <v>525</v>
      </c>
      <c r="D36" s="1179"/>
      <c r="E36" s="1180"/>
      <c r="F36" s="36">
        <v>8.16</v>
      </c>
      <c r="G36" s="37">
        <v>6.51</v>
      </c>
      <c r="H36" s="37">
        <v>2.91</v>
      </c>
      <c r="I36" s="37">
        <v>5.59</v>
      </c>
      <c r="J36" s="38">
        <v>5.47</v>
      </c>
      <c r="K36" s="22"/>
      <c r="L36" s="22"/>
      <c r="M36" s="22"/>
      <c r="N36" s="22"/>
      <c r="O36" s="22"/>
      <c r="P36" s="22"/>
    </row>
    <row r="37" spans="1:16" ht="39" customHeight="1" x14ac:dyDescent="0.2">
      <c r="A37" s="22"/>
      <c r="B37" s="35"/>
      <c r="C37" s="1178" t="s">
        <v>526</v>
      </c>
      <c r="D37" s="1179"/>
      <c r="E37" s="1180"/>
      <c r="F37" s="36">
        <v>1.31</v>
      </c>
      <c r="G37" s="37">
        <v>1.37</v>
      </c>
      <c r="H37" s="37">
        <v>1.67</v>
      </c>
      <c r="I37" s="37">
        <v>2.4300000000000002</v>
      </c>
      <c r="J37" s="38">
        <v>3.55</v>
      </c>
      <c r="K37" s="22"/>
      <c r="L37" s="22"/>
      <c r="M37" s="22"/>
      <c r="N37" s="22"/>
      <c r="O37" s="22"/>
      <c r="P37" s="22"/>
    </row>
    <row r="38" spans="1:16" ht="39" customHeight="1" x14ac:dyDescent="0.2">
      <c r="A38" s="22"/>
      <c r="B38" s="35"/>
      <c r="C38" s="1178" t="s">
        <v>527</v>
      </c>
      <c r="D38" s="1179"/>
      <c r="E38" s="1180"/>
      <c r="F38" s="36">
        <v>0.32</v>
      </c>
      <c r="G38" s="37">
        <v>0.15</v>
      </c>
      <c r="H38" s="37">
        <v>0.2</v>
      </c>
      <c r="I38" s="37">
        <v>0.15</v>
      </c>
      <c r="J38" s="38">
        <v>0.23</v>
      </c>
      <c r="K38" s="22"/>
      <c r="L38" s="22"/>
      <c r="M38" s="22"/>
      <c r="N38" s="22"/>
      <c r="O38" s="22"/>
      <c r="P38" s="22"/>
    </row>
    <row r="39" spans="1:16" ht="39" customHeight="1" x14ac:dyDescent="0.2">
      <c r="A39" s="22"/>
      <c r="B39" s="35"/>
      <c r="C39" s="1178" t="s">
        <v>528</v>
      </c>
      <c r="D39" s="1179"/>
      <c r="E39" s="1180"/>
      <c r="F39" s="36">
        <v>0.02</v>
      </c>
      <c r="G39" s="37">
        <v>0.02</v>
      </c>
      <c r="H39" s="37">
        <v>0.01</v>
      </c>
      <c r="I39" s="37">
        <v>0.01</v>
      </c>
      <c r="J39" s="38">
        <v>0.01</v>
      </c>
      <c r="K39" s="22"/>
      <c r="L39" s="22"/>
      <c r="M39" s="22"/>
      <c r="N39" s="22"/>
      <c r="O39" s="22"/>
      <c r="P39" s="22"/>
    </row>
    <row r="40" spans="1:16" ht="39" customHeight="1" x14ac:dyDescent="0.2">
      <c r="A40" s="22"/>
      <c r="B40" s="35"/>
      <c r="C40" s="1178" t="s">
        <v>529</v>
      </c>
      <c r="D40" s="1179"/>
      <c r="E40" s="1180"/>
      <c r="F40" s="36">
        <v>0.01</v>
      </c>
      <c r="G40" s="37">
        <v>0.02</v>
      </c>
      <c r="H40" s="37">
        <v>0</v>
      </c>
      <c r="I40" s="37">
        <v>0</v>
      </c>
      <c r="J40" s="38">
        <v>0</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5">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700</v>
      </c>
      <c r="L45" s="60">
        <v>703</v>
      </c>
      <c r="M45" s="60">
        <v>672</v>
      </c>
      <c r="N45" s="60">
        <v>662</v>
      </c>
      <c r="O45" s="61">
        <v>675</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2">
      <c r="A48" s="48"/>
      <c r="B48" s="1196"/>
      <c r="C48" s="1197"/>
      <c r="D48" s="62"/>
      <c r="E48" s="1188" t="s">
        <v>15</v>
      </c>
      <c r="F48" s="1188"/>
      <c r="G48" s="1188"/>
      <c r="H48" s="1188"/>
      <c r="I48" s="1188"/>
      <c r="J48" s="1189"/>
      <c r="K48" s="63">
        <v>167</v>
      </c>
      <c r="L48" s="64">
        <v>159</v>
      </c>
      <c r="M48" s="64">
        <v>178</v>
      </c>
      <c r="N48" s="64">
        <v>175</v>
      </c>
      <c r="O48" s="65">
        <v>188</v>
      </c>
      <c r="P48" s="48"/>
      <c r="Q48" s="48"/>
      <c r="R48" s="48"/>
      <c r="S48" s="48"/>
      <c r="T48" s="48"/>
      <c r="U48" s="48"/>
    </row>
    <row r="49" spans="1:21" ht="30.75" customHeight="1" x14ac:dyDescent="0.2">
      <c r="A49" s="48"/>
      <c r="B49" s="1196"/>
      <c r="C49" s="1197"/>
      <c r="D49" s="62"/>
      <c r="E49" s="1188" t="s">
        <v>16</v>
      </c>
      <c r="F49" s="1188"/>
      <c r="G49" s="1188"/>
      <c r="H49" s="1188"/>
      <c r="I49" s="1188"/>
      <c r="J49" s="1189"/>
      <c r="K49" s="63">
        <v>141</v>
      </c>
      <c r="L49" s="64">
        <v>145</v>
      </c>
      <c r="M49" s="64">
        <v>140</v>
      </c>
      <c r="N49" s="64">
        <v>163</v>
      </c>
      <c r="O49" s="65">
        <v>161</v>
      </c>
      <c r="P49" s="48"/>
      <c r="Q49" s="48"/>
      <c r="R49" s="48"/>
      <c r="S49" s="48"/>
      <c r="T49" s="48"/>
      <c r="U49" s="48"/>
    </row>
    <row r="50" spans="1:21" ht="30.75" customHeight="1" x14ac:dyDescent="0.2">
      <c r="A50" s="48"/>
      <c r="B50" s="1196"/>
      <c r="C50" s="1197"/>
      <c r="D50" s="62"/>
      <c r="E50" s="1188" t="s">
        <v>17</v>
      </c>
      <c r="F50" s="1188"/>
      <c r="G50" s="1188"/>
      <c r="H50" s="1188"/>
      <c r="I50" s="1188"/>
      <c r="J50" s="1189"/>
      <c r="K50" s="63">
        <v>34</v>
      </c>
      <c r="L50" s="64">
        <v>29</v>
      </c>
      <c r="M50" s="64">
        <v>23</v>
      </c>
      <c r="N50" s="64">
        <v>16</v>
      </c>
      <c r="O50" s="65">
        <v>15</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582</v>
      </c>
      <c r="L52" s="64">
        <v>602</v>
      </c>
      <c r="M52" s="64">
        <v>622</v>
      </c>
      <c r="N52" s="64">
        <v>641</v>
      </c>
      <c r="O52" s="65">
        <v>605</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460</v>
      </c>
      <c r="L53" s="69">
        <v>434</v>
      </c>
      <c r="M53" s="69">
        <v>391</v>
      </c>
      <c r="N53" s="69">
        <v>375</v>
      </c>
      <c r="O53" s="70">
        <v>434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517</v>
      </c>
      <c r="J40" s="79" t="s">
        <v>518</v>
      </c>
      <c r="K40" s="79" t="s">
        <v>519</v>
      </c>
      <c r="L40" s="79" t="s">
        <v>520</v>
      </c>
      <c r="M40" s="80" t="s">
        <v>521</v>
      </c>
    </row>
    <row r="41" spans="2:13" ht="27.75" customHeight="1" x14ac:dyDescent="0.2">
      <c r="B41" s="1214" t="s">
        <v>24</v>
      </c>
      <c r="C41" s="1215"/>
      <c r="D41" s="81"/>
      <c r="E41" s="1216" t="s">
        <v>25</v>
      </c>
      <c r="F41" s="1216"/>
      <c r="G41" s="1216"/>
      <c r="H41" s="1217"/>
      <c r="I41" s="82">
        <v>6696</v>
      </c>
      <c r="J41" s="83">
        <v>6832</v>
      </c>
      <c r="K41" s="83">
        <v>7001</v>
      </c>
      <c r="L41" s="83">
        <v>7320</v>
      </c>
      <c r="M41" s="84">
        <v>7269</v>
      </c>
    </row>
    <row r="42" spans="2:13" ht="27.75" customHeight="1" x14ac:dyDescent="0.2">
      <c r="B42" s="1204"/>
      <c r="C42" s="1205"/>
      <c r="D42" s="85"/>
      <c r="E42" s="1208" t="s">
        <v>26</v>
      </c>
      <c r="F42" s="1208"/>
      <c r="G42" s="1208"/>
      <c r="H42" s="1209"/>
      <c r="I42" s="86">
        <v>92</v>
      </c>
      <c r="J42" s="87">
        <v>67</v>
      </c>
      <c r="K42" s="87">
        <v>46</v>
      </c>
      <c r="L42" s="87">
        <v>33</v>
      </c>
      <c r="M42" s="88">
        <v>20</v>
      </c>
    </row>
    <row r="43" spans="2:13" ht="27.75" customHeight="1" x14ac:dyDescent="0.2">
      <c r="B43" s="1204"/>
      <c r="C43" s="1205"/>
      <c r="D43" s="85"/>
      <c r="E43" s="1208" t="s">
        <v>27</v>
      </c>
      <c r="F43" s="1208"/>
      <c r="G43" s="1208"/>
      <c r="H43" s="1209"/>
      <c r="I43" s="86">
        <v>2349</v>
      </c>
      <c r="J43" s="87">
        <v>2225</v>
      </c>
      <c r="K43" s="87">
        <v>2252</v>
      </c>
      <c r="L43" s="87">
        <v>2134</v>
      </c>
      <c r="M43" s="88">
        <v>2151</v>
      </c>
    </row>
    <row r="44" spans="2:13" ht="27.75" customHeight="1" x14ac:dyDescent="0.2">
      <c r="B44" s="1204"/>
      <c r="C44" s="1205"/>
      <c r="D44" s="85"/>
      <c r="E44" s="1208" t="s">
        <v>28</v>
      </c>
      <c r="F44" s="1208"/>
      <c r="G44" s="1208"/>
      <c r="H44" s="1209"/>
      <c r="I44" s="86">
        <v>1064</v>
      </c>
      <c r="J44" s="87">
        <v>1041</v>
      </c>
      <c r="K44" s="87">
        <v>1116</v>
      </c>
      <c r="L44" s="87">
        <v>1001</v>
      </c>
      <c r="M44" s="88">
        <v>841</v>
      </c>
    </row>
    <row r="45" spans="2:13" ht="27.75" customHeight="1" x14ac:dyDescent="0.2">
      <c r="B45" s="1204"/>
      <c r="C45" s="1205"/>
      <c r="D45" s="85"/>
      <c r="E45" s="1208" t="s">
        <v>29</v>
      </c>
      <c r="F45" s="1208"/>
      <c r="G45" s="1208"/>
      <c r="H45" s="1209"/>
      <c r="I45" s="86">
        <v>1606</v>
      </c>
      <c r="J45" s="87">
        <v>1512</v>
      </c>
      <c r="K45" s="87">
        <v>1439</v>
      </c>
      <c r="L45" s="87">
        <v>1330</v>
      </c>
      <c r="M45" s="88">
        <v>1283</v>
      </c>
    </row>
    <row r="46" spans="2:13" ht="27.75" customHeight="1" x14ac:dyDescent="0.2">
      <c r="B46" s="1204"/>
      <c r="C46" s="1205"/>
      <c r="D46" s="89"/>
      <c r="E46" s="1208" t="s">
        <v>30</v>
      </c>
      <c r="F46" s="1208"/>
      <c r="G46" s="1208"/>
      <c r="H46" s="1209"/>
      <c r="I46" s="86" t="s">
        <v>477</v>
      </c>
      <c r="J46" s="87" t="s">
        <v>477</v>
      </c>
      <c r="K46" s="87" t="s">
        <v>477</v>
      </c>
      <c r="L46" s="87" t="s">
        <v>477</v>
      </c>
      <c r="M46" s="88">
        <v>14</v>
      </c>
    </row>
    <row r="47" spans="2:13" ht="27.75" customHeight="1" x14ac:dyDescent="0.2">
      <c r="B47" s="1204"/>
      <c r="C47" s="1205"/>
      <c r="D47" s="90"/>
      <c r="E47" s="1218" t="s">
        <v>31</v>
      </c>
      <c r="F47" s="1219"/>
      <c r="G47" s="1219"/>
      <c r="H47" s="1220"/>
      <c r="I47" s="86" t="s">
        <v>477</v>
      </c>
      <c r="J47" s="87" t="s">
        <v>477</v>
      </c>
      <c r="K47" s="87" t="s">
        <v>477</v>
      </c>
      <c r="L47" s="87" t="s">
        <v>477</v>
      </c>
      <c r="M47" s="88">
        <v>0</v>
      </c>
    </row>
    <row r="48" spans="2:13" ht="27.75" customHeight="1" x14ac:dyDescent="0.2">
      <c r="B48" s="1204"/>
      <c r="C48" s="1205"/>
      <c r="D48" s="85"/>
      <c r="E48" s="1208" t="s">
        <v>32</v>
      </c>
      <c r="F48" s="1208"/>
      <c r="G48" s="1208"/>
      <c r="H48" s="1209"/>
      <c r="I48" s="86" t="s">
        <v>477</v>
      </c>
      <c r="J48" s="87" t="s">
        <v>477</v>
      </c>
      <c r="K48" s="87" t="s">
        <v>477</v>
      </c>
      <c r="L48" s="87" t="s">
        <v>477</v>
      </c>
      <c r="M48" s="88" t="s">
        <v>477</v>
      </c>
    </row>
    <row r="49" spans="2:13" ht="27.75" customHeight="1" x14ac:dyDescent="0.2">
      <c r="B49" s="1206"/>
      <c r="C49" s="1207"/>
      <c r="D49" s="85"/>
      <c r="E49" s="1208" t="s">
        <v>33</v>
      </c>
      <c r="F49" s="1208"/>
      <c r="G49" s="1208"/>
      <c r="H49" s="1209"/>
      <c r="I49" s="86" t="s">
        <v>477</v>
      </c>
      <c r="J49" s="87" t="s">
        <v>477</v>
      </c>
      <c r="K49" s="87" t="s">
        <v>477</v>
      </c>
      <c r="L49" s="87" t="s">
        <v>477</v>
      </c>
      <c r="M49" s="88" t="s">
        <v>477</v>
      </c>
    </row>
    <row r="50" spans="2:13" ht="27.75" customHeight="1" x14ac:dyDescent="0.2">
      <c r="B50" s="1202" t="s">
        <v>34</v>
      </c>
      <c r="C50" s="1203"/>
      <c r="D50" s="91"/>
      <c r="E50" s="1208" t="s">
        <v>35</v>
      </c>
      <c r="F50" s="1208"/>
      <c r="G50" s="1208"/>
      <c r="H50" s="1209"/>
      <c r="I50" s="86">
        <v>3307</v>
      </c>
      <c r="J50" s="87">
        <v>3625</v>
      </c>
      <c r="K50" s="87">
        <v>3597</v>
      </c>
      <c r="L50" s="87">
        <v>3934</v>
      </c>
      <c r="M50" s="88">
        <v>4126</v>
      </c>
    </row>
    <row r="51" spans="2:13" ht="27.75" customHeight="1" x14ac:dyDescent="0.2">
      <c r="B51" s="1204"/>
      <c r="C51" s="1205"/>
      <c r="D51" s="85"/>
      <c r="E51" s="1208" t="s">
        <v>36</v>
      </c>
      <c r="F51" s="1208"/>
      <c r="G51" s="1208"/>
      <c r="H51" s="1209"/>
      <c r="I51" s="86">
        <v>962</v>
      </c>
      <c r="J51" s="87">
        <v>942</v>
      </c>
      <c r="K51" s="87">
        <v>904</v>
      </c>
      <c r="L51" s="87">
        <v>876</v>
      </c>
      <c r="M51" s="88">
        <v>836</v>
      </c>
    </row>
    <row r="52" spans="2:13" ht="27.75" customHeight="1" x14ac:dyDescent="0.2">
      <c r="B52" s="1206"/>
      <c r="C52" s="1207"/>
      <c r="D52" s="85"/>
      <c r="E52" s="1208" t="s">
        <v>37</v>
      </c>
      <c r="F52" s="1208"/>
      <c r="G52" s="1208"/>
      <c r="H52" s="1209"/>
      <c r="I52" s="86">
        <v>6094</v>
      </c>
      <c r="J52" s="87">
        <v>6242</v>
      </c>
      <c r="K52" s="87">
        <v>6219</v>
      </c>
      <c r="L52" s="87">
        <v>6211</v>
      </c>
      <c r="M52" s="88">
        <v>6124</v>
      </c>
    </row>
    <row r="53" spans="2:13" ht="27.75" customHeight="1" thickBot="1" x14ac:dyDescent="0.25">
      <c r="B53" s="1210" t="s">
        <v>38</v>
      </c>
      <c r="C53" s="1211"/>
      <c r="D53" s="92"/>
      <c r="E53" s="1212" t="s">
        <v>39</v>
      </c>
      <c r="F53" s="1212"/>
      <c r="G53" s="1212"/>
      <c r="H53" s="1213"/>
      <c r="I53" s="93">
        <v>1443</v>
      </c>
      <c r="J53" s="94">
        <v>868</v>
      </c>
      <c r="K53" s="94">
        <v>1136</v>
      </c>
      <c r="L53" s="94">
        <v>797</v>
      </c>
      <c r="M53" s="95">
        <v>492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553</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554</v>
      </c>
      <c r="I42" s="354"/>
      <c r="J42" s="354"/>
      <c r="K42" s="354"/>
      <c r="L42" s="246"/>
      <c r="M42" s="246"/>
      <c r="N42" s="246"/>
      <c r="O42" s="246"/>
    </row>
    <row r="43" spans="2:17" ht="13.2" x14ac:dyDescent="0.2">
      <c r="B43" s="250"/>
      <c r="C43" s="246"/>
      <c r="D43" s="246"/>
      <c r="E43" s="246"/>
      <c r="F43" s="246"/>
      <c r="G43" s="1233" t="s">
        <v>562</v>
      </c>
      <c r="H43" s="1234"/>
      <c r="I43" s="1234"/>
      <c r="J43" s="1234"/>
      <c r="K43" s="1234"/>
      <c r="L43" s="1234"/>
      <c r="M43" s="1234"/>
      <c r="N43" s="1234"/>
      <c r="O43" s="1235"/>
    </row>
    <row r="44" spans="2:17" ht="13.2" x14ac:dyDescent="0.2">
      <c r="B44" s="250"/>
      <c r="C44" s="246"/>
      <c r="D44" s="246"/>
      <c r="E44" s="246"/>
      <c r="F44" s="246"/>
      <c r="G44" s="1236"/>
      <c r="H44" s="1237"/>
      <c r="I44" s="1237"/>
      <c r="J44" s="1237"/>
      <c r="K44" s="1237"/>
      <c r="L44" s="1237"/>
      <c r="M44" s="1237"/>
      <c r="N44" s="1237"/>
      <c r="O44" s="1238"/>
    </row>
    <row r="45" spans="2:17" ht="13.2" x14ac:dyDescent="0.2">
      <c r="B45" s="250"/>
      <c r="C45" s="246"/>
      <c r="D45" s="246"/>
      <c r="E45" s="246"/>
      <c r="F45" s="246"/>
      <c r="G45" s="1236"/>
      <c r="H45" s="1237"/>
      <c r="I45" s="1237"/>
      <c r="J45" s="1237"/>
      <c r="K45" s="1237"/>
      <c r="L45" s="1237"/>
      <c r="M45" s="1237"/>
      <c r="N45" s="1237"/>
      <c r="O45" s="1238"/>
    </row>
    <row r="46" spans="2:17" ht="13.2" x14ac:dyDescent="0.2">
      <c r="B46" s="250"/>
      <c r="C46" s="246"/>
      <c r="D46" s="246"/>
      <c r="E46" s="246"/>
      <c r="F46" s="246"/>
      <c r="G46" s="1236"/>
      <c r="H46" s="1237"/>
      <c r="I46" s="1237"/>
      <c r="J46" s="1237"/>
      <c r="K46" s="1237"/>
      <c r="L46" s="1237"/>
      <c r="M46" s="1237"/>
      <c r="N46" s="1237"/>
      <c r="O46" s="1238"/>
    </row>
    <row r="47" spans="2:17" ht="13.2" x14ac:dyDescent="0.2">
      <c r="B47" s="250"/>
      <c r="C47" s="246"/>
      <c r="D47" s="246"/>
      <c r="E47" s="246"/>
      <c r="F47" s="246"/>
      <c r="G47" s="1239"/>
      <c r="H47" s="1240"/>
      <c r="I47" s="1240"/>
      <c r="J47" s="1240"/>
      <c r="K47" s="1240"/>
      <c r="L47" s="1240"/>
      <c r="M47" s="1240"/>
      <c r="N47" s="1240"/>
      <c r="O47" s="1241"/>
    </row>
    <row r="48" spans="2:17" ht="13.2" x14ac:dyDescent="0.2">
      <c r="B48" s="250"/>
      <c r="C48" s="246"/>
      <c r="D48" s="246"/>
      <c r="E48" s="246"/>
      <c r="F48" s="246"/>
      <c r="G48" s="246"/>
      <c r="H48" s="355"/>
      <c r="I48" s="355"/>
      <c r="J48" s="355"/>
    </row>
    <row r="49" spans="1:17" ht="13.2" x14ac:dyDescent="0.2">
      <c r="B49" s="250"/>
      <c r="C49" s="246"/>
      <c r="D49" s="246"/>
      <c r="E49" s="246"/>
      <c r="F49" s="246"/>
      <c r="G49" s="245" t="s">
        <v>555</v>
      </c>
    </row>
    <row r="50" spans="1:17" ht="13.2" x14ac:dyDescent="0.2">
      <c r="B50" s="250"/>
      <c r="C50" s="246"/>
      <c r="D50" s="246"/>
      <c r="E50" s="246"/>
      <c r="F50" s="246"/>
      <c r="G50" s="1242"/>
      <c r="H50" s="1243"/>
      <c r="I50" s="1243"/>
      <c r="J50" s="1244"/>
      <c r="K50" s="356" t="s">
        <v>517</v>
      </c>
      <c r="L50" s="356" t="s">
        <v>518</v>
      </c>
      <c r="M50" s="356" t="s">
        <v>519</v>
      </c>
      <c r="N50" s="356" t="s">
        <v>520</v>
      </c>
      <c r="O50" s="356" t="s">
        <v>521</v>
      </c>
    </row>
    <row r="51" spans="1:17" ht="13.2" x14ac:dyDescent="0.2">
      <c r="B51" s="250"/>
      <c r="C51" s="246"/>
      <c r="D51" s="246"/>
      <c r="E51" s="246"/>
      <c r="F51" s="246"/>
      <c r="G51" s="1245" t="s">
        <v>556</v>
      </c>
      <c r="H51" s="1246"/>
      <c r="I51" s="1251" t="s">
        <v>557</v>
      </c>
      <c r="J51" s="1251"/>
      <c r="K51" s="1255"/>
      <c r="L51" s="1255"/>
      <c r="M51" s="1255"/>
      <c r="N51" s="1221">
        <v>18.3</v>
      </c>
      <c r="O51" s="1255"/>
    </row>
    <row r="52" spans="1:17" ht="13.2" x14ac:dyDescent="0.2">
      <c r="B52" s="250"/>
      <c r="C52" s="246"/>
      <c r="D52" s="246"/>
      <c r="E52" s="246"/>
      <c r="F52" s="246"/>
      <c r="G52" s="1247"/>
      <c r="H52" s="1248"/>
      <c r="I52" s="1252"/>
      <c r="J52" s="1252"/>
      <c r="K52" s="1221"/>
      <c r="L52" s="1221"/>
      <c r="M52" s="1221"/>
      <c r="N52" s="1221"/>
      <c r="O52" s="1221"/>
    </row>
    <row r="53" spans="1:17" ht="13.2" x14ac:dyDescent="0.2">
      <c r="A53" s="357"/>
      <c r="B53" s="250"/>
      <c r="C53" s="246"/>
      <c r="D53" s="246"/>
      <c r="E53" s="246"/>
      <c r="F53" s="246"/>
      <c r="G53" s="1247"/>
      <c r="H53" s="1248"/>
      <c r="I53" s="1231" t="s">
        <v>563</v>
      </c>
      <c r="J53" s="1231"/>
      <c r="K53" s="1256"/>
      <c r="L53" s="1256"/>
      <c r="M53" s="1256"/>
      <c r="N53" s="1253">
        <v>64.2</v>
      </c>
      <c r="O53" s="1256"/>
    </row>
    <row r="54" spans="1:17" ht="13.2" x14ac:dyDescent="0.2">
      <c r="A54" s="357"/>
      <c r="B54" s="250"/>
      <c r="C54" s="246"/>
      <c r="D54" s="246"/>
      <c r="E54" s="246"/>
      <c r="F54" s="246"/>
      <c r="G54" s="1249"/>
      <c r="H54" s="1250"/>
      <c r="I54" s="1231"/>
      <c r="J54" s="1231"/>
      <c r="K54" s="1254"/>
      <c r="L54" s="1254"/>
      <c r="M54" s="1254"/>
      <c r="N54" s="1254"/>
      <c r="O54" s="1254"/>
    </row>
    <row r="55" spans="1:17" ht="13.2" x14ac:dyDescent="0.2">
      <c r="A55" s="357"/>
      <c r="B55" s="250"/>
      <c r="C55" s="246"/>
      <c r="D55" s="246"/>
      <c r="E55" s="246"/>
      <c r="F55" s="246"/>
      <c r="G55" s="1225" t="s">
        <v>558</v>
      </c>
      <c r="H55" s="1226"/>
      <c r="I55" s="1231" t="s">
        <v>557</v>
      </c>
      <c r="J55" s="1231"/>
      <c r="K55" s="1255"/>
      <c r="L55" s="1255"/>
      <c r="M55" s="1255"/>
      <c r="N55" s="1221">
        <v>13</v>
      </c>
      <c r="O55" s="1255"/>
    </row>
    <row r="56" spans="1:17" ht="13.2" x14ac:dyDescent="0.2">
      <c r="A56" s="357"/>
      <c r="B56" s="250"/>
      <c r="C56" s="246"/>
      <c r="D56" s="246"/>
      <c r="E56" s="246"/>
      <c r="F56" s="246"/>
      <c r="G56" s="1227"/>
      <c r="H56" s="1228"/>
      <c r="I56" s="1231"/>
      <c r="J56" s="1231"/>
      <c r="K56" s="1221"/>
      <c r="L56" s="1221"/>
      <c r="M56" s="1221"/>
      <c r="N56" s="1221"/>
      <c r="O56" s="1221"/>
    </row>
    <row r="57" spans="1:17" s="357" customFormat="1" ht="13.2" x14ac:dyDescent="0.2">
      <c r="B57" s="358"/>
      <c r="C57" s="354"/>
      <c r="D57" s="354"/>
      <c r="E57" s="354"/>
      <c r="F57" s="354"/>
      <c r="G57" s="1227"/>
      <c r="H57" s="1228"/>
      <c r="I57" s="1223" t="s">
        <v>563</v>
      </c>
      <c r="J57" s="1223"/>
      <c r="K57" s="1256"/>
      <c r="L57" s="1256"/>
      <c r="M57" s="1256"/>
      <c r="N57" s="1253">
        <v>53.4</v>
      </c>
      <c r="O57" s="1256"/>
      <c r="P57" s="359"/>
      <c r="Q57" s="358"/>
    </row>
    <row r="58" spans="1:17" s="357" customFormat="1" ht="13.2" x14ac:dyDescent="0.2">
      <c r="A58" s="245"/>
      <c r="B58" s="358"/>
      <c r="C58" s="354"/>
      <c r="D58" s="354"/>
      <c r="E58" s="354"/>
      <c r="F58" s="354"/>
      <c r="G58" s="1229"/>
      <c r="H58" s="1230"/>
      <c r="I58" s="1223"/>
      <c r="J58" s="1223"/>
      <c r="K58" s="1254"/>
      <c r="L58" s="1254"/>
      <c r="M58" s="1254"/>
      <c r="N58" s="1254"/>
      <c r="O58" s="1254"/>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559</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554</v>
      </c>
      <c r="I64" s="354"/>
      <c r="J64" s="354"/>
      <c r="K64" s="354"/>
      <c r="L64" s="246"/>
      <c r="M64" s="246"/>
      <c r="N64" s="246"/>
      <c r="O64" s="246"/>
    </row>
    <row r="65" spans="2:30" ht="13.2" x14ac:dyDescent="0.2">
      <c r="B65" s="250"/>
      <c r="C65" s="246"/>
      <c r="D65" s="246"/>
      <c r="E65" s="246"/>
      <c r="F65" s="246"/>
      <c r="G65" s="1233" t="s">
        <v>564</v>
      </c>
      <c r="H65" s="1234"/>
      <c r="I65" s="1234"/>
      <c r="J65" s="1234"/>
      <c r="K65" s="1234"/>
      <c r="L65" s="1234"/>
      <c r="M65" s="1234"/>
      <c r="N65" s="1234"/>
      <c r="O65" s="1235"/>
    </row>
    <row r="66" spans="2:30" ht="13.2" x14ac:dyDescent="0.2">
      <c r="B66" s="250"/>
      <c r="C66" s="246"/>
      <c r="D66" s="246"/>
      <c r="E66" s="246"/>
      <c r="F66" s="246"/>
      <c r="G66" s="1236"/>
      <c r="H66" s="1237"/>
      <c r="I66" s="1237"/>
      <c r="J66" s="1237"/>
      <c r="K66" s="1237"/>
      <c r="L66" s="1237"/>
      <c r="M66" s="1237"/>
      <c r="N66" s="1237"/>
      <c r="O66" s="1238"/>
    </row>
    <row r="67" spans="2:30" ht="13.2" x14ac:dyDescent="0.2">
      <c r="B67" s="250"/>
      <c r="C67" s="246"/>
      <c r="D67" s="246"/>
      <c r="E67" s="246"/>
      <c r="F67" s="246"/>
      <c r="G67" s="1236"/>
      <c r="H67" s="1237"/>
      <c r="I67" s="1237"/>
      <c r="J67" s="1237"/>
      <c r="K67" s="1237"/>
      <c r="L67" s="1237"/>
      <c r="M67" s="1237"/>
      <c r="N67" s="1237"/>
      <c r="O67" s="1238"/>
    </row>
    <row r="68" spans="2:30" ht="13.2" x14ac:dyDescent="0.2">
      <c r="B68" s="250"/>
      <c r="C68" s="246"/>
      <c r="D68" s="246"/>
      <c r="E68" s="246"/>
      <c r="F68" s="246"/>
      <c r="G68" s="1236"/>
      <c r="H68" s="1237"/>
      <c r="I68" s="1237"/>
      <c r="J68" s="1237"/>
      <c r="K68" s="1237"/>
      <c r="L68" s="1237"/>
      <c r="M68" s="1237"/>
      <c r="N68" s="1237"/>
      <c r="O68" s="1238"/>
    </row>
    <row r="69" spans="2:30" ht="13.2" x14ac:dyDescent="0.2">
      <c r="B69" s="250"/>
      <c r="C69" s="246"/>
      <c r="D69" s="246"/>
      <c r="E69" s="246"/>
      <c r="F69" s="246"/>
      <c r="G69" s="1239"/>
      <c r="H69" s="1240"/>
      <c r="I69" s="1240"/>
      <c r="J69" s="1240"/>
      <c r="K69" s="1240"/>
      <c r="L69" s="1240"/>
      <c r="M69" s="1240"/>
      <c r="N69" s="1240"/>
      <c r="O69" s="1241"/>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560</v>
      </c>
      <c r="I71" s="370"/>
      <c r="J71" s="366"/>
      <c r="K71" s="366"/>
      <c r="L71" s="367"/>
      <c r="M71" s="366"/>
      <c r="N71" s="367"/>
      <c r="O71" s="368"/>
    </row>
    <row r="72" spans="2:30" ht="13.2" x14ac:dyDescent="0.2">
      <c r="B72" s="250"/>
      <c r="C72" s="246"/>
      <c r="D72" s="246"/>
      <c r="E72" s="246"/>
      <c r="F72" s="246"/>
      <c r="G72" s="1242"/>
      <c r="H72" s="1243"/>
      <c r="I72" s="1243"/>
      <c r="J72" s="1244"/>
      <c r="K72" s="356" t="s">
        <v>517</v>
      </c>
      <c r="L72" s="356" t="s">
        <v>518</v>
      </c>
      <c r="M72" s="356" t="s">
        <v>519</v>
      </c>
      <c r="N72" s="356" t="s">
        <v>520</v>
      </c>
      <c r="O72" s="356" t="s">
        <v>521</v>
      </c>
    </row>
    <row r="73" spans="2:30" ht="13.2" x14ac:dyDescent="0.2">
      <c r="B73" s="250"/>
      <c r="C73" s="246"/>
      <c r="D73" s="246"/>
      <c r="E73" s="246"/>
      <c r="F73" s="246"/>
      <c r="G73" s="1245" t="s">
        <v>556</v>
      </c>
      <c r="H73" s="1246"/>
      <c r="I73" s="1251" t="s">
        <v>557</v>
      </c>
      <c r="J73" s="1251"/>
      <c r="K73" s="1232">
        <v>34.700000000000003</v>
      </c>
      <c r="L73" s="1232">
        <v>20.399999999999999</v>
      </c>
      <c r="M73" s="1221">
        <v>27.2</v>
      </c>
      <c r="N73" s="1221">
        <v>18.3</v>
      </c>
      <c r="O73" s="1221">
        <v>11.5</v>
      </c>
      <c r="S73" s="245">
        <v>9.9</v>
      </c>
    </row>
    <row r="74" spans="2:30" ht="13.2" x14ac:dyDescent="0.2">
      <c r="B74" s="250"/>
      <c r="C74" s="246"/>
      <c r="D74" s="246"/>
      <c r="E74" s="246"/>
      <c r="F74" s="246"/>
      <c r="G74" s="1247"/>
      <c r="H74" s="1248"/>
      <c r="I74" s="1252"/>
      <c r="J74" s="1252"/>
      <c r="K74" s="1232"/>
      <c r="L74" s="1232"/>
      <c r="M74" s="1221"/>
      <c r="N74" s="1221"/>
      <c r="O74" s="1221"/>
    </row>
    <row r="75" spans="2:30" ht="13.2" x14ac:dyDescent="0.2">
      <c r="B75" s="250"/>
      <c r="C75" s="246"/>
      <c r="D75" s="246"/>
      <c r="E75" s="246"/>
      <c r="F75" s="246"/>
      <c r="G75" s="1247"/>
      <c r="H75" s="1248"/>
      <c r="I75" s="1231" t="s">
        <v>561</v>
      </c>
      <c r="J75" s="1231"/>
      <c r="K75" s="1253">
        <v>12.5</v>
      </c>
      <c r="L75" s="1253">
        <v>11</v>
      </c>
      <c r="M75" s="1253">
        <v>10.199999999999999</v>
      </c>
      <c r="N75" s="1253">
        <v>9.4</v>
      </c>
      <c r="O75" s="1253">
        <v>9.4</v>
      </c>
      <c r="U75" s="245">
        <v>81.2</v>
      </c>
      <c r="W75" s="245">
        <v>87.2</v>
      </c>
      <c r="Y75" s="245">
        <v>99.8</v>
      </c>
      <c r="AA75" s="245">
        <v>109.5</v>
      </c>
      <c r="AC75" s="245">
        <v>115.2</v>
      </c>
    </row>
    <row r="76" spans="2:30" ht="13.2" x14ac:dyDescent="0.2">
      <c r="B76" s="250"/>
      <c r="C76" s="246"/>
      <c r="D76" s="246"/>
      <c r="E76" s="246"/>
      <c r="F76" s="246"/>
      <c r="G76" s="1249"/>
      <c r="H76" s="1250"/>
      <c r="I76" s="1231"/>
      <c r="J76" s="1231"/>
      <c r="K76" s="1254"/>
      <c r="L76" s="1254"/>
      <c r="M76" s="1254"/>
      <c r="N76" s="1254"/>
      <c r="O76" s="1254"/>
    </row>
    <row r="77" spans="2:30" ht="13.2" x14ac:dyDescent="0.2">
      <c r="B77" s="250"/>
      <c r="C77" s="246"/>
      <c r="D77" s="246"/>
      <c r="E77" s="246"/>
      <c r="F77" s="246"/>
      <c r="G77" s="1225" t="s">
        <v>558</v>
      </c>
      <c r="H77" s="1226"/>
      <c r="I77" s="1231" t="s">
        <v>557</v>
      </c>
      <c r="J77" s="1231"/>
      <c r="K77" s="1232">
        <v>30.7</v>
      </c>
      <c r="L77" s="1232">
        <v>22.3</v>
      </c>
      <c r="M77" s="1221">
        <v>20.3</v>
      </c>
      <c r="N77" s="1221">
        <v>13</v>
      </c>
      <c r="O77" s="1221">
        <v>21</v>
      </c>
      <c r="R77" s="245">
        <v>12.3</v>
      </c>
      <c r="T77" s="245">
        <v>11.1</v>
      </c>
    </row>
    <row r="78" spans="2:30" ht="13.2" x14ac:dyDescent="0.2">
      <c r="B78" s="250"/>
      <c r="C78" s="246"/>
      <c r="D78" s="246"/>
      <c r="E78" s="246"/>
      <c r="F78" s="246"/>
      <c r="G78" s="1227"/>
      <c r="H78" s="1228"/>
      <c r="I78" s="1231"/>
      <c r="J78" s="1231"/>
      <c r="K78" s="1232"/>
      <c r="L78" s="1232"/>
      <c r="M78" s="1221"/>
      <c r="N78" s="1221"/>
      <c r="O78" s="1221"/>
    </row>
    <row r="79" spans="2:30" ht="13.2" x14ac:dyDescent="0.2">
      <c r="B79" s="250"/>
      <c r="C79" s="246"/>
      <c r="D79" s="246"/>
      <c r="E79" s="246"/>
      <c r="F79" s="246"/>
      <c r="G79" s="1227"/>
      <c r="H79" s="1228"/>
      <c r="I79" s="1222" t="s">
        <v>561</v>
      </c>
      <c r="J79" s="1223"/>
      <c r="K79" s="1224">
        <v>9.1999999999999993</v>
      </c>
      <c r="L79" s="1224">
        <v>8.5</v>
      </c>
      <c r="M79" s="1224">
        <v>7.7</v>
      </c>
      <c r="N79" s="1224">
        <v>6.8</v>
      </c>
      <c r="O79" s="1224">
        <v>6.8</v>
      </c>
      <c r="V79" s="245">
        <v>53.5</v>
      </c>
      <c r="X79" s="245">
        <v>48.2</v>
      </c>
      <c r="Z79" s="245">
        <v>34.200000000000003</v>
      </c>
      <c r="AB79" s="245">
        <v>30.3</v>
      </c>
      <c r="AD79" s="245">
        <v>28.9</v>
      </c>
    </row>
    <row r="80" spans="2:30" ht="13.2" x14ac:dyDescent="0.2">
      <c r="B80" s="250"/>
      <c r="C80" s="246"/>
      <c r="D80" s="246"/>
      <c r="E80" s="246"/>
      <c r="F80" s="246"/>
      <c r="G80" s="1229"/>
      <c r="H80" s="1230"/>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516</v>
      </c>
      <c r="G2" s="113"/>
      <c r="H2" s="114"/>
    </row>
    <row r="3" spans="1:8" x14ac:dyDescent="0.2">
      <c r="A3" s="110" t="s">
        <v>509</v>
      </c>
      <c r="B3" s="115"/>
      <c r="C3" s="116"/>
      <c r="D3" s="117">
        <v>25550</v>
      </c>
      <c r="E3" s="118"/>
      <c r="F3" s="119">
        <v>46819</v>
      </c>
      <c r="G3" s="120"/>
      <c r="H3" s="121"/>
    </row>
    <row r="4" spans="1:8" x14ac:dyDescent="0.2">
      <c r="A4" s="122"/>
      <c r="B4" s="123"/>
      <c r="C4" s="124"/>
      <c r="D4" s="125">
        <v>12494</v>
      </c>
      <c r="E4" s="126"/>
      <c r="F4" s="127">
        <v>24121</v>
      </c>
      <c r="G4" s="128"/>
      <c r="H4" s="129"/>
    </row>
    <row r="5" spans="1:8" x14ac:dyDescent="0.2">
      <c r="A5" s="110" t="s">
        <v>511</v>
      </c>
      <c r="B5" s="115"/>
      <c r="C5" s="116"/>
      <c r="D5" s="117">
        <v>54845</v>
      </c>
      <c r="E5" s="118"/>
      <c r="F5" s="119">
        <v>53270</v>
      </c>
      <c r="G5" s="120"/>
      <c r="H5" s="121"/>
    </row>
    <row r="6" spans="1:8" x14ac:dyDescent="0.2">
      <c r="A6" s="122"/>
      <c r="B6" s="123"/>
      <c r="C6" s="124"/>
      <c r="D6" s="125">
        <v>20635</v>
      </c>
      <c r="E6" s="126"/>
      <c r="F6" s="127">
        <v>24316</v>
      </c>
      <c r="G6" s="128"/>
      <c r="H6" s="129"/>
    </row>
    <row r="7" spans="1:8" x14ac:dyDescent="0.2">
      <c r="A7" s="110" t="s">
        <v>512</v>
      </c>
      <c r="B7" s="115"/>
      <c r="C7" s="116"/>
      <c r="D7" s="117">
        <v>49920</v>
      </c>
      <c r="E7" s="118"/>
      <c r="F7" s="119">
        <v>53292</v>
      </c>
      <c r="G7" s="120"/>
      <c r="H7" s="121"/>
    </row>
    <row r="8" spans="1:8" x14ac:dyDescent="0.2">
      <c r="A8" s="122"/>
      <c r="B8" s="123"/>
      <c r="C8" s="124"/>
      <c r="D8" s="125">
        <v>26625</v>
      </c>
      <c r="E8" s="126"/>
      <c r="F8" s="127">
        <v>28900</v>
      </c>
      <c r="G8" s="128"/>
      <c r="H8" s="129"/>
    </row>
    <row r="9" spans="1:8" x14ac:dyDescent="0.2">
      <c r="A9" s="110" t="s">
        <v>513</v>
      </c>
      <c r="B9" s="115"/>
      <c r="C9" s="116"/>
      <c r="D9" s="117">
        <v>53886</v>
      </c>
      <c r="E9" s="118"/>
      <c r="F9" s="119">
        <v>49919</v>
      </c>
      <c r="G9" s="120"/>
      <c r="H9" s="121"/>
    </row>
    <row r="10" spans="1:8" x14ac:dyDescent="0.2">
      <c r="A10" s="122"/>
      <c r="B10" s="123"/>
      <c r="C10" s="124"/>
      <c r="D10" s="125">
        <v>28708</v>
      </c>
      <c r="E10" s="126"/>
      <c r="F10" s="127">
        <v>26398</v>
      </c>
      <c r="G10" s="128"/>
      <c r="H10" s="129"/>
    </row>
    <row r="11" spans="1:8" x14ac:dyDescent="0.2">
      <c r="A11" s="110" t="s">
        <v>514</v>
      </c>
      <c r="B11" s="115"/>
      <c r="C11" s="116"/>
      <c r="D11" s="117">
        <v>39257</v>
      </c>
      <c r="E11" s="118"/>
      <c r="F11" s="119">
        <v>47738</v>
      </c>
      <c r="G11" s="120"/>
      <c r="H11" s="121"/>
    </row>
    <row r="12" spans="1:8" x14ac:dyDescent="0.2">
      <c r="A12" s="122"/>
      <c r="B12" s="123"/>
      <c r="C12" s="130"/>
      <c r="D12" s="125">
        <v>22511</v>
      </c>
      <c r="E12" s="126"/>
      <c r="F12" s="127">
        <v>24937</v>
      </c>
      <c r="G12" s="128"/>
      <c r="H12" s="129"/>
    </row>
    <row r="13" spans="1:8" x14ac:dyDescent="0.2">
      <c r="A13" s="110"/>
      <c r="B13" s="115"/>
      <c r="C13" s="131"/>
      <c r="D13" s="132">
        <v>44692</v>
      </c>
      <c r="E13" s="133"/>
      <c r="F13" s="134">
        <v>50208</v>
      </c>
      <c r="G13" s="135"/>
      <c r="H13" s="121"/>
    </row>
    <row r="14" spans="1:8" x14ac:dyDescent="0.2">
      <c r="A14" s="122"/>
      <c r="B14" s="123"/>
      <c r="C14" s="124"/>
      <c r="D14" s="125">
        <v>22195</v>
      </c>
      <c r="E14" s="126"/>
      <c r="F14" s="127">
        <v>25734</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7.65</v>
      </c>
      <c r="C19" s="136">
        <f>ROUND(VALUE(SUBSTITUTE(実質収支比率等に係る経年分析!G$48,"▲","-")),2)</f>
        <v>5.7</v>
      </c>
      <c r="D19" s="136">
        <f>ROUND(VALUE(SUBSTITUTE(実質収支比率等に係る経年分析!H$48,"▲","-")),2)</f>
        <v>6.12</v>
      </c>
      <c r="E19" s="136">
        <f>ROUND(VALUE(SUBSTITUTE(実質収支比率等に係る経年分析!I$48,"▲","-")),2)</f>
        <v>6.74</v>
      </c>
      <c r="F19" s="136">
        <f>ROUND(VALUE(SUBSTITUTE(実質収支比率等に係る経年分析!J$48,"▲","-")),2)</f>
        <v>6.57</v>
      </c>
    </row>
    <row r="20" spans="1:11" x14ac:dyDescent="0.2">
      <c r="A20" s="136" t="s">
        <v>44</v>
      </c>
      <c r="B20" s="136">
        <f>ROUND(VALUE(SUBSTITUTE(実質収支比率等に係る経年分析!F$47,"▲","-")),2)</f>
        <v>23.84</v>
      </c>
      <c r="C20" s="136">
        <f>ROUND(VALUE(SUBSTITUTE(実質収支比率等に係る経年分析!G$47,"▲","-")),2)</f>
        <v>23.37</v>
      </c>
      <c r="D20" s="136">
        <f>ROUND(VALUE(SUBSTITUTE(実質収支比率等に係る経年分析!H$47,"▲","-")),2)</f>
        <v>26.68</v>
      </c>
      <c r="E20" s="136">
        <f>ROUND(VALUE(SUBSTITUTE(実質収支比率等に係る経年分析!I$47,"▲","-")),2)</f>
        <v>28.59</v>
      </c>
      <c r="F20" s="136">
        <f>ROUND(VALUE(SUBSTITUTE(実質収支比率等に係る経年分析!J$47,"▲","-")),2)</f>
        <v>32.76</v>
      </c>
    </row>
    <row r="21" spans="1:11" x14ac:dyDescent="0.2">
      <c r="A21" s="136" t="s">
        <v>45</v>
      </c>
      <c r="B21" s="136">
        <f>IF(ISNUMBER(VALUE(SUBSTITUTE(実質収支比率等に係る経年分析!F$49,"▲","-"))),ROUND(VALUE(SUBSTITUTE(実質収支比率等に係る経年分析!F$49,"▲","-")),2),NA())</f>
        <v>0.77</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3.46</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3.15</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介護認定審査会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2">
      <c r="A32" s="137" t="str">
        <f>IF(連結実質赤字比率に係る赤字・黒字の構成分析!C$38="",NA(),連結実質赤字比率に係る赤字・黒字の構成分析!C$38)</f>
        <v>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2">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2.4300000000000002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3.55</v>
      </c>
    </row>
    <row r="34" spans="1:16" x14ac:dyDescent="0.2">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5.47</v>
      </c>
    </row>
    <row r="35" spans="1:16" x14ac:dyDescent="0.2">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4.3899999999999997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6.27</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6.57</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582</v>
      </c>
      <c r="E42" s="138"/>
      <c r="F42" s="138"/>
      <c r="G42" s="138">
        <f>'実質公債費比率（分子）の構造'!L$52</f>
        <v>602</v>
      </c>
      <c r="H42" s="138"/>
      <c r="I42" s="138"/>
      <c r="J42" s="138">
        <f>'実質公債費比率（分子）の構造'!M$52</f>
        <v>622</v>
      </c>
      <c r="K42" s="138"/>
      <c r="L42" s="138"/>
      <c r="M42" s="138">
        <f>'実質公債費比率（分子）の構造'!N$52</f>
        <v>641</v>
      </c>
      <c r="N42" s="138"/>
      <c r="O42" s="138"/>
      <c r="P42" s="138">
        <f>'実質公債費比率（分子）の構造'!O$52</f>
        <v>605</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34</v>
      </c>
      <c r="C44" s="138"/>
      <c r="D44" s="138"/>
      <c r="E44" s="138">
        <f>'実質公債費比率（分子）の構造'!L$50</f>
        <v>29</v>
      </c>
      <c r="F44" s="138"/>
      <c r="G44" s="138"/>
      <c r="H44" s="138">
        <f>'実質公債費比率（分子）の構造'!M$50</f>
        <v>23</v>
      </c>
      <c r="I44" s="138"/>
      <c r="J44" s="138"/>
      <c r="K44" s="138">
        <f>'実質公債費比率（分子）の構造'!N$50</f>
        <v>16</v>
      </c>
      <c r="L44" s="138"/>
      <c r="M44" s="138"/>
      <c r="N44" s="138">
        <f>'実質公債費比率（分子）の構造'!O$50</f>
        <v>15</v>
      </c>
      <c r="O44" s="138"/>
      <c r="P44" s="138"/>
    </row>
    <row r="45" spans="1:16" x14ac:dyDescent="0.2">
      <c r="A45" s="138" t="s">
        <v>55</v>
      </c>
      <c r="B45" s="138">
        <f>'実質公債費比率（分子）の構造'!K$49</f>
        <v>141</v>
      </c>
      <c r="C45" s="138"/>
      <c r="D45" s="138"/>
      <c r="E45" s="138">
        <f>'実質公債費比率（分子）の構造'!L$49</f>
        <v>145</v>
      </c>
      <c r="F45" s="138"/>
      <c r="G45" s="138"/>
      <c r="H45" s="138">
        <f>'実質公債費比率（分子）の構造'!M$49</f>
        <v>140</v>
      </c>
      <c r="I45" s="138"/>
      <c r="J45" s="138"/>
      <c r="K45" s="138">
        <f>'実質公債費比率（分子）の構造'!N$49</f>
        <v>163</v>
      </c>
      <c r="L45" s="138"/>
      <c r="M45" s="138"/>
      <c r="N45" s="138">
        <f>'実質公債費比率（分子）の構造'!O$49</f>
        <v>161</v>
      </c>
      <c r="O45" s="138"/>
      <c r="P45" s="138"/>
    </row>
    <row r="46" spans="1:16" x14ac:dyDescent="0.2">
      <c r="A46" s="138" t="s">
        <v>56</v>
      </c>
      <c r="B46" s="138">
        <f>'実質公債費比率（分子）の構造'!K$48</f>
        <v>167</v>
      </c>
      <c r="C46" s="138"/>
      <c r="D46" s="138"/>
      <c r="E46" s="138">
        <f>'実質公債費比率（分子）の構造'!L$48</f>
        <v>159</v>
      </c>
      <c r="F46" s="138"/>
      <c r="G46" s="138"/>
      <c r="H46" s="138">
        <f>'実質公債費比率（分子）の構造'!M$48</f>
        <v>178</v>
      </c>
      <c r="I46" s="138"/>
      <c r="J46" s="138"/>
      <c r="K46" s="138">
        <f>'実質公債費比率（分子）の構造'!N$48</f>
        <v>175</v>
      </c>
      <c r="L46" s="138"/>
      <c r="M46" s="138"/>
      <c r="N46" s="138">
        <f>'実質公債費比率（分子）の構造'!O$48</f>
        <v>188</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700</v>
      </c>
      <c r="C49" s="138"/>
      <c r="D49" s="138"/>
      <c r="E49" s="138">
        <f>'実質公債費比率（分子）の構造'!L$45</f>
        <v>703</v>
      </c>
      <c r="F49" s="138"/>
      <c r="G49" s="138"/>
      <c r="H49" s="138">
        <f>'実質公債費比率（分子）の構造'!M$45</f>
        <v>672</v>
      </c>
      <c r="I49" s="138"/>
      <c r="J49" s="138"/>
      <c r="K49" s="138">
        <f>'実質公債費比率（分子）の構造'!N$45</f>
        <v>662</v>
      </c>
      <c r="L49" s="138"/>
      <c r="M49" s="138"/>
      <c r="N49" s="138">
        <f>'実質公債費比率（分子）の構造'!O$45</f>
        <v>675</v>
      </c>
      <c r="O49" s="138"/>
      <c r="P49" s="138"/>
    </row>
    <row r="50" spans="1:16" x14ac:dyDescent="0.2">
      <c r="A50" s="138" t="s">
        <v>60</v>
      </c>
      <c r="B50" s="138" t="e">
        <f>NA()</f>
        <v>#N/A</v>
      </c>
      <c r="C50" s="138">
        <f>IF(ISNUMBER('実質公債費比率（分子）の構造'!K$53),'実質公債費比率（分子）の構造'!K$53,NA())</f>
        <v>460</v>
      </c>
      <c r="D50" s="138" t="e">
        <f>NA()</f>
        <v>#N/A</v>
      </c>
      <c r="E50" s="138" t="e">
        <f>NA()</f>
        <v>#N/A</v>
      </c>
      <c r="F50" s="138">
        <f>IF(ISNUMBER('実質公債費比率（分子）の構造'!L$53),'実質公債費比率（分子）の構造'!L$53,NA())</f>
        <v>434</v>
      </c>
      <c r="G50" s="138" t="e">
        <f>NA()</f>
        <v>#N/A</v>
      </c>
      <c r="H50" s="138" t="e">
        <f>NA()</f>
        <v>#N/A</v>
      </c>
      <c r="I50" s="138">
        <f>IF(ISNUMBER('実質公債費比率（分子）の構造'!M$53),'実質公債費比率（分子）の構造'!M$53,NA())</f>
        <v>391</v>
      </c>
      <c r="J50" s="138" t="e">
        <f>NA()</f>
        <v>#N/A</v>
      </c>
      <c r="K50" s="138" t="e">
        <f>NA()</f>
        <v>#N/A</v>
      </c>
      <c r="L50" s="138">
        <f>IF(ISNUMBER('実質公債費比率（分子）の構造'!N$53),'実質公債費比率（分子）の構造'!N$53,NA())</f>
        <v>375</v>
      </c>
      <c r="M50" s="138" t="e">
        <f>NA()</f>
        <v>#N/A</v>
      </c>
      <c r="N50" s="138" t="e">
        <f>NA()</f>
        <v>#N/A</v>
      </c>
      <c r="O50" s="138">
        <f>IF(ISNUMBER('実質公債費比率（分子）の構造'!O$53),'実質公債費比率（分子）の構造'!O$53,NA())</f>
        <v>434</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6094</v>
      </c>
      <c r="E56" s="137"/>
      <c r="F56" s="137"/>
      <c r="G56" s="137">
        <f>'将来負担比率（分子）の構造'!J$52</f>
        <v>6242</v>
      </c>
      <c r="H56" s="137"/>
      <c r="I56" s="137"/>
      <c r="J56" s="137">
        <f>'将来負担比率（分子）の構造'!K$52</f>
        <v>6219</v>
      </c>
      <c r="K56" s="137"/>
      <c r="L56" s="137"/>
      <c r="M56" s="137">
        <f>'将来負担比率（分子）の構造'!L$52</f>
        <v>6211</v>
      </c>
      <c r="N56" s="137"/>
      <c r="O56" s="137"/>
      <c r="P56" s="137">
        <f>'将来負担比率（分子）の構造'!M$52</f>
        <v>6124</v>
      </c>
    </row>
    <row r="57" spans="1:16" x14ac:dyDescent="0.2">
      <c r="A57" s="137" t="s">
        <v>36</v>
      </c>
      <c r="B57" s="137"/>
      <c r="C57" s="137"/>
      <c r="D57" s="137">
        <f>'将来負担比率（分子）の構造'!I$51</f>
        <v>962</v>
      </c>
      <c r="E57" s="137"/>
      <c r="F57" s="137"/>
      <c r="G57" s="137">
        <f>'将来負担比率（分子）の構造'!J$51</f>
        <v>942</v>
      </c>
      <c r="H57" s="137"/>
      <c r="I57" s="137"/>
      <c r="J57" s="137">
        <f>'将来負担比率（分子）の構造'!K$51</f>
        <v>904</v>
      </c>
      <c r="K57" s="137"/>
      <c r="L57" s="137"/>
      <c r="M57" s="137">
        <f>'将来負担比率（分子）の構造'!L$51</f>
        <v>876</v>
      </c>
      <c r="N57" s="137"/>
      <c r="O57" s="137"/>
      <c r="P57" s="137">
        <f>'将来負担比率（分子）の構造'!M$51</f>
        <v>836</v>
      </c>
    </row>
    <row r="58" spans="1:16" x14ac:dyDescent="0.2">
      <c r="A58" s="137" t="s">
        <v>35</v>
      </c>
      <c r="B58" s="137"/>
      <c r="C58" s="137"/>
      <c r="D58" s="137">
        <f>'将来負担比率（分子）の構造'!I$50</f>
        <v>3307</v>
      </c>
      <c r="E58" s="137"/>
      <c r="F58" s="137"/>
      <c r="G58" s="137">
        <f>'将来負担比率（分子）の構造'!J$50</f>
        <v>3625</v>
      </c>
      <c r="H58" s="137"/>
      <c r="I58" s="137"/>
      <c r="J58" s="137">
        <f>'将来負担比率（分子）の構造'!K$50</f>
        <v>3597</v>
      </c>
      <c r="K58" s="137"/>
      <c r="L58" s="137"/>
      <c r="M58" s="137">
        <f>'将来負担比率（分子）の構造'!L$50</f>
        <v>3934</v>
      </c>
      <c r="N58" s="137"/>
      <c r="O58" s="137"/>
      <c r="P58" s="137">
        <f>'将来負担比率（分子）の構造'!M$50</f>
        <v>4126</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14</v>
      </c>
      <c r="O61" s="137"/>
      <c r="P61" s="137"/>
    </row>
    <row r="62" spans="1:16" x14ac:dyDescent="0.2">
      <c r="A62" s="137" t="s">
        <v>29</v>
      </c>
      <c r="B62" s="137">
        <f>'将来負担比率（分子）の構造'!I$45</f>
        <v>1606</v>
      </c>
      <c r="C62" s="137"/>
      <c r="D62" s="137"/>
      <c r="E62" s="137">
        <f>'将来負担比率（分子）の構造'!J$45</f>
        <v>1512</v>
      </c>
      <c r="F62" s="137"/>
      <c r="G62" s="137"/>
      <c r="H62" s="137">
        <f>'将来負担比率（分子）の構造'!K$45</f>
        <v>1439</v>
      </c>
      <c r="I62" s="137"/>
      <c r="J62" s="137"/>
      <c r="K62" s="137">
        <f>'将来負担比率（分子）の構造'!L$45</f>
        <v>1330</v>
      </c>
      <c r="L62" s="137"/>
      <c r="M62" s="137"/>
      <c r="N62" s="137">
        <f>'将来負担比率（分子）の構造'!M$45</f>
        <v>1283</v>
      </c>
      <c r="O62" s="137"/>
      <c r="P62" s="137"/>
    </row>
    <row r="63" spans="1:16" x14ac:dyDescent="0.2">
      <c r="A63" s="137" t="s">
        <v>28</v>
      </c>
      <c r="B63" s="137">
        <f>'将来負担比率（分子）の構造'!I$44</f>
        <v>1064</v>
      </c>
      <c r="C63" s="137"/>
      <c r="D63" s="137"/>
      <c r="E63" s="137">
        <f>'将来負担比率（分子）の構造'!J$44</f>
        <v>1041</v>
      </c>
      <c r="F63" s="137"/>
      <c r="G63" s="137"/>
      <c r="H63" s="137">
        <f>'将来負担比率（分子）の構造'!K$44</f>
        <v>1116</v>
      </c>
      <c r="I63" s="137"/>
      <c r="J63" s="137"/>
      <c r="K63" s="137">
        <f>'将来負担比率（分子）の構造'!L$44</f>
        <v>1001</v>
      </c>
      <c r="L63" s="137"/>
      <c r="M63" s="137"/>
      <c r="N63" s="137">
        <f>'将来負担比率（分子）の構造'!M$44</f>
        <v>841</v>
      </c>
      <c r="O63" s="137"/>
      <c r="P63" s="137"/>
    </row>
    <row r="64" spans="1:16" x14ac:dyDescent="0.2">
      <c r="A64" s="137" t="s">
        <v>27</v>
      </c>
      <c r="B64" s="137">
        <f>'将来負担比率（分子）の構造'!I$43</f>
        <v>2349</v>
      </c>
      <c r="C64" s="137"/>
      <c r="D64" s="137"/>
      <c r="E64" s="137">
        <f>'将来負担比率（分子）の構造'!J$43</f>
        <v>2225</v>
      </c>
      <c r="F64" s="137"/>
      <c r="G64" s="137"/>
      <c r="H64" s="137">
        <f>'将来負担比率（分子）の構造'!K$43</f>
        <v>2252</v>
      </c>
      <c r="I64" s="137"/>
      <c r="J64" s="137"/>
      <c r="K64" s="137">
        <f>'将来負担比率（分子）の構造'!L$43</f>
        <v>2134</v>
      </c>
      <c r="L64" s="137"/>
      <c r="M64" s="137"/>
      <c r="N64" s="137">
        <f>'将来負担比率（分子）の構造'!M$43</f>
        <v>2151</v>
      </c>
      <c r="O64" s="137"/>
      <c r="P64" s="137"/>
    </row>
    <row r="65" spans="1:16" x14ac:dyDescent="0.2">
      <c r="A65" s="137" t="s">
        <v>26</v>
      </c>
      <c r="B65" s="137">
        <f>'将来負担比率（分子）の構造'!I$42</f>
        <v>92</v>
      </c>
      <c r="C65" s="137"/>
      <c r="D65" s="137"/>
      <c r="E65" s="137">
        <f>'将来負担比率（分子）の構造'!J$42</f>
        <v>67</v>
      </c>
      <c r="F65" s="137"/>
      <c r="G65" s="137"/>
      <c r="H65" s="137">
        <f>'将来負担比率（分子）の構造'!K$42</f>
        <v>46</v>
      </c>
      <c r="I65" s="137"/>
      <c r="J65" s="137"/>
      <c r="K65" s="137">
        <f>'将来負担比率（分子）の構造'!L$42</f>
        <v>33</v>
      </c>
      <c r="L65" s="137"/>
      <c r="M65" s="137"/>
      <c r="N65" s="137">
        <f>'将来負担比率（分子）の構造'!M$42</f>
        <v>20</v>
      </c>
      <c r="O65" s="137"/>
      <c r="P65" s="137"/>
    </row>
    <row r="66" spans="1:16" x14ac:dyDescent="0.2">
      <c r="A66" s="137" t="s">
        <v>25</v>
      </c>
      <c r="B66" s="137">
        <f>'将来負担比率（分子）の構造'!I$41</f>
        <v>6696</v>
      </c>
      <c r="C66" s="137"/>
      <c r="D66" s="137"/>
      <c r="E66" s="137">
        <f>'将来負担比率（分子）の構造'!J$41</f>
        <v>6832</v>
      </c>
      <c r="F66" s="137"/>
      <c r="G66" s="137"/>
      <c r="H66" s="137">
        <f>'将来負担比率（分子）の構造'!K$41</f>
        <v>7001</v>
      </c>
      <c r="I66" s="137"/>
      <c r="J66" s="137"/>
      <c r="K66" s="137">
        <f>'将来負担比率（分子）の構造'!L$41</f>
        <v>7320</v>
      </c>
      <c r="L66" s="137"/>
      <c r="M66" s="137"/>
      <c r="N66" s="137">
        <f>'将来負担比率（分子）の構造'!M$41</f>
        <v>7269</v>
      </c>
      <c r="O66" s="137"/>
      <c r="P66" s="137"/>
    </row>
    <row r="67" spans="1:16" x14ac:dyDescent="0.2">
      <c r="A67" s="137" t="s">
        <v>64</v>
      </c>
      <c r="B67" s="137" t="e">
        <f>NA()</f>
        <v>#N/A</v>
      </c>
      <c r="C67" s="137">
        <f>IF(ISNUMBER('将来負担比率（分子）の構造'!I$53), IF('将来負担比率（分子）の構造'!I$53 &lt; 0, 0, '将来負担比率（分子）の構造'!I$53), NA())</f>
        <v>1443</v>
      </c>
      <c r="D67" s="137" t="e">
        <f>NA()</f>
        <v>#N/A</v>
      </c>
      <c r="E67" s="137" t="e">
        <f>NA()</f>
        <v>#N/A</v>
      </c>
      <c r="F67" s="137">
        <f>IF(ISNUMBER('将来負担比率（分子）の構造'!J$53), IF('将来負担比率（分子）の構造'!J$53 &lt; 0, 0, '将来負担比率（分子）の構造'!J$53), NA())</f>
        <v>868</v>
      </c>
      <c r="G67" s="137" t="e">
        <f>NA()</f>
        <v>#N/A</v>
      </c>
      <c r="H67" s="137" t="e">
        <f>NA()</f>
        <v>#N/A</v>
      </c>
      <c r="I67" s="137">
        <f>IF(ISNUMBER('将来負担比率（分子）の構造'!K$53), IF('将来負担比率（分子）の構造'!K$53 &lt; 0, 0, '将来負担比率（分子）の構造'!K$53), NA())</f>
        <v>1136</v>
      </c>
      <c r="J67" s="137" t="e">
        <f>NA()</f>
        <v>#N/A</v>
      </c>
      <c r="K67" s="137" t="e">
        <f>NA()</f>
        <v>#N/A</v>
      </c>
      <c r="L67" s="137">
        <f>IF(ISNUMBER('将来負担比率（分子）の構造'!L$53), IF('将来負担比率（分子）の構造'!L$53 &lt; 0, 0, '将来負担比率（分子）の構造'!L$53), NA())</f>
        <v>797</v>
      </c>
      <c r="M67" s="137" t="e">
        <f>NA()</f>
        <v>#N/A</v>
      </c>
      <c r="N67" s="137" t="e">
        <f>NA()</f>
        <v>#N/A</v>
      </c>
      <c r="O67" s="137">
        <f>IF(ISNUMBER('将来負担比率（分子）の構造'!M$53), IF('将来負担比率（分子）の構造'!M$53 &lt; 0, 0, '将来負担比率（分子）の構造'!M$53), NA())</f>
        <v>492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2104301</v>
      </c>
      <c r="S5" s="671"/>
      <c r="T5" s="671"/>
      <c r="U5" s="671"/>
      <c r="V5" s="671"/>
      <c r="W5" s="671"/>
      <c r="X5" s="671"/>
      <c r="Y5" s="718"/>
      <c r="Z5" s="731">
        <v>23.7</v>
      </c>
      <c r="AA5" s="731"/>
      <c r="AB5" s="731"/>
      <c r="AC5" s="731"/>
      <c r="AD5" s="732">
        <v>2104301</v>
      </c>
      <c r="AE5" s="732"/>
      <c r="AF5" s="732"/>
      <c r="AG5" s="732"/>
      <c r="AH5" s="732"/>
      <c r="AI5" s="732"/>
      <c r="AJ5" s="732"/>
      <c r="AK5" s="732"/>
      <c r="AL5" s="719">
        <v>45.6</v>
      </c>
      <c r="AM5" s="688"/>
      <c r="AN5" s="688"/>
      <c r="AO5" s="720"/>
      <c r="AP5" s="707" t="s">
        <v>209</v>
      </c>
      <c r="AQ5" s="708"/>
      <c r="AR5" s="708"/>
      <c r="AS5" s="708"/>
      <c r="AT5" s="708"/>
      <c r="AU5" s="708"/>
      <c r="AV5" s="708"/>
      <c r="AW5" s="708"/>
      <c r="AX5" s="708"/>
      <c r="AY5" s="708"/>
      <c r="AZ5" s="708"/>
      <c r="BA5" s="708"/>
      <c r="BB5" s="708"/>
      <c r="BC5" s="708"/>
      <c r="BD5" s="708"/>
      <c r="BE5" s="708"/>
      <c r="BF5" s="709"/>
      <c r="BG5" s="620">
        <v>2104301</v>
      </c>
      <c r="BH5" s="621"/>
      <c r="BI5" s="621"/>
      <c r="BJ5" s="621"/>
      <c r="BK5" s="621"/>
      <c r="BL5" s="621"/>
      <c r="BM5" s="621"/>
      <c r="BN5" s="622"/>
      <c r="BO5" s="673">
        <v>100</v>
      </c>
      <c r="BP5" s="673"/>
      <c r="BQ5" s="673"/>
      <c r="BR5" s="673"/>
      <c r="BS5" s="674">
        <v>14039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2">
      <c r="B6" s="617" t="s">
        <v>213</v>
      </c>
      <c r="C6" s="618"/>
      <c r="D6" s="618"/>
      <c r="E6" s="618"/>
      <c r="F6" s="618"/>
      <c r="G6" s="618"/>
      <c r="H6" s="618"/>
      <c r="I6" s="618"/>
      <c r="J6" s="618"/>
      <c r="K6" s="618"/>
      <c r="L6" s="618"/>
      <c r="M6" s="618"/>
      <c r="N6" s="618"/>
      <c r="O6" s="618"/>
      <c r="P6" s="618"/>
      <c r="Q6" s="619"/>
      <c r="R6" s="620">
        <v>89059</v>
      </c>
      <c r="S6" s="621"/>
      <c r="T6" s="621"/>
      <c r="U6" s="621"/>
      <c r="V6" s="621"/>
      <c r="W6" s="621"/>
      <c r="X6" s="621"/>
      <c r="Y6" s="622"/>
      <c r="Z6" s="673">
        <v>1</v>
      </c>
      <c r="AA6" s="673"/>
      <c r="AB6" s="673"/>
      <c r="AC6" s="673"/>
      <c r="AD6" s="674">
        <v>89059</v>
      </c>
      <c r="AE6" s="674"/>
      <c r="AF6" s="674"/>
      <c r="AG6" s="674"/>
      <c r="AH6" s="674"/>
      <c r="AI6" s="674"/>
      <c r="AJ6" s="674"/>
      <c r="AK6" s="674"/>
      <c r="AL6" s="643">
        <v>1.9</v>
      </c>
      <c r="AM6" s="675"/>
      <c r="AN6" s="675"/>
      <c r="AO6" s="676"/>
      <c r="AP6" s="617" t="s">
        <v>214</v>
      </c>
      <c r="AQ6" s="618"/>
      <c r="AR6" s="618"/>
      <c r="AS6" s="618"/>
      <c r="AT6" s="618"/>
      <c r="AU6" s="618"/>
      <c r="AV6" s="618"/>
      <c r="AW6" s="618"/>
      <c r="AX6" s="618"/>
      <c r="AY6" s="618"/>
      <c r="AZ6" s="618"/>
      <c r="BA6" s="618"/>
      <c r="BB6" s="618"/>
      <c r="BC6" s="618"/>
      <c r="BD6" s="618"/>
      <c r="BE6" s="618"/>
      <c r="BF6" s="619"/>
      <c r="BG6" s="620">
        <v>2104301</v>
      </c>
      <c r="BH6" s="621"/>
      <c r="BI6" s="621"/>
      <c r="BJ6" s="621"/>
      <c r="BK6" s="621"/>
      <c r="BL6" s="621"/>
      <c r="BM6" s="621"/>
      <c r="BN6" s="622"/>
      <c r="BO6" s="673">
        <v>100</v>
      </c>
      <c r="BP6" s="673"/>
      <c r="BQ6" s="673"/>
      <c r="BR6" s="673"/>
      <c r="BS6" s="674">
        <v>14039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96978</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96978</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1668</v>
      </c>
      <c r="S7" s="621"/>
      <c r="T7" s="621"/>
      <c r="U7" s="621"/>
      <c r="V7" s="621"/>
      <c r="W7" s="621"/>
      <c r="X7" s="621"/>
      <c r="Y7" s="622"/>
      <c r="Z7" s="673">
        <v>0</v>
      </c>
      <c r="AA7" s="673"/>
      <c r="AB7" s="673"/>
      <c r="AC7" s="673"/>
      <c r="AD7" s="674">
        <v>1668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906186</v>
      </c>
      <c r="BH7" s="621"/>
      <c r="BI7" s="621"/>
      <c r="BJ7" s="621"/>
      <c r="BK7" s="621"/>
      <c r="BL7" s="621"/>
      <c r="BM7" s="621"/>
      <c r="BN7" s="622"/>
      <c r="BO7" s="673">
        <v>43.1</v>
      </c>
      <c r="BP7" s="673"/>
      <c r="BQ7" s="673"/>
      <c r="BR7" s="673"/>
      <c r="BS7" s="674">
        <v>14039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1469964</v>
      </c>
      <c r="CS7" s="621"/>
      <c r="CT7" s="621"/>
      <c r="CU7" s="621"/>
      <c r="CV7" s="621"/>
      <c r="CW7" s="621"/>
      <c r="CX7" s="621"/>
      <c r="CY7" s="622"/>
      <c r="CZ7" s="673">
        <v>17.2</v>
      </c>
      <c r="DA7" s="673"/>
      <c r="DB7" s="673"/>
      <c r="DC7" s="673"/>
      <c r="DD7" s="626">
        <v>51041</v>
      </c>
      <c r="DE7" s="621"/>
      <c r="DF7" s="621"/>
      <c r="DG7" s="621"/>
      <c r="DH7" s="621"/>
      <c r="DI7" s="621"/>
      <c r="DJ7" s="621"/>
      <c r="DK7" s="621"/>
      <c r="DL7" s="621"/>
      <c r="DM7" s="621"/>
      <c r="DN7" s="621"/>
      <c r="DO7" s="621"/>
      <c r="DP7" s="622"/>
      <c r="DQ7" s="626">
        <v>849690</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3565</v>
      </c>
      <c r="S8" s="621"/>
      <c r="T8" s="621"/>
      <c r="U8" s="621"/>
      <c r="V8" s="621"/>
      <c r="W8" s="621"/>
      <c r="X8" s="621"/>
      <c r="Y8" s="622"/>
      <c r="Z8" s="673">
        <v>0</v>
      </c>
      <c r="AA8" s="673"/>
      <c r="AB8" s="673"/>
      <c r="AC8" s="673"/>
      <c r="AD8" s="674">
        <v>3565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33272</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3141245</v>
      </c>
      <c r="CS8" s="621"/>
      <c r="CT8" s="621"/>
      <c r="CU8" s="621"/>
      <c r="CV8" s="621"/>
      <c r="CW8" s="621"/>
      <c r="CX8" s="621"/>
      <c r="CY8" s="622"/>
      <c r="CZ8" s="673">
        <v>36.700000000000003</v>
      </c>
      <c r="DA8" s="673"/>
      <c r="DB8" s="673"/>
      <c r="DC8" s="673"/>
      <c r="DD8" s="626">
        <v>49667</v>
      </c>
      <c r="DE8" s="621"/>
      <c r="DF8" s="621"/>
      <c r="DG8" s="621"/>
      <c r="DH8" s="621"/>
      <c r="DI8" s="621"/>
      <c r="DJ8" s="621"/>
      <c r="DK8" s="621"/>
      <c r="DL8" s="621"/>
      <c r="DM8" s="621"/>
      <c r="DN8" s="621"/>
      <c r="DO8" s="621"/>
      <c r="DP8" s="622"/>
      <c r="DQ8" s="626">
        <v>1517405</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3305</v>
      </c>
      <c r="S9" s="621"/>
      <c r="T9" s="621"/>
      <c r="U9" s="621"/>
      <c r="V9" s="621"/>
      <c r="W9" s="621"/>
      <c r="X9" s="621"/>
      <c r="Y9" s="622"/>
      <c r="Z9" s="673">
        <v>0</v>
      </c>
      <c r="AA9" s="673"/>
      <c r="AB9" s="673"/>
      <c r="AC9" s="673"/>
      <c r="AD9" s="674">
        <v>3305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730097</v>
      </c>
      <c r="BH9" s="621"/>
      <c r="BI9" s="621"/>
      <c r="BJ9" s="621"/>
      <c r="BK9" s="621"/>
      <c r="BL9" s="621"/>
      <c r="BM9" s="621"/>
      <c r="BN9" s="622"/>
      <c r="BO9" s="673">
        <v>34.700000000000003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723003</v>
      </c>
      <c r="CS9" s="621"/>
      <c r="CT9" s="621"/>
      <c r="CU9" s="621"/>
      <c r="CV9" s="621"/>
      <c r="CW9" s="621"/>
      <c r="CX9" s="621"/>
      <c r="CY9" s="622"/>
      <c r="CZ9" s="673">
        <v>8.4</v>
      </c>
      <c r="DA9" s="673"/>
      <c r="DB9" s="673"/>
      <c r="DC9" s="673"/>
      <c r="DD9" s="626">
        <v>20836</v>
      </c>
      <c r="DE9" s="621"/>
      <c r="DF9" s="621"/>
      <c r="DG9" s="621"/>
      <c r="DH9" s="621"/>
      <c r="DI9" s="621"/>
      <c r="DJ9" s="621"/>
      <c r="DK9" s="621"/>
      <c r="DL9" s="621"/>
      <c r="DM9" s="621"/>
      <c r="DN9" s="621"/>
      <c r="DO9" s="621"/>
      <c r="DP9" s="622"/>
      <c r="DQ9" s="626">
        <v>630136</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368864</v>
      </c>
      <c r="S10" s="621"/>
      <c r="T10" s="621"/>
      <c r="U10" s="621"/>
      <c r="V10" s="621"/>
      <c r="W10" s="621"/>
      <c r="X10" s="621"/>
      <c r="Y10" s="622"/>
      <c r="Z10" s="673">
        <v>4.0999999999999996</v>
      </c>
      <c r="AA10" s="673"/>
      <c r="AB10" s="673"/>
      <c r="AC10" s="673"/>
      <c r="AD10" s="674">
        <v>368864</v>
      </c>
      <c r="AE10" s="674"/>
      <c r="AF10" s="674"/>
      <c r="AG10" s="674"/>
      <c r="AH10" s="674"/>
      <c r="AI10" s="674"/>
      <c r="AJ10" s="674"/>
      <c r="AK10" s="674"/>
      <c r="AL10" s="643">
        <v>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56829</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85988</v>
      </c>
      <c r="BH11" s="621"/>
      <c r="BI11" s="621"/>
      <c r="BJ11" s="621"/>
      <c r="BK11" s="621"/>
      <c r="BL11" s="621"/>
      <c r="BM11" s="621"/>
      <c r="BN11" s="622"/>
      <c r="BO11" s="673">
        <v>4.0999999999999996</v>
      </c>
      <c r="BP11" s="673"/>
      <c r="BQ11" s="673"/>
      <c r="BR11" s="673"/>
      <c r="BS11" s="626">
        <v>14039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415275</v>
      </c>
      <c r="CS11" s="621"/>
      <c r="CT11" s="621"/>
      <c r="CU11" s="621"/>
      <c r="CV11" s="621"/>
      <c r="CW11" s="621"/>
      <c r="CX11" s="621"/>
      <c r="CY11" s="622"/>
      <c r="CZ11" s="673">
        <v>4.9000000000000004</v>
      </c>
      <c r="DA11" s="673"/>
      <c r="DB11" s="673"/>
      <c r="DC11" s="673"/>
      <c r="DD11" s="626">
        <v>154100</v>
      </c>
      <c r="DE11" s="621"/>
      <c r="DF11" s="621"/>
      <c r="DG11" s="621"/>
      <c r="DH11" s="621"/>
      <c r="DI11" s="621"/>
      <c r="DJ11" s="621"/>
      <c r="DK11" s="621"/>
      <c r="DL11" s="621"/>
      <c r="DM11" s="621"/>
      <c r="DN11" s="621"/>
      <c r="DO11" s="621"/>
      <c r="DP11" s="622"/>
      <c r="DQ11" s="626">
        <v>203857</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958760</v>
      </c>
      <c r="BH12" s="621"/>
      <c r="BI12" s="621"/>
      <c r="BJ12" s="621"/>
      <c r="BK12" s="621"/>
      <c r="BL12" s="621"/>
      <c r="BM12" s="621"/>
      <c r="BN12" s="622"/>
      <c r="BO12" s="673">
        <v>45.6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128388</v>
      </c>
      <c r="CS12" s="621"/>
      <c r="CT12" s="621"/>
      <c r="CU12" s="621"/>
      <c r="CV12" s="621"/>
      <c r="CW12" s="621"/>
      <c r="CX12" s="621"/>
      <c r="CY12" s="622"/>
      <c r="CZ12" s="673">
        <v>1.5</v>
      </c>
      <c r="DA12" s="673"/>
      <c r="DB12" s="673"/>
      <c r="DC12" s="673"/>
      <c r="DD12" s="626">
        <v>13805</v>
      </c>
      <c r="DE12" s="621"/>
      <c r="DF12" s="621"/>
      <c r="DG12" s="621"/>
      <c r="DH12" s="621"/>
      <c r="DI12" s="621"/>
      <c r="DJ12" s="621"/>
      <c r="DK12" s="621"/>
      <c r="DL12" s="621"/>
      <c r="DM12" s="621"/>
      <c r="DN12" s="621"/>
      <c r="DO12" s="621"/>
      <c r="DP12" s="622"/>
      <c r="DQ12" s="626">
        <v>61674</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10058</v>
      </c>
      <c r="S13" s="621"/>
      <c r="T13" s="621"/>
      <c r="U13" s="621"/>
      <c r="V13" s="621"/>
      <c r="W13" s="621"/>
      <c r="X13" s="621"/>
      <c r="Y13" s="622"/>
      <c r="Z13" s="673">
        <v>0.1</v>
      </c>
      <c r="AA13" s="673"/>
      <c r="AB13" s="673"/>
      <c r="AC13" s="673"/>
      <c r="AD13" s="674">
        <v>10058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953777</v>
      </c>
      <c r="BH13" s="621"/>
      <c r="BI13" s="621"/>
      <c r="BJ13" s="621"/>
      <c r="BK13" s="621"/>
      <c r="BL13" s="621"/>
      <c r="BM13" s="621"/>
      <c r="BN13" s="622"/>
      <c r="BO13" s="673">
        <v>45.3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689054</v>
      </c>
      <c r="CS13" s="621"/>
      <c r="CT13" s="621"/>
      <c r="CU13" s="621"/>
      <c r="CV13" s="621"/>
      <c r="CW13" s="621"/>
      <c r="CX13" s="621"/>
      <c r="CY13" s="622"/>
      <c r="CZ13" s="673">
        <v>8</v>
      </c>
      <c r="DA13" s="673"/>
      <c r="DB13" s="673"/>
      <c r="DC13" s="673"/>
      <c r="DD13" s="626">
        <v>347795</v>
      </c>
      <c r="DE13" s="621"/>
      <c r="DF13" s="621"/>
      <c r="DG13" s="621"/>
      <c r="DH13" s="621"/>
      <c r="DI13" s="621"/>
      <c r="DJ13" s="621"/>
      <c r="DK13" s="621"/>
      <c r="DL13" s="621"/>
      <c r="DM13" s="621"/>
      <c r="DN13" s="621"/>
      <c r="DO13" s="621"/>
      <c r="DP13" s="622"/>
      <c r="DQ13" s="626">
        <v>353321</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71295</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364097</v>
      </c>
      <c r="CS14" s="621"/>
      <c r="CT14" s="621"/>
      <c r="CU14" s="621"/>
      <c r="CV14" s="621"/>
      <c r="CW14" s="621"/>
      <c r="CX14" s="621"/>
      <c r="CY14" s="622"/>
      <c r="CZ14" s="673">
        <v>4.3</v>
      </c>
      <c r="DA14" s="673"/>
      <c r="DB14" s="673"/>
      <c r="DC14" s="673"/>
      <c r="DD14" s="626">
        <v>40785</v>
      </c>
      <c r="DE14" s="621"/>
      <c r="DF14" s="621"/>
      <c r="DG14" s="621"/>
      <c r="DH14" s="621"/>
      <c r="DI14" s="621"/>
      <c r="DJ14" s="621"/>
      <c r="DK14" s="621"/>
      <c r="DL14" s="621"/>
      <c r="DM14" s="621"/>
      <c r="DN14" s="621"/>
      <c r="DO14" s="621"/>
      <c r="DP14" s="622"/>
      <c r="DQ14" s="626">
        <v>329470</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8035</v>
      </c>
      <c r="S15" s="621"/>
      <c r="T15" s="621"/>
      <c r="U15" s="621"/>
      <c r="V15" s="621"/>
      <c r="W15" s="621"/>
      <c r="X15" s="621"/>
      <c r="Y15" s="622"/>
      <c r="Z15" s="673">
        <v>0.1</v>
      </c>
      <c r="AA15" s="673"/>
      <c r="AB15" s="673"/>
      <c r="AC15" s="673"/>
      <c r="AD15" s="674">
        <v>8035</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168060</v>
      </c>
      <c r="BH15" s="621"/>
      <c r="BI15" s="621"/>
      <c r="BJ15" s="621"/>
      <c r="BK15" s="621"/>
      <c r="BL15" s="621"/>
      <c r="BM15" s="621"/>
      <c r="BN15" s="622"/>
      <c r="BO15" s="673">
        <v>8</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847405</v>
      </c>
      <c r="CS15" s="621"/>
      <c r="CT15" s="621"/>
      <c r="CU15" s="621"/>
      <c r="CV15" s="621"/>
      <c r="CW15" s="621"/>
      <c r="CX15" s="621"/>
      <c r="CY15" s="622"/>
      <c r="CZ15" s="673">
        <v>9.9</v>
      </c>
      <c r="DA15" s="673"/>
      <c r="DB15" s="673"/>
      <c r="DC15" s="673"/>
      <c r="DD15" s="626">
        <v>143187</v>
      </c>
      <c r="DE15" s="621"/>
      <c r="DF15" s="621"/>
      <c r="DG15" s="621"/>
      <c r="DH15" s="621"/>
      <c r="DI15" s="621"/>
      <c r="DJ15" s="621"/>
      <c r="DK15" s="621"/>
      <c r="DL15" s="621"/>
      <c r="DM15" s="621"/>
      <c r="DN15" s="621"/>
      <c r="DO15" s="621"/>
      <c r="DP15" s="622"/>
      <c r="DQ15" s="626">
        <v>617626</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2145784</v>
      </c>
      <c r="S16" s="621"/>
      <c r="T16" s="621"/>
      <c r="U16" s="621"/>
      <c r="V16" s="621"/>
      <c r="W16" s="621"/>
      <c r="X16" s="621"/>
      <c r="Y16" s="622"/>
      <c r="Z16" s="673">
        <v>24.1</v>
      </c>
      <c r="AA16" s="673"/>
      <c r="AB16" s="673"/>
      <c r="AC16" s="673"/>
      <c r="AD16" s="674">
        <v>1960205</v>
      </c>
      <c r="AE16" s="674"/>
      <c r="AF16" s="674"/>
      <c r="AG16" s="674"/>
      <c r="AH16" s="674"/>
      <c r="AI16" s="674"/>
      <c r="AJ16" s="674"/>
      <c r="AK16" s="674"/>
      <c r="AL16" s="643">
        <v>42.5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11930</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6702</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1960205</v>
      </c>
      <c r="S17" s="621"/>
      <c r="T17" s="621"/>
      <c r="U17" s="621"/>
      <c r="V17" s="621"/>
      <c r="W17" s="621"/>
      <c r="X17" s="621"/>
      <c r="Y17" s="622"/>
      <c r="Z17" s="673">
        <v>22</v>
      </c>
      <c r="AA17" s="673"/>
      <c r="AB17" s="673"/>
      <c r="AC17" s="673"/>
      <c r="AD17" s="674">
        <v>1960205</v>
      </c>
      <c r="AE17" s="674"/>
      <c r="AF17" s="674"/>
      <c r="AG17" s="674"/>
      <c r="AH17" s="674"/>
      <c r="AI17" s="674"/>
      <c r="AJ17" s="674"/>
      <c r="AK17" s="674"/>
      <c r="AL17" s="643">
        <v>42.5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674656</v>
      </c>
      <c r="CS17" s="621"/>
      <c r="CT17" s="621"/>
      <c r="CU17" s="621"/>
      <c r="CV17" s="621"/>
      <c r="CW17" s="621"/>
      <c r="CX17" s="621"/>
      <c r="CY17" s="622"/>
      <c r="CZ17" s="673">
        <v>7.9</v>
      </c>
      <c r="DA17" s="673"/>
      <c r="DB17" s="673"/>
      <c r="DC17" s="673"/>
      <c r="DD17" s="626" t="s">
        <v>112</v>
      </c>
      <c r="DE17" s="621"/>
      <c r="DF17" s="621"/>
      <c r="DG17" s="621"/>
      <c r="DH17" s="621"/>
      <c r="DI17" s="621"/>
      <c r="DJ17" s="621"/>
      <c r="DK17" s="621"/>
      <c r="DL17" s="621"/>
      <c r="DM17" s="621"/>
      <c r="DN17" s="621"/>
      <c r="DO17" s="621"/>
      <c r="DP17" s="622"/>
      <c r="DQ17" s="626">
        <v>616525</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185579</v>
      </c>
      <c r="S18" s="621"/>
      <c r="T18" s="621"/>
      <c r="U18" s="621"/>
      <c r="V18" s="621"/>
      <c r="W18" s="621"/>
      <c r="X18" s="621"/>
      <c r="Y18" s="622"/>
      <c r="Z18" s="673">
        <v>2.1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4734639</v>
      </c>
      <c r="S20" s="621"/>
      <c r="T20" s="621"/>
      <c r="U20" s="621"/>
      <c r="V20" s="621"/>
      <c r="W20" s="621"/>
      <c r="X20" s="621"/>
      <c r="Y20" s="622"/>
      <c r="Z20" s="673">
        <v>53.2</v>
      </c>
      <c r="AA20" s="673"/>
      <c r="AB20" s="673"/>
      <c r="AC20" s="673"/>
      <c r="AD20" s="674">
        <v>4549060</v>
      </c>
      <c r="AE20" s="674"/>
      <c r="AF20" s="674"/>
      <c r="AG20" s="674"/>
      <c r="AH20" s="674"/>
      <c r="AI20" s="674"/>
      <c r="AJ20" s="674"/>
      <c r="AK20" s="674"/>
      <c r="AL20" s="643">
        <v>98.5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8561995</v>
      </c>
      <c r="CS20" s="621"/>
      <c r="CT20" s="621"/>
      <c r="CU20" s="621"/>
      <c r="CV20" s="621"/>
      <c r="CW20" s="621"/>
      <c r="CX20" s="621"/>
      <c r="CY20" s="622"/>
      <c r="CZ20" s="673">
        <v>100</v>
      </c>
      <c r="DA20" s="673"/>
      <c r="DB20" s="673"/>
      <c r="DC20" s="673"/>
      <c r="DD20" s="626">
        <v>821216</v>
      </c>
      <c r="DE20" s="621"/>
      <c r="DF20" s="621"/>
      <c r="DG20" s="621"/>
      <c r="DH20" s="621"/>
      <c r="DI20" s="621"/>
      <c r="DJ20" s="621"/>
      <c r="DK20" s="621"/>
      <c r="DL20" s="621"/>
      <c r="DM20" s="621"/>
      <c r="DN20" s="621"/>
      <c r="DO20" s="621"/>
      <c r="DP20" s="622"/>
      <c r="DQ20" s="626">
        <v>5283384</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4773</v>
      </c>
      <c r="S21" s="621"/>
      <c r="T21" s="621"/>
      <c r="U21" s="621"/>
      <c r="V21" s="621"/>
      <c r="W21" s="621"/>
      <c r="X21" s="621"/>
      <c r="Y21" s="622"/>
      <c r="Z21" s="673">
        <v>0.1</v>
      </c>
      <c r="AA21" s="673"/>
      <c r="AB21" s="673"/>
      <c r="AC21" s="673"/>
      <c r="AD21" s="674">
        <v>4773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130893</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140224</v>
      </c>
      <c r="S23" s="621"/>
      <c r="T23" s="621"/>
      <c r="U23" s="621"/>
      <c r="V23" s="621"/>
      <c r="W23" s="621"/>
      <c r="X23" s="621"/>
      <c r="Y23" s="622"/>
      <c r="Z23" s="673">
        <v>1.6</v>
      </c>
      <c r="AA23" s="673"/>
      <c r="AB23" s="673"/>
      <c r="AC23" s="673"/>
      <c r="AD23" s="674">
        <v>3957</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73124</v>
      </c>
      <c r="S24" s="621"/>
      <c r="T24" s="621"/>
      <c r="U24" s="621"/>
      <c r="V24" s="621"/>
      <c r="W24" s="621"/>
      <c r="X24" s="621"/>
      <c r="Y24" s="622"/>
      <c r="Z24" s="673">
        <v>0.8</v>
      </c>
      <c r="AA24" s="673"/>
      <c r="AB24" s="673"/>
      <c r="AC24" s="673"/>
      <c r="AD24" s="674">
        <v>2</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4047390</v>
      </c>
      <c r="CS24" s="671"/>
      <c r="CT24" s="671"/>
      <c r="CU24" s="671"/>
      <c r="CV24" s="671"/>
      <c r="CW24" s="671"/>
      <c r="CX24" s="671"/>
      <c r="CY24" s="718"/>
      <c r="CZ24" s="722">
        <v>47.3</v>
      </c>
      <c r="DA24" s="723"/>
      <c r="DB24" s="723"/>
      <c r="DC24" s="724"/>
      <c r="DD24" s="717">
        <v>2494263</v>
      </c>
      <c r="DE24" s="671"/>
      <c r="DF24" s="671"/>
      <c r="DG24" s="671"/>
      <c r="DH24" s="671"/>
      <c r="DI24" s="671"/>
      <c r="DJ24" s="671"/>
      <c r="DK24" s="718"/>
      <c r="DL24" s="717">
        <v>2482552</v>
      </c>
      <c r="DM24" s="671"/>
      <c r="DN24" s="671"/>
      <c r="DO24" s="671"/>
      <c r="DP24" s="671"/>
      <c r="DQ24" s="671"/>
      <c r="DR24" s="671"/>
      <c r="DS24" s="671"/>
      <c r="DT24" s="671"/>
      <c r="DU24" s="671"/>
      <c r="DV24" s="718"/>
      <c r="DW24" s="719">
        <v>50.8</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1156888</v>
      </c>
      <c r="S25" s="621"/>
      <c r="T25" s="621"/>
      <c r="U25" s="621"/>
      <c r="V25" s="621"/>
      <c r="W25" s="621"/>
      <c r="X25" s="621"/>
      <c r="Y25" s="622"/>
      <c r="Z25" s="673">
        <v>13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1259189</v>
      </c>
      <c r="CS25" s="639"/>
      <c r="CT25" s="639"/>
      <c r="CU25" s="639"/>
      <c r="CV25" s="639"/>
      <c r="CW25" s="639"/>
      <c r="CX25" s="639"/>
      <c r="CY25" s="640"/>
      <c r="CZ25" s="623">
        <v>14.7</v>
      </c>
      <c r="DA25" s="641"/>
      <c r="DB25" s="641"/>
      <c r="DC25" s="642"/>
      <c r="DD25" s="626">
        <v>1183008</v>
      </c>
      <c r="DE25" s="639"/>
      <c r="DF25" s="639"/>
      <c r="DG25" s="639"/>
      <c r="DH25" s="639"/>
      <c r="DI25" s="639"/>
      <c r="DJ25" s="639"/>
      <c r="DK25" s="640"/>
      <c r="DL25" s="626">
        <v>1173537</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747562</v>
      </c>
      <c r="CS26" s="621"/>
      <c r="CT26" s="621"/>
      <c r="CU26" s="621"/>
      <c r="CV26" s="621"/>
      <c r="CW26" s="621"/>
      <c r="CX26" s="621"/>
      <c r="CY26" s="622"/>
      <c r="CZ26" s="623">
        <v>8.6999999999999993</v>
      </c>
      <c r="DA26" s="641"/>
      <c r="DB26" s="641"/>
      <c r="DC26" s="642"/>
      <c r="DD26" s="626">
        <v>681159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764161</v>
      </c>
      <c r="S27" s="621"/>
      <c r="T27" s="621"/>
      <c r="U27" s="621"/>
      <c r="V27" s="621"/>
      <c r="W27" s="621"/>
      <c r="X27" s="621"/>
      <c r="Y27" s="622"/>
      <c r="Z27" s="673">
        <v>8.6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2104301</v>
      </c>
      <c r="BH27" s="621"/>
      <c r="BI27" s="621"/>
      <c r="BJ27" s="621"/>
      <c r="BK27" s="621"/>
      <c r="BL27" s="621"/>
      <c r="BM27" s="621"/>
      <c r="BN27" s="622"/>
      <c r="BO27" s="673">
        <v>100</v>
      </c>
      <c r="BP27" s="673"/>
      <c r="BQ27" s="673"/>
      <c r="BR27" s="673"/>
      <c r="BS27" s="626">
        <v>14039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2113545</v>
      </c>
      <c r="CS27" s="639"/>
      <c r="CT27" s="639"/>
      <c r="CU27" s="639"/>
      <c r="CV27" s="639"/>
      <c r="CW27" s="639"/>
      <c r="CX27" s="639"/>
      <c r="CY27" s="640"/>
      <c r="CZ27" s="623">
        <v>24.7</v>
      </c>
      <c r="DA27" s="641"/>
      <c r="DB27" s="641"/>
      <c r="DC27" s="642"/>
      <c r="DD27" s="626">
        <v>694730</v>
      </c>
      <c r="DE27" s="639"/>
      <c r="DF27" s="639"/>
      <c r="DG27" s="639"/>
      <c r="DH27" s="639"/>
      <c r="DI27" s="639"/>
      <c r="DJ27" s="639"/>
      <c r="DK27" s="640"/>
      <c r="DL27" s="626">
        <v>692490</v>
      </c>
      <c r="DM27" s="639"/>
      <c r="DN27" s="639"/>
      <c r="DO27" s="639"/>
      <c r="DP27" s="639"/>
      <c r="DQ27" s="639"/>
      <c r="DR27" s="639"/>
      <c r="DS27" s="639"/>
      <c r="DT27" s="639"/>
      <c r="DU27" s="639"/>
      <c r="DV27" s="640"/>
      <c r="DW27" s="643">
        <v>14.2</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12088</v>
      </c>
      <c r="S28" s="621"/>
      <c r="T28" s="621"/>
      <c r="U28" s="621"/>
      <c r="V28" s="621"/>
      <c r="W28" s="621"/>
      <c r="X28" s="621"/>
      <c r="Y28" s="622"/>
      <c r="Z28" s="673">
        <v>0.1</v>
      </c>
      <c r="AA28" s="673"/>
      <c r="AB28" s="673"/>
      <c r="AC28" s="673"/>
      <c r="AD28" s="674">
        <v>5027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674656</v>
      </c>
      <c r="CS28" s="621"/>
      <c r="CT28" s="621"/>
      <c r="CU28" s="621"/>
      <c r="CV28" s="621"/>
      <c r="CW28" s="621"/>
      <c r="CX28" s="621"/>
      <c r="CY28" s="622"/>
      <c r="CZ28" s="623">
        <v>7.9</v>
      </c>
      <c r="DA28" s="641"/>
      <c r="DB28" s="641"/>
      <c r="DC28" s="642"/>
      <c r="DD28" s="626">
        <v>616525</v>
      </c>
      <c r="DE28" s="621"/>
      <c r="DF28" s="621"/>
      <c r="DG28" s="621"/>
      <c r="DH28" s="621"/>
      <c r="DI28" s="621"/>
      <c r="DJ28" s="621"/>
      <c r="DK28" s="622"/>
      <c r="DL28" s="626">
        <v>616525</v>
      </c>
      <c r="DM28" s="621"/>
      <c r="DN28" s="621"/>
      <c r="DO28" s="621"/>
      <c r="DP28" s="621"/>
      <c r="DQ28" s="621"/>
      <c r="DR28" s="621"/>
      <c r="DS28" s="621"/>
      <c r="DT28" s="621"/>
      <c r="DU28" s="621"/>
      <c r="DV28" s="622"/>
      <c r="DW28" s="643">
        <v>12.6</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583590</v>
      </c>
      <c r="S29" s="621"/>
      <c r="T29" s="621"/>
      <c r="U29" s="621"/>
      <c r="V29" s="621"/>
      <c r="W29" s="621"/>
      <c r="X29" s="621"/>
      <c r="Y29" s="622"/>
      <c r="Z29" s="673">
        <v>6.6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674656</v>
      </c>
      <c r="CS29" s="639"/>
      <c r="CT29" s="639"/>
      <c r="CU29" s="639"/>
      <c r="CV29" s="639"/>
      <c r="CW29" s="639"/>
      <c r="CX29" s="639"/>
      <c r="CY29" s="640"/>
      <c r="CZ29" s="623">
        <v>7.9</v>
      </c>
      <c r="DA29" s="641"/>
      <c r="DB29" s="641"/>
      <c r="DC29" s="642"/>
      <c r="DD29" s="626">
        <v>616525</v>
      </c>
      <c r="DE29" s="639"/>
      <c r="DF29" s="639"/>
      <c r="DG29" s="639"/>
      <c r="DH29" s="639"/>
      <c r="DI29" s="639"/>
      <c r="DJ29" s="639"/>
      <c r="DK29" s="640"/>
      <c r="DL29" s="626">
        <v>616525</v>
      </c>
      <c r="DM29" s="639"/>
      <c r="DN29" s="639"/>
      <c r="DO29" s="639"/>
      <c r="DP29" s="639"/>
      <c r="DQ29" s="639"/>
      <c r="DR29" s="639"/>
      <c r="DS29" s="639"/>
      <c r="DT29" s="639"/>
      <c r="DU29" s="639"/>
      <c r="DV29" s="640"/>
      <c r="DW29" s="643">
        <v>12.6</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222381</v>
      </c>
      <c r="S30" s="621"/>
      <c r="T30" s="621"/>
      <c r="U30" s="621"/>
      <c r="V30" s="621"/>
      <c r="W30" s="621"/>
      <c r="X30" s="621"/>
      <c r="Y30" s="622"/>
      <c r="Z30" s="673">
        <v>2.5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96.4</v>
      </c>
      <c r="BN30" s="687"/>
      <c r="BO30" s="687"/>
      <c r="BP30" s="687"/>
      <c r="BQ30" s="689"/>
      <c r="BR30" s="686">
        <v>99.3</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607034</v>
      </c>
      <c r="CS30" s="621"/>
      <c r="CT30" s="621"/>
      <c r="CU30" s="621"/>
      <c r="CV30" s="621"/>
      <c r="CW30" s="621"/>
      <c r="CX30" s="621"/>
      <c r="CY30" s="622"/>
      <c r="CZ30" s="623">
        <v>7.1</v>
      </c>
      <c r="DA30" s="641"/>
      <c r="DB30" s="641"/>
      <c r="DC30" s="642"/>
      <c r="DD30" s="626">
        <v>565009</v>
      </c>
      <c r="DE30" s="621"/>
      <c r="DF30" s="621"/>
      <c r="DG30" s="621"/>
      <c r="DH30" s="621"/>
      <c r="DI30" s="621"/>
      <c r="DJ30" s="621"/>
      <c r="DK30" s="622"/>
      <c r="DL30" s="626">
        <v>565009</v>
      </c>
      <c r="DM30" s="621"/>
      <c r="DN30" s="621"/>
      <c r="DO30" s="621"/>
      <c r="DP30" s="621"/>
      <c r="DQ30" s="621"/>
      <c r="DR30" s="621"/>
      <c r="DS30" s="621"/>
      <c r="DT30" s="621"/>
      <c r="DU30" s="621"/>
      <c r="DV30" s="622"/>
      <c r="DW30" s="643">
        <v>11.6</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398795</v>
      </c>
      <c r="S31" s="621"/>
      <c r="T31" s="621"/>
      <c r="U31" s="621"/>
      <c r="V31" s="621"/>
      <c r="W31" s="621"/>
      <c r="X31" s="621"/>
      <c r="Y31" s="622"/>
      <c r="Z31" s="673">
        <v>4.5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97.8</v>
      </c>
      <c r="BN31" s="685"/>
      <c r="BO31" s="685"/>
      <c r="BP31" s="685"/>
      <c r="BQ31" s="649"/>
      <c r="BR31" s="684">
        <v>99.4</v>
      </c>
      <c r="BS31" s="639"/>
      <c r="BT31" s="639"/>
      <c r="BU31" s="639"/>
      <c r="BV31" s="639"/>
      <c r="BW31" s="639"/>
      <c r="BX31" s="675">
        <v>97.8</v>
      </c>
      <c r="BY31" s="685"/>
      <c r="BZ31" s="685"/>
      <c r="CA31" s="685"/>
      <c r="CB31" s="649"/>
      <c r="CD31" s="692"/>
      <c r="CE31" s="693"/>
      <c r="CF31" s="657" t="s">
        <v>296</v>
      </c>
      <c r="CG31" s="654"/>
      <c r="CH31" s="654"/>
      <c r="CI31" s="654"/>
      <c r="CJ31" s="654"/>
      <c r="CK31" s="654"/>
      <c r="CL31" s="654"/>
      <c r="CM31" s="654"/>
      <c r="CN31" s="654"/>
      <c r="CO31" s="654"/>
      <c r="CP31" s="654"/>
      <c r="CQ31" s="655"/>
      <c r="CR31" s="620">
        <v>67622</v>
      </c>
      <c r="CS31" s="639"/>
      <c r="CT31" s="639"/>
      <c r="CU31" s="639"/>
      <c r="CV31" s="639"/>
      <c r="CW31" s="639"/>
      <c r="CX31" s="639"/>
      <c r="CY31" s="640"/>
      <c r="CZ31" s="623">
        <v>0.8</v>
      </c>
      <c r="DA31" s="641"/>
      <c r="DB31" s="641"/>
      <c r="DC31" s="642"/>
      <c r="DD31" s="626">
        <v>51516</v>
      </c>
      <c r="DE31" s="639"/>
      <c r="DF31" s="639"/>
      <c r="DG31" s="639"/>
      <c r="DH31" s="639"/>
      <c r="DI31" s="639"/>
      <c r="DJ31" s="639"/>
      <c r="DK31" s="640"/>
      <c r="DL31" s="626">
        <v>51516</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120251</v>
      </c>
      <c r="S32" s="621"/>
      <c r="T32" s="621"/>
      <c r="U32" s="621"/>
      <c r="V32" s="621"/>
      <c r="W32" s="621"/>
      <c r="X32" s="621"/>
      <c r="Y32" s="622"/>
      <c r="Z32" s="673">
        <v>1.4</v>
      </c>
      <c r="AA32" s="673"/>
      <c r="AB32" s="673"/>
      <c r="AC32" s="673"/>
      <c r="AD32" s="674">
        <v>54803</v>
      </c>
      <c r="AE32" s="674"/>
      <c r="AF32" s="674"/>
      <c r="AG32" s="674"/>
      <c r="AH32" s="674"/>
      <c r="AI32" s="674"/>
      <c r="AJ32" s="674"/>
      <c r="AK32" s="674"/>
      <c r="AL32" s="643">
        <v>1.2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94.5</v>
      </c>
      <c r="BN32" s="605"/>
      <c r="BO32" s="605"/>
      <c r="BP32" s="605"/>
      <c r="BQ32" s="662"/>
      <c r="BR32" s="683">
        <v>99.1</v>
      </c>
      <c r="BS32" s="605"/>
      <c r="BT32" s="605"/>
      <c r="BU32" s="605"/>
      <c r="BV32" s="605"/>
      <c r="BW32" s="605"/>
      <c r="BX32" s="668">
        <v>94.5</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555569</v>
      </c>
      <c r="S33" s="621"/>
      <c r="T33" s="621"/>
      <c r="U33" s="621"/>
      <c r="V33" s="621"/>
      <c r="W33" s="621"/>
      <c r="X33" s="621"/>
      <c r="Y33" s="622"/>
      <c r="Z33" s="673">
        <v>6.2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3681459</v>
      </c>
      <c r="CS33" s="639"/>
      <c r="CT33" s="639"/>
      <c r="CU33" s="639"/>
      <c r="CV33" s="639"/>
      <c r="CW33" s="639"/>
      <c r="CX33" s="639"/>
      <c r="CY33" s="640"/>
      <c r="CZ33" s="623">
        <v>43</v>
      </c>
      <c r="DA33" s="641"/>
      <c r="DB33" s="641"/>
      <c r="DC33" s="642"/>
      <c r="DD33" s="626">
        <v>2637544</v>
      </c>
      <c r="DE33" s="639"/>
      <c r="DF33" s="639"/>
      <c r="DG33" s="639"/>
      <c r="DH33" s="639"/>
      <c r="DI33" s="639"/>
      <c r="DJ33" s="639"/>
      <c r="DK33" s="640"/>
      <c r="DL33" s="626">
        <v>2086881</v>
      </c>
      <c r="DM33" s="639"/>
      <c r="DN33" s="639"/>
      <c r="DO33" s="639"/>
      <c r="DP33" s="639"/>
      <c r="DQ33" s="639"/>
      <c r="DR33" s="639"/>
      <c r="DS33" s="639"/>
      <c r="DT33" s="639"/>
      <c r="DU33" s="639"/>
      <c r="DV33" s="640"/>
      <c r="DW33" s="643">
        <v>42.7</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1158561</v>
      </c>
      <c r="CS34" s="621"/>
      <c r="CT34" s="621"/>
      <c r="CU34" s="621"/>
      <c r="CV34" s="621"/>
      <c r="CW34" s="621"/>
      <c r="CX34" s="621"/>
      <c r="CY34" s="622"/>
      <c r="CZ34" s="623">
        <v>13.5</v>
      </c>
      <c r="DA34" s="641"/>
      <c r="DB34" s="641"/>
      <c r="DC34" s="642"/>
      <c r="DD34" s="626">
        <v>642074</v>
      </c>
      <c r="DE34" s="621"/>
      <c r="DF34" s="621"/>
      <c r="DG34" s="621"/>
      <c r="DH34" s="621"/>
      <c r="DI34" s="621"/>
      <c r="DJ34" s="621"/>
      <c r="DK34" s="622"/>
      <c r="DL34" s="626">
        <v>525821</v>
      </c>
      <c r="DM34" s="621"/>
      <c r="DN34" s="621"/>
      <c r="DO34" s="621"/>
      <c r="DP34" s="621"/>
      <c r="DQ34" s="621"/>
      <c r="DR34" s="621"/>
      <c r="DS34" s="621"/>
      <c r="DT34" s="621"/>
      <c r="DU34" s="621"/>
      <c r="DV34" s="622"/>
      <c r="DW34" s="643">
        <v>10.8</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269069</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1031584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301306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76297</v>
      </c>
      <c r="CS35" s="639"/>
      <c r="CT35" s="639"/>
      <c r="CU35" s="639"/>
      <c r="CV35" s="639"/>
      <c r="CW35" s="639"/>
      <c r="CX35" s="639"/>
      <c r="CY35" s="640"/>
      <c r="CZ35" s="623">
        <v>0.9</v>
      </c>
      <c r="DA35" s="641"/>
      <c r="DB35" s="641"/>
      <c r="DC35" s="642"/>
      <c r="DD35" s="626">
        <v>37448</v>
      </c>
      <c r="DE35" s="639"/>
      <c r="DF35" s="639"/>
      <c r="DG35" s="639"/>
      <c r="DH35" s="639"/>
      <c r="DI35" s="639"/>
      <c r="DJ35" s="639"/>
      <c r="DK35" s="640"/>
      <c r="DL35" s="626">
        <v>37415</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8897376</v>
      </c>
      <c r="S36" s="661"/>
      <c r="T36" s="661"/>
      <c r="U36" s="661"/>
      <c r="V36" s="661"/>
      <c r="W36" s="661"/>
      <c r="X36" s="661"/>
      <c r="Y36" s="664"/>
      <c r="Z36" s="665">
        <v>100</v>
      </c>
      <c r="AA36" s="665"/>
      <c r="AB36" s="665"/>
      <c r="AC36" s="665"/>
      <c r="AD36" s="666">
        <v>4617622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209763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272268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1041082</v>
      </c>
      <c r="CS36" s="621"/>
      <c r="CT36" s="621"/>
      <c r="CU36" s="621"/>
      <c r="CV36" s="621"/>
      <c r="CW36" s="621"/>
      <c r="CX36" s="621"/>
      <c r="CY36" s="622"/>
      <c r="CZ36" s="623">
        <v>12.2</v>
      </c>
      <c r="DA36" s="641"/>
      <c r="DB36" s="641"/>
      <c r="DC36" s="642"/>
      <c r="DD36" s="626">
        <v>905958</v>
      </c>
      <c r="DE36" s="621"/>
      <c r="DF36" s="621"/>
      <c r="DG36" s="621"/>
      <c r="DH36" s="621"/>
      <c r="DI36" s="621"/>
      <c r="DJ36" s="621"/>
      <c r="DK36" s="622"/>
      <c r="DL36" s="626">
        <v>726512</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16333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3429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592103</v>
      </c>
      <c r="CS37" s="639"/>
      <c r="CT37" s="639"/>
      <c r="CU37" s="639"/>
      <c r="CV37" s="639"/>
      <c r="CW37" s="639"/>
      <c r="CX37" s="639"/>
      <c r="CY37" s="640"/>
      <c r="CZ37" s="623">
        <v>6.9</v>
      </c>
      <c r="DA37" s="641"/>
      <c r="DB37" s="641"/>
      <c r="DC37" s="642"/>
      <c r="DD37" s="626">
        <v>592103</v>
      </c>
      <c r="DE37" s="639"/>
      <c r="DF37" s="639"/>
      <c r="DG37" s="639"/>
      <c r="DH37" s="639"/>
      <c r="DI37" s="639"/>
      <c r="DJ37" s="639"/>
      <c r="DK37" s="640"/>
      <c r="DL37" s="626">
        <v>538921</v>
      </c>
      <c r="DM37" s="639"/>
      <c r="DN37" s="639"/>
      <c r="DO37" s="639"/>
      <c r="DP37" s="639"/>
      <c r="DQ37" s="639"/>
      <c r="DR37" s="639"/>
      <c r="DS37" s="639"/>
      <c r="DT37" s="639"/>
      <c r="DU37" s="639"/>
      <c r="DV37" s="640"/>
      <c r="DW37" s="643">
        <v>11</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5651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1015251</v>
      </c>
      <c r="CS38" s="621"/>
      <c r="CT38" s="621"/>
      <c r="CU38" s="621"/>
      <c r="CV38" s="621"/>
      <c r="CW38" s="621"/>
      <c r="CX38" s="621"/>
      <c r="CY38" s="622"/>
      <c r="CZ38" s="623">
        <v>11.9</v>
      </c>
      <c r="DA38" s="641"/>
      <c r="DB38" s="641"/>
      <c r="DC38" s="642"/>
      <c r="DD38" s="626">
        <v>859444</v>
      </c>
      <c r="DE38" s="621"/>
      <c r="DF38" s="621"/>
      <c r="DG38" s="621"/>
      <c r="DH38" s="621"/>
      <c r="DI38" s="621"/>
      <c r="DJ38" s="621"/>
      <c r="DK38" s="622"/>
      <c r="DL38" s="626">
        <v>775653</v>
      </c>
      <c r="DM38" s="621"/>
      <c r="DN38" s="621"/>
      <c r="DO38" s="621"/>
      <c r="DP38" s="621"/>
      <c r="DQ38" s="621"/>
      <c r="DR38" s="621"/>
      <c r="DS38" s="621"/>
      <c r="DT38" s="621"/>
      <c r="DU38" s="621"/>
      <c r="DV38" s="622"/>
      <c r="DW38" s="643">
        <v>15.9</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341388</v>
      </c>
      <c r="CS39" s="639"/>
      <c r="CT39" s="639"/>
      <c r="CU39" s="639"/>
      <c r="CV39" s="639"/>
      <c r="CW39" s="639"/>
      <c r="CX39" s="639"/>
      <c r="CY39" s="640"/>
      <c r="CZ39" s="623">
        <v>4</v>
      </c>
      <c r="DA39" s="641"/>
      <c r="DB39" s="641"/>
      <c r="DC39" s="642"/>
      <c r="DD39" s="626">
        <v>168740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215757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48880</v>
      </c>
      <c r="CS40" s="621"/>
      <c r="CT40" s="621"/>
      <c r="CU40" s="621"/>
      <c r="CV40" s="621"/>
      <c r="CW40" s="621"/>
      <c r="CX40" s="621"/>
      <c r="CY40" s="622"/>
      <c r="CZ40" s="623">
        <v>0.6</v>
      </c>
      <c r="DA40" s="641"/>
      <c r="DB40" s="641"/>
      <c r="DC40" s="642"/>
      <c r="DD40" s="626">
        <v>23880</v>
      </c>
      <c r="DE40" s="621"/>
      <c r="DF40" s="621"/>
      <c r="DG40" s="621"/>
      <c r="DH40" s="621"/>
      <c r="DI40" s="621"/>
      <c r="DJ40" s="621"/>
      <c r="DK40" s="622"/>
      <c r="DL40" s="626">
        <v>21480</v>
      </c>
      <c r="DM40" s="621"/>
      <c r="DN40" s="621"/>
      <c r="DO40" s="621"/>
      <c r="DP40" s="621"/>
      <c r="DQ40" s="621"/>
      <c r="DR40" s="621"/>
      <c r="DS40" s="621"/>
      <c r="DT40" s="621"/>
      <c r="DU40" s="621"/>
      <c r="DV40" s="622"/>
      <c r="DW40" s="643">
        <v>0.4</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589731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833146</v>
      </c>
      <c r="CS42" s="621"/>
      <c r="CT42" s="621"/>
      <c r="CU42" s="621"/>
      <c r="CV42" s="621"/>
      <c r="CW42" s="621"/>
      <c r="CX42" s="621"/>
      <c r="CY42" s="622"/>
      <c r="CZ42" s="623">
        <v>9.6999999999999993</v>
      </c>
      <c r="DA42" s="624"/>
      <c r="DB42" s="624"/>
      <c r="DC42" s="625"/>
      <c r="DD42" s="626">
        <v>151577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18360</v>
      </c>
      <c r="CS43" s="639"/>
      <c r="CT43" s="639"/>
      <c r="CU43" s="639"/>
      <c r="CV43" s="639"/>
      <c r="CW43" s="639"/>
      <c r="CX43" s="639"/>
      <c r="CY43" s="640"/>
      <c r="CZ43" s="623">
        <v>0.2</v>
      </c>
      <c r="DA43" s="641"/>
      <c r="DB43" s="641"/>
      <c r="DC43" s="642"/>
      <c r="DD43" s="626">
        <v>18360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821216</v>
      </c>
      <c r="CS44" s="621"/>
      <c r="CT44" s="621"/>
      <c r="CU44" s="621"/>
      <c r="CV44" s="621"/>
      <c r="CW44" s="621"/>
      <c r="CX44" s="621"/>
      <c r="CY44" s="622"/>
      <c r="CZ44" s="623">
        <v>9.6</v>
      </c>
      <c r="DA44" s="624"/>
      <c r="DB44" s="624"/>
      <c r="DC44" s="625"/>
      <c r="DD44" s="626">
        <v>144875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283243</v>
      </c>
      <c r="CS45" s="639"/>
      <c r="CT45" s="639"/>
      <c r="CU45" s="639"/>
      <c r="CV45" s="639"/>
      <c r="CW45" s="639"/>
      <c r="CX45" s="639"/>
      <c r="CY45" s="640"/>
      <c r="CZ45" s="623">
        <v>3.3</v>
      </c>
      <c r="DA45" s="641"/>
      <c r="DB45" s="641"/>
      <c r="DC45" s="642"/>
      <c r="DD45" s="626">
        <v>14303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470914</v>
      </c>
      <c r="CS46" s="621"/>
      <c r="CT46" s="621"/>
      <c r="CU46" s="621"/>
      <c r="CV46" s="621"/>
      <c r="CW46" s="621"/>
      <c r="CX46" s="621"/>
      <c r="CY46" s="622"/>
      <c r="CZ46" s="623">
        <v>5.5</v>
      </c>
      <c r="DA46" s="624"/>
      <c r="DB46" s="624"/>
      <c r="DC46" s="625"/>
      <c r="DD46" s="626">
        <v>130384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11930</v>
      </c>
      <c r="CS47" s="639"/>
      <c r="CT47" s="639"/>
      <c r="CU47" s="639"/>
      <c r="CV47" s="639"/>
      <c r="CW47" s="639"/>
      <c r="CX47" s="639"/>
      <c r="CY47" s="640"/>
      <c r="CZ47" s="623">
        <v>0.1</v>
      </c>
      <c r="DA47" s="641"/>
      <c r="DB47" s="641"/>
      <c r="DC47" s="642"/>
      <c r="DD47" s="626">
        <v>6702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8561995</v>
      </c>
      <c r="CS49" s="605"/>
      <c r="CT49" s="605"/>
      <c r="CU49" s="605"/>
      <c r="CV49" s="605"/>
      <c r="CW49" s="605"/>
      <c r="CX49" s="605"/>
      <c r="CY49" s="606"/>
      <c r="CZ49" s="607">
        <v>100</v>
      </c>
      <c r="DA49" s="608"/>
      <c r="DB49" s="608"/>
      <c r="DC49" s="609"/>
      <c r="DD49" s="610">
        <v>5283384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365</v>
      </c>
      <c r="C7" s="1080"/>
      <c r="D7" s="1080"/>
      <c r="E7" s="1080"/>
      <c r="F7" s="1080"/>
      <c r="G7" s="1080"/>
      <c r="H7" s="1080"/>
      <c r="I7" s="1080"/>
      <c r="J7" s="1080"/>
      <c r="K7" s="1080"/>
      <c r="L7" s="1080"/>
      <c r="M7" s="1080"/>
      <c r="N7" s="1080"/>
      <c r="O7" s="1080"/>
      <c r="P7" s="1081"/>
      <c r="Q7" s="1133">
        <v>8897</v>
      </c>
      <c r="R7" s="1134"/>
      <c r="S7" s="1134"/>
      <c r="T7" s="1134"/>
      <c r="U7" s="1134"/>
      <c r="V7" s="1134">
        <v>8562</v>
      </c>
      <c r="W7" s="1134"/>
      <c r="X7" s="1134"/>
      <c r="Y7" s="1134"/>
      <c r="Z7" s="1134"/>
      <c r="AA7" s="1134">
        <v>335</v>
      </c>
      <c r="AB7" s="1134"/>
      <c r="AC7" s="1134"/>
      <c r="AD7" s="1134"/>
      <c r="AE7" s="1135"/>
      <c r="AF7" s="1136">
        <v>316</v>
      </c>
      <c r="AG7" s="1137"/>
      <c r="AH7" s="1137"/>
      <c r="AI7" s="1137"/>
      <c r="AJ7" s="1138"/>
      <c r="AK7" s="1120">
        <v>41</v>
      </c>
      <c r="AL7" s="1121"/>
      <c r="AM7" s="1121"/>
      <c r="AN7" s="1121"/>
      <c r="AO7" s="1121"/>
      <c r="AP7" s="1121">
        <v>7269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4</v>
      </c>
      <c r="CI7" s="1118"/>
      <c r="CJ7" s="1118"/>
      <c r="CK7" s="1118"/>
      <c r="CL7" s="1119"/>
      <c r="CM7" s="1117">
        <v>1</v>
      </c>
      <c r="CN7" s="1118"/>
      <c r="CO7" s="1118"/>
      <c r="CP7" s="1118"/>
      <c r="CQ7" s="1119"/>
      <c r="CR7" s="1117">
        <v>21</v>
      </c>
      <c r="CS7" s="1118"/>
      <c r="CT7" s="1118"/>
      <c r="CU7" s="1118"/>
      <c r="CV7" s="1119"/>
      <c r="CW7" s="1117" t="s">
        <v>545</v>
      </c>
      <c r="CX7" s="1118"/>
      <c r="CY7" s="1118"/>
      <c r="CZ7" s="1118"/>
      <c r="DA7" s="1119"/>
      <c r="DB7" s="1117">
        <v>9</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21</v>
      </c>
      <c r="CI8" s="1019"/>
      <c r="CJ8" s="1019"/>
      <c r="CK8" s="1019"/>
      <c r="CL8" s="1020"/>
      <c r="CM8" s="1018">
        <v>125</v>
      </c>
      <c r="CN8" s="1019"/>
      <c r="CO8" s="1019"/>
      <c r="CP8" s="1019"/>
      <c r="CQ8" s="1020"/>
      <c r="CR8" s="1018">
        <v>5</v>
      </c>
      <c r="CS8" s="1019"/>
      <c r="CT8" s="1019"/>
      <c r="CU8" s="1019"/>
      <c r="CV8" s="1020"/>
      <c r="CW8" s="1018" t="s">
        <v>545</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551</v>
      </c>
      <c r="BS9" s="1043" t="s">
        <v>550</v>
      </c>
      <c r="BT9" s="1044"/>
      <c r="BU9" s="1044"/>
      <c r="BV9" s="1044"/>
      <c r="BW9" s="1044"/>
      <c r="BX9" s="1044"/>
      <c r="BY9" s="1044"/>
      <c r="BZ9" s="1044"/>
      <c r="CA9" s="1044"/>
      <c r="CB9" s="1044"/>
      <c r="CC9" s="1044"/>
      <c r="CD9" s="1044"/>
      <c r="CE9" s="1044"/>
      <c r="CF9" s="1044"/>
      <c r="CG9" s="1045"/>
      <c r="CH9" s="1018">
        <v>-135</v>
      </c>
      <c r="CI9" s="1019"/>
      <c r="CJ9" s="1019"/>
      <c r="CK9" s="1019"/>
      <c r="CL9" s="1020"/>
      <c r="CM9" s="1018">
        <v>345</v>
      </c>
      <c r="CN9" s="1019"/>
      <c r="CO9" s="1019"/>
      <c r="CP9" s="1019"/>
      <c r="CQ9" s="1020"/>
      <c r="CR9" s="1018">
        <v>0</v>
      </c>
      <c r="CS9" s="1019"/>
      <c r="CT9" s="1019"/>
      <c r="CU9" s="1019"/>
      <c r="CV9" s="1020"/>
      <c r="CW9" s="1018" t="s">
        <v>549</v>
      </c>
      <c r="CX9" s="1019"/>
      <c r="CY9" s="1019"/>
      <c r="CZ9" s="1019"/>
      <c r="DA9" s="1020"/>
      <c r="DB9" s="1018">
        <v>20</v>
      </c>
      <c r="DC9" s="1019"/>
      <c r="DD9" s="1019"/>
      <c r="DE9" s="1019"/>
      <c r="DF9" s="1020"/>
      <c r="DG9" s="1018" t="s">
        <v>549</v>
      </c>
      <c r="DH9" s="1019"/>
      <c r="DI9" s="1019"/>
      <c r="DJ9" s="1019"/>
      <c r="DK9" s="1020"/>
      <c r="DL9" s="1018" t="s">
        <v>549</v>
      </c>
      <c r="DM9" s="1019"/>
      <c r="DN9" s="1019"/>
      <c r="DO9" s="1019"/>
      <c r="DP9" s="1020"/>
      <c r="DQ9" s="1018">
        <v>18</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551</v>
      </c>
      <c r="BS10" s="1043" t="s">
        <v>548</v>
      </c>
      <c r="BT10" s="1044"/>
      <c r="BU10" s="1044"/>
      <c r="BV10" s="1044"/>
      <c r="BW10" s="1044"/>
      <c r="BX10" s="1044"/>
      <c r="BY10" s="1044"/>
      <c r="BZ10" s="1044"/>
      <c r="CA10" s="1044"/>
      <c r="CB10" s="1044"/>
      <c r="CC10" s="1044"/>
      <c r="CD10" s="1044"/>
      <c r="CE10" s="1044"/>
      <c r="CF10" s="1044"/>
      <c r="CG10" s="1045"/>
      <c r="CH10" s="1018">
        <v>70</v>
      </c>
      <c r="CI10" s="1019"/>
      <c r="CJ10" s="1019"/>
      <c r="CK10" s="1019"/>
      <c r="CL10" s="1020"/>
      <c r="CM10" s="1018">
        <v>411</v>
      </c>
      <c r="CN10" s="1019"/>
      <c r="CO10" s="1019"/>
      <c r="CP10" s="1019"/>
      <c r="CQ10" s="1020"/>
      <c r="CR10" s="1018">
        <v>1</v>
      </c>
      <c r="CS10" s="1019"/>
      <c r="CT10" s="1019"/>
      <c r="CU10" s="1019"/>
      <c r="CV10" s="1020"/>
      <c r="CW10" s="1018" t="s">
        <v>549</v>
      </c>
      <c r="CX10" s="1019"/>
      <c r="CY10" s="1019"/>
      <c r="CZ10" s="1019"/>
      <c r="DA10" s="1020"/>
      <c r="DB10" s="1018">
        <v>2</v>
      </c>
      <c r="DC10" s="1019"/>
      <c r="DD10" s="1019"/>
      <c r="DE10" s="1019"/>
      <c r="DF10" s="1020"/>
      <c r="DG10" s="1018" t="s">
        <v>549</v>
      </c>
      <c r="DH10" s="1019"/>
      <c r="DI10" s="1019"/>
      <c r="DJ10" s="1019"/>
      <c r="DK10" s="1020"/>
      <c r="DL10" s="1018" t="s">
        <v>549</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367</v>
      </c>
      <c r="B23" s="973" t="s">
        <v>368</v>
      </c>
      <c r="C23" s="974"/>
      <c r="D23" s="974"/>
      <c r="E23" s="974"/>
      <c r="F23" s="974"/>
      <c r="G23" s="974"/>
      <c r="H23" s="974"/>
      <c r="I23" s="974"/>
      <c r="J23" s="974"/>
      <c r="K23" s="974"/>
      <c r="L23" s="974"/>
      <c r="M23" s="974"/>
      <c r="N23" s="974"/>
      <c r="O23" s="974"/>
      <c r="P23" s="975"/>
      <c r="Q23" s="1097">
        <v>8897</v>
      </c>
      <c r="R23" s="1098"/>
      <c r="S23" s="1098"/>
      <c r="T23" s="1098"/>
      <c r="U23" s="1098"/>
      <c r="V23" s="1098">
        <v>8562</v>
      </c>
      <c r="W23" s="1098"/>
      <c r="X23" s="1098"/>
      <c r="Y23" s="1098"/>
      <c r="Z23" s="1098"/>
      <c r="AA23" s="1098">
        <v>335</v>
      </c>
      <c r="AB23" s="1098"/>
      <c r="AC23" s="1098"/>
      <c r="AD23" s="1098"/>
      <c r="AE23" s="1099"/>
      <c r="AF23" s="1100">
        <v>316</v>
      </c>
      <c r="AG23" s="1098"/>
      <c r="AH23" s="1098"/>
      <c r="AI23" s="1098"/>
      <c r="AJ23" s="1101"/>
      <c r="AK23" s="1102"/>
      <c r="AL23" s="1103"/>
      <c r="AM23" s="1103"/>
      <c r="AN23" s="1103"/>
      <c r="AO23" s="1103"/>
      <c r="AP23" s="1098">
        <v>7269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379</v>
      </c>
      <c r="C28" s="1080"/>
      <c r="D28" s="1080"/>
      <c r="E28" s="1080"/>
      <c r="F28" s="1080"/>
      <c r="G28" s="1080"/>
      <c r="H28" s="1080"/>
      <c r="I28" s="1080"/>
      <c r="J28" s="1080"/>
      <c r="K28" s="1080"/>
      <c r="L28" s="1080"/>
      <c r="M28" s="1080"/>
      <c r="N28" s="1080"/>
      <c r="O28" s="1080"/>
      <c r="P28" s="1081"/>
      <c r="Q28" s="1082">
        <v>3419</v>
      </c>
      <c r="R28" s="1083"/>
      <c r="S28" s="1083"/>
      <c r="T28" s="1083"/>
      <c r="U28" s="1083"/>
      <c r="V28" s="1083">
        <v>3118</v>
      </c>
      <c r="W28" s="1083"/>
      <c r="X28" s="1083"/>
      <c r="Y28" s="1083"/>
      <c r="Z28" s="1083"/>
      <c r="AA28" s="1083">
        <v>301</v>
      </c>
      <c r="AB28" s="1083"/>
      <c r="AC28" s="1083"/>
      <c r="AD28" s="1083"/>
      <c r="AE28" s="1084"/>
      <c r="AF28" s="1085">
        <v>301</v>
      </c>
      <c r="AG28" s="1083"/>
      <c r="AH28" s="1083"/>
      <c r="AI28" s="1083"/>
      <c r="AJ28" s="1086"/>
      <c r="AK28" s="1087">
        <v>216</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380</v>
      </c>
      <c r="C29" s="1067"/>
      <c r="D29" s="1067"/>
      <c r="E29" s="1067"/>
      <c r="F29" s="1067"/>
      <c r="G29" s="1067"/>
      <c r="H29" s="1067"/>
      <c r="I29" s="1067"/>
      <c r="J29" s="1067"/>
      <c r="K29" s="1067"/>
      <c r="L29" s="1067"/>
      <c r="M29" s="1067"/>
      <c r="N29" s="1067"/>
      <c r="O29" s="1067"/>
      <c r="P29" s="1068"/>
      <c r="Q29" s="1072">
        <v>1846</v>
      </c>
      <c r="R29" s="1073"/>
      <c r="S29" s="1073"/>
      <c r="T29" s="1073"/>
      <c r="U29" s="1073"/>
      <c r="V29" s="1073">
        <v>1675</v>
      </c>
      <c r="W29" s="1073"/>
      <c r="X29" s="1073"/>
      <c r="Y29" s="1073"/>
      <c r="Z29" s="1073"/>
      <c r="AA29" s="1073">
        <v>171</v>
      </c>
      <c r="AB29" s="1073"/>
      <c r="AC29" s="1073"/>
      <c r="AD29" s="1073"/>
      <c r="AE29" s="1074"/>
      <c r="AF29" s="1048">
        <v>171</v>
      </c>
      <c r="AG29" s="1049"/>
      <c r="AH29" s="1049"/>
      <c r="AI29" s="1049"/>
      <c r="AJ29" s="1050"/>
      <c r="AK29" s="1009">
        <v>303</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381</v>
      </c>
      <c r="C30" s="1067"/>
      <c r="D30" s="1067"/>
      <c r="E30" s="1067"/>
      <c r="F30" s="1067"/>
      <c r="G30" s="1067"/>
      <c r="H30" s="1067"/>
      <c r="I30" s="1067"/>
      <c r="J30" s="1067"/>
      <c r="K30" s="1067"/>
      <c r="L30" s="1067"/>
      <c r="M30" s="1067"/>
      <c r="N30" s="1067"/>
      <c r="O30" s="1067"/>
      <c r="P30" s="1068"/>
      <c r="Q30" s="1072">
        <v>11</v>
      </c>
      <c r="R30" s="1073"/>
      <c r="S30" s="1073"/>
      <c r="T30" s="1073"/>
      <c r="U30" s="1073"/>
      <c r="V30" s="1073">
        <v>10</v>
      </c>
      <c r="W30" s="1073"/>
      <c r="X30" s="1073"/>
      <c r="Y30" s="1073"/>
      <c r="Z30" s="1073"/>
      <c r="AA30" s="1073">
        <v>1</v>
      </c>
      <c r="AB30" s="1073"/>
      <c r="AC30" s="1073"/>
      <c r="AD30" s="1073"/>
      <c r="AE30" s="1074"/>
      <c r="AF30" s="1048">
        <v>1</v>
      </c>
      <c r="AG30" s="1049"/>
      <c r="AH30" s="1049"/>
      <c r="AI30" s="1049"/>
      <c r="AJ30" s="1050"/>
      <c r="AK30" s="1009">
        <v>4</v>
      </c>
      <c r="AL30" s="1000"/>
      <c r="AM30" s="1000"/>
      <c r="AN30" s="1000"/>
      <c r="AO30" s="1000"/>
      <c r="AP30" s="1000" t="s">
        <v>533</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382</v>
      </c>
      <c r="C31" s="1067"/>
      <c r="D31" s="1067"/>
      <c r="E31" s="1067"/>
      <c r="F31" s="1067"/>
      <c r="G31" s="1067"/>
      <c r="H31" s="1067"/>
      <c r="I31" s="1067"/>
      <c r="J31" s="1067"/>
      <c r="K31" s="1067"/>
      <c r="L31" s="1067"/>
      <c r="M31" s="1067"/>
      <c r="N31" s="1067"/>
      <c r="O31" s="1067"/>
      <c r="P31" s="1068"/>
      <c r="Q31" s="1072">
        <v>476</v>
      </c>
      <c r="R31" s="1073"/>
      <c r="S31" s="1073"/>
      <c r="T31" s="1073"/>
      <c r="U31" s="1073"/>
      <c r="V31" s="1073">
        <v>476</v>
      </c>
      <c r="W31" s="1073"/>
      <c r="X31" s="1073"/>
      <c r="Y31" s="1073"/>
      <c r="Z31" s="1073"/>
      <c r="AA31" s="1073">
        <v>0</v>
      </c>
      <c r="AB31" s="1073"/>
      <c r="AC31" s="1073"/>
      <c r="AD31" s="1073"/>
      <c r="AE31" s="1074"/>
      <c r="AF31" s="1048">
        <v>0</v>
      </c>
      <c r="AG31" s="1049"/>
      <c r="AH31" s="1049"/>
      <c r="AI31" s="1049"/>
      <c r="AJ31" s="1050"/>
      <c r="AK31" s="1009">
        <v>285</v>
      </c>
      <c r="AL31" s="1000"/>
      <c r="AM31" s="1000"/>
      <c r="AN31" s="1000"/>
      <c r="AO31" s="1000"/>
      <c r="AP31" s="1000" t="s">
        <v>532</v>
      </c>
      <c r="AQ31" s="1000"/>
      <c r="AR31" s="1000"/>
      <c r="AS31" s="1000"/>
      <c r="AT31" s="1000"/>
      <c r="AU31" s="1000" t="s">
        <v>532</v>
      </c>
      <c r="AV31" s="1000"/>
      <c r="AW31" s="1000"/>
      <c r="AX31" s="1000"/>
      <c r="AY31" s="1000"/>
      <c r="AZ31" s="1071" t="s">
        <v>532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383</v>
      </c>
      <c r="C32" s="1067"/>
      <c r="D32" s="1067"/>
      <c r="E32" s="1067"/>
      <c r="F32" s="1067"/>
      <c r="G32" s="1067"/>
      <c r="H32" s="1067"/>
      <c r="I32" s="1067"/>
      <c r="J32" s="1067"/>
      <c r="K32" s="1067"/>
      <c r="L32" s="1067"/>
      <c r="M32" s="1067"/>
      <c r="N32" s="1067"/>
      <c r="O32" s="1067"/>
      <c r="P32" s="1068"/>
      <c r="Q32" s="1072">
        <v>441</v>
      </c>
      <c r="R32" s="1073"/>
      <c r="S32" s="1073"/>
      <c r="T32" s="1073"/>
      <c r="U32" s="1073"/>
      <c r="V32" s="1073">
        <v>399</v>
      </c>
      <c r="W32" s="1073"/>
      <c r="X32" s="1073"/>
      <c r="Y32" s="1073"/>
      <c r="Z32" s="1073"/>
      <c r="AA32" s="1073">
        <v>42</v>
      </c>
      <c r="AB32" s="1073"/>
      <c r="AC32" s="1073"/>
      <c r="AD32" s="1073"/>
      <c r="AE32" s="1074"/>
      <c r="AF32" s="1048">
        <v>263</v>
      </c>
      <c r="AG32" s="1049"/>
      <c r="AH32" s="1049"/>
      <c r="AI32" s="1049"/>
      <c r="AJ32" s="1050"/>
      <c r="AK32" s="1009">
        <v>16</v>
      </c>
      <c r="AL32" s="1000"/>
      <c r="AM32" s="1000"/>
      <c r="AN32" s="1000"/>
      <c r="AO32" s="1000"/>
      <c r="AP32" s="1000">
        <v>2742</v>
      </c>
      <c r="AQ32" s="1000"/>
      <c r="AR32" s="1000"/>
      <c r="AS32" s="1000"/>
      <c r="AT32" s="1000"/>
      <c r="AU32" s="1000">
        <v>9</v>
      </c>
      <c r="AV32" s="1000"/>
      <c r="AW32" s="1000"/>
      <c r="AX32" s="1000"/>
      <c r="AY32" s="1000"/>
      <c r="AZ32" s="1071" t="s">
        <v>547</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385</v>
      </c>
      <c r="C33" s="1067"/>
      <c r="D33" s="1067"/>
      <c r="E33" s="1067"/>
      <c r="F33" s="1067"/>
      <c r="G33" s="1067"/>
      <c r="H33" s="1067"/>
      <c r="I33" s="1067"/>
      <c r="J33" s="1067"/>
      <c r="K33" s="1067"/>
      <c r="L33" s="1067"/>
      <c r="M33" s="1067"/>
      <c r="N33" s="1067"/>
      <c r="O33" s="1067"/>
      <c r="P33" s="1068"/>
      <c r="Q33" s="1072">
        <v>454</v>
      </c>
      <c r="R33" s="1073"/>
      <c r="S33" s="1073"/>
      <c r="T33" s="1073"/>
      <c r="U33" s="1073"/>
      <c r="V33" s="1073">
        <v>443</v>
      </c>
      <c r="W33" s="1073"/>
      <c r="X33" s="1073"/>
      <c r="Y33" s="1073"/>
      <c r="Z33" s="1073"/>
      <c r="AA33" s="1073">
        <v>11</v>
      </c>
      <c r="AB33" s="1073"/>
      <c r="AC33" s="1073"/>
      <c r="AD33" s="1073"/>
      <c r="AE33" s="1074"/>
      <c r="AF33" s="1048">
        <v>11</v>
      </c>
      <c r="AG33" s="1049"/>
      <c r="AH33" s="1049"/>
      <c r="AI33" s="1049"/>
      <c r="AJ33" s="1050"/>
      <c r="AK33" s="1009">
        <v>210</v>
      </c>
      <c r="AL33" s="1000"/>
      <c r="AM33" s="1000"/>
      <c r="AN33" s="1000"/>
      <c r="AO33" s="1000"/>
      <c r="AP33" s="1000">
        <v>2391</v>
      </c>
      <c r="AQ33" s="1000"/>
      <c r="AR33" s="1000"/>
      <c r="AS33" s="1000"/>
      <c r="AT33" s="1000"/>
      <c r="AU33" s="1000">
        <v>179</v>
      </c>
      <c r="AV33" s="1000"/>
      <c r="AW33" s="1000"/>
      <c r="AX33" s="1000"/>
      <c r="AY33" s="1000"/>
      <c r="AZ33" s="1071" t="s">
        <v>532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747</v>
      </c>
      <c r="AG63" s="988"/>
      <c r="AH63" s="988"/>
      <c r="AI63" s="988"/>
      <c r="AJ63" s="1059"/>
      <c r="AK63" s="1060"/>
      <c r="AL63" s="992"/>
      <c r="AM63" s="992"/>
      <c r="AN63" s="992"/>
      <c r="AO63" s="992"/>
      <c r="AP63" s="988">
        <v>5133</v>
      </c>
      <c r="AQ63" s="988"/>
      <c r="AR63" s="988"/>
      <c r="AS63" s="988"/>
      <c r="AT63" s="988"/>
      <c r="AU63" s="988">
        <v>188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534</v>
      </c>
      <c r="C68" s="1015"/>
      <c r="D68" s="1015"/>
      <c r="E68" s="1015"/>
      <c r="F68" s="1015"/>
      <c r="G68" s="1015"/>
      <c r="H68" s="1015"/>
      <c r="I68" s="1015"/>
      <c r="J68" s="1015"/>
      <c r="K68" s="1015"/>
      <c r="L68" s="1015"/>
      <c r="M68" s="1015"/>
      <c r="N68" s="1015"/>
      <c r="O68" s="1015"/>
      <c r="P68" s="1016"/>
      <c r="Q68" s="1017">
        <v>2321</v>
      </c>
      <c r="R68" s="1011"/>
      <c r="S68" s="1011"/>
      <c r="T68" s="1011"/>
      <c r="U68" s="1011"/>
      <c r="V68" s="1011">
        <v>2005</v>
      </c>
      <c r="W68" s="1011"/>
      <c r="X68" s="1011"/>
      <c r="Y68" s="1011"/>
      <c r="Z68" s="1011"/>
      <c r="AA68" s="1011">
        <v>316</v>
      </c>
      <c r="AB68" s="1011"/>
      <c r="AC68" s="1011"/>
      <c r="AD68" s="1011"/>
      <c r="AE68" s="1011"/>
      <c r="AF68" s="1011">
        <v>316</v>
      </c>
      <c r="AG68" s="1011"/>
      <c r="AH68" s="1011"/>
      <c r="AI68" s="1011"/>
      <c r="AJ68" s="1011"/>
      <c r="AK68" s="1011">
        <v>2</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535</v>
      </c>
      <c r="C69" s="1004"/>
      <c r="D69" s="1004"/>
      <c r="E69" s="1004"/>
      <c r="F69" s="1004"/>
      <c r="G69" s="1004"/>
      <c r="H69" s="1004"/>
      <c r="I69" s="1004"/>
      <c r="J69" s="1004"/>
      <c r="K69" s="1004"/>
      <c r="L69" s="1004"/>
      <c r="M69" s="1004"/>
      <c r="N69" s="1004"/>
      <c r="O69" s="1004"/>
      <c r="P69" s="1005"/>
      <c r="Q69" s="1006">
        <v>22</v>
      </c>
      <c r="R69" s="1000"/>
      <c r="S69" s="1000"/>
      <c r="T69" s="1000"/>
      <c r="U69" s="1000"/>
      <c r="V69" s="1000">
        <v>21</v>
      </c>
      <c r="W69" s="1000"/>
      <c r="X69" s="1000"/>
      <c r="Y69" s="1000"/>
      <c r="Z69" s="1000"/>
      <c r="AA69" s="1000">
        <v>1</v>
      </c>
      <c r="AB69" s="1000"/>
      <c r="AC69" s="1000"/>
      <c r="AD69" s="1000"/>
      <c r="AE69" s="1000"/>
      <c r="AF69" s="1000">
        <v>1</v>
      </c>
      <c r="AG69" s="1000"/>
      <c r="AH69" s="1000"/>
      <c r="AI69" s="1000"/>
      <c r="AJ69" s="1000"/>
      <c r="AK69" s="1000" t="s">
        <v>546</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536</v>
      </c>
      <c r="C70" s="1004"/>
      <c r="D70" s="1004"/>
      <c r="E70" s="1004"/>
      <c r="F70" s="1004"/>
      <c r="G70" s="1004"/>
      <c r="H70" s="1004"/>
      <c r="I70" s="1004"/>
      <c r="J70" s="1004"/>
      <c r="K70" s="1004"/>
      <c r="L70" s="1004"/>
      <c r="M70" s="1004"/>
      <c r="N70" s="1004"/>
      <c r="O70" s="1004"/>
      <c r="P70" s="1005"/>
      <c r="Q70" s="1006">
        <v>202</v>
      </c>
      <c r="R70" s="1000"/>
      <c r="S70" s="1000"/>
      <c r="T70" s="1000"/>
      <c r="U70" s="1000"/>
      <c r="V70" s="1000">
        <v>195</v>
      </c>
      <c r="W70" s="1000"/>
      <c r="X70" s="1000"/>
      <c r="Y70" s="1000"/>
      <c r="Z70" s="1000"/>
      <c r="AA70" s="1000">
        <v>7</v>
      </c>
      <c r="AB70" s="1000"/>
      <c r="AC70" s="1000"/>
      <c r="AD70" s="1000"/>
      <c r="AE70" s="1000"/>
      <c r="AF70" s="1000">
        <v>7</v>
      </c>
      <c r="AG70" s="1000"/>
      <c r="AH70" s="1000"/>
      <c r="AI70" s="1000"/>
      <c r="AJ70" s="1000"/>
      <c r="AK70" s="1000">
        <v>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537</v>
      </c>
      <c r="C71" s="1004"/>
      <c r="D71" s="1004"/>
      <c r="E71" s="1004"/>
      <c r="F71" s="1004"/>
      <c r="G71" s="1004"/>
      <c r="H71" s="1004"/>
      <c r="I71" s="1004"/>
      <c r="J71" s="1004"/>
      <c r="K71" s="1004"/>
      <c r="L71" s="1004"/>
      <c r="M71" s="1004"/>
      <c r="N71" s="1004"/>
      <c r="O71" s="1004"/>
      <c r="P71" s="1005"/>
      <c r="Q71" s="1006">
        <v>157349</v>
      </c>
      <c r="R71" s="1000"/>
      <c r="S71" s="1000"/>
      <c r="T71" s="1000"/>
      <c r="U71" s="1000"/>
      <c r="V71" s="1000">
        <v>150615</v>
      </c>
      <c r="W71" s="1000"/>
      <c r="X71" s="1000"/>
      <c r="Y71" s="1000"/>
      <c r="Z71" s="1000"/>
      <c r="AA71" s="1000">
        <v>6733</v>
      </c>
      <c r="AB71" s="1000"/>
      <c r="AC71" s="1000"/>
      <c r="AD71" s="1000"/>
      <c r="AE71" s="1000"/>
      <c r="AF71" s="1000">
        <v>6733</v>
      </c>
      <c r="AG71" s="1000"/>
      <c r="AH71" s="1000"/>
      <c r="AI71" s="1000"/>
      <c r="AJ71" s="1000"/>
      <c r="AK71" s="1000">
        <v>1066</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538</v>
      </c>
      <c r="C72" s="1004"/>
      <c r="D72" s="1004"/>
      <c r="E72" s="1004"/>
      <c r="F72" s="1004"/>
      <c r="G72" s="1004"/>
      <c r="H72" s="1004"/>
      <c r="I72" s="1004"/>
      <c r="J72" s="1004"/>
      <c r="K72" s="1004"/>
      <c r="L72" s="1004"/>
      <c r="M72" s="1004"/>
      <c r="N72" s="1004"/>
      <c r="O72" s="1004"/>
      <c r="P72" s="1005"/>
      <c r="Q72" s="1006">
        <v>1006</v>
      </c>
      <c r="R72" s="1000"/>
      <c r="S72" s="1000"/>
      <c r="T72" s="1000"/>
      <c r="U72" s="1000"/>
      <c r="V72" s="1000">
        <v>995</v>
      </c>
      <c r="W72" s="1000"/>
      <c r="X72" s="1000"/>
      <c r="Y72" s="1000"/>
      <c r="Z72" s="1000"/>
      <c r="AA72" s="1000">
        <v>10</v>
      </c>
      <c r="AB72" s="1000"/>
      <c r="AC72" s="1000"/>
      <c r="AD72" s="1000"/>
      <c r="AE72" s="1000"/>
      <c r="AF72" s="1000">
        <v>10</v>
      </c>
      <c r="AG72" s="1000"/>
      <c r="AH72" s="1000"/>
      <c r="AI72" s="1000"/>
      <c r="AJ72" s="1000"/>
      <c r="AK72" s="1000">
        <v>55</v>
      </c>
      <c r="AL72" s="1000"/>
      <c r="AM72" s="1000"/>
      <c r="AN72" s="1000"/>
      <c r="AO72" s="1000"/>
      <c r="AP72" s="1000">
        <v>1495</v>
      </c>
      <c r="AQ72" s="1000"/>
      <c r="AR72" s="1000"/>
      <c r="AS72" s="1000"/>
      <c r="AT72" s="1000"/>
      <c r="AU72" s="1000">
        <v>396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539</v>
      </c>
      <c r="C73" s="1004"/>
      <c r="D73" s="1004"/>
      <c r="E73" s="1004"/>
      <c r="F73" s="1004"/>
      <c r="G73" s="1004"/>
      <c r="H73" s="1004"/>
      <c r="I73" s="1004"/>
      <c r="J73" s="1004"/>
      <c r="K73" s="1004"/>
      <c r="L73" s="1004"/>
      <c r="M73" s="1004"/>
      <c r="N73" s="1004"/>
      <c r="O73" s="1004"/>
      <c r="P73" s="1005"/>
      <c r="Q73" s="1006">
        <v>1500</v>
      </c>
      <c r="R73" s="1000"/>
      <c r="S73" s="1000"/>
      <c r="T73" s="1000"/>
      <c r="U73" s="1000"/>
      <c r="V73" s="1000">
        <v>1460</v>
      </c>
      <c r="W73" s="1000"/>
      <c r="X73" s="1000"/>
      <c r="Y73" s="1000"/>
      <c r="Z73" s="1000"/>
      <c r="AA73" s="1000">
        <v>40</v>
      </c>
      <c r="AB73" s="1000"/>
      <c r="AC73" s="1000"/>
      <c r="AD73" s="1000"/>
      <c r="AE73" s="1000"/>
      <c r="AF73" s="1000">
        <v>40</v>
      </c>
      <c r="AG73" s="1000"/>
      <c r="AH73" s="1000"/>
      <c r="AI73" s="1000"/>
      <c r="AJ73" s="1000"/>
      <c r="AK73" s="1000">
        <v>28</v>
      </c>
      <c r="AL73" s="1000"/>
      <c r="AM73" s="1000"/>
      <c r="AN73" s="1000"/>
      <c r="AO73" s="1000"/>
      <c r="AP73" s="1000">
        <v>1876</v>
      </c>
      <c r="AQ73" s="1000"/>
      <c r="AR73" s="1000"/>
      <c r="AS73" s="1000"/>
      <c r="AT73" s="1000"/>
      <c r="AU73" s="1000">
        <v>434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540</v>
      </c>
      <c r="C74" s="1004"/>
      <c r="D74" s="1004"/>
      <c r="E74" s="1004"/>
      <c r="F74" s="1004"/>
      <c r="G74" s="1004"/>
      <c r="H74" s="1004"/>
      <c r="I74" s="1004"/>
      <c r="J74" s="1004"/>
      <c r="K74" s="1004"/>
      <c r="L74" s="1004"/>
      <c r="M74" s="1004"/>
      <c r="N74" s="1004"/>
      <c r="O74" s="1004"/>
      <c r="P74" s="1005"/>
      <c r="Q74" s="1006">
        <v>214</v>
      </c>
      <c r="R74" s="1000"/>
      <c r="S74" s="1000"/>
      <c r="T74" s="1000"/>
      <c r="U74" s="1000"/>
      <c r="V74" s="1000">
        <v>205</v>
      </c>
      <c r="W74" s="1000"/>
      <c r="X74" s="1000"/>
      <c r="Y74" s="1000"/>
      <c r="Z74" s="1000"/>
      <c r="AA74" s="1000">
        <v>9</v>
      </c>
      <c r="AB74" s="1000"/>
      <c r="AC74" s="1000"/>
      <c r="AD74" s="1000"/>
      <c r="AE74" s="1000"/>
      <c r="AF74" s="1000">
        <v>9</v>
      </c>
      <c r="AG74" s="1000"/>
      <c r="AH74" s="1000"/>
      <c r="AI74" s="1000"/>
      <c r="AJ74" s="1000"/>
      <c r="AK74" s="1000">
        <v>19</v>
      </c>
      <c r="AL74" s="1000"/>
      <c r="AM74" s="1000"/>
      <c r="AN74" s="1000"/>
      <c r="AO74" s="1000"/>
      <c r="AP74" s="1000">
        <v>7</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541</v>
      </c>
      <c r="C75" s="1004"/>
      <c r="D75" s="1004"/>
      <c r="E75" s="1004"/>
      <c r="F75" s="1004"/>
      <c r="G75" s="1004"/>
      <c r="H75" s="1004"/>
      <c r="I75" s="1004"/>
      <c r="J75" s="1004"/>
      <c r="K75" s="1004"/>
      <c r="L75" s="1004"/>
      <c r="M75" s="1004"/>
      <c r="N75" s="1004"/>
      <c r="O75" s="1004"/>
      <c r="P75" s="1005"/>
      <c r="Q75" s="1007">
        <v>280</v>
      </c>
      <c r="R75" s="1008"/>
      <c r="S75" s="1008"/>
      <c r="T75" s="1008"/>
      <c r="U75" s="1009"/>
      <c r="V75" s="1010">
        <v>252</v>
      </c>
      <c r="W75" s="1008"/>
      <c r="X75" s="1008"/>
      <c r="Y75" s="1008"/>
      <c r="Z75" s="1009"/>
      <c r="AA75" s="1010">
        <v>27</v>
      </c>
      <c r="AB75" s="1008"/>
      <c r="AC75" s="1008"/>
      <c r="AD75" s="1008"/>
      <c r="AE75" s="1009"/>
      <c r="AF75" s="1010">
        <v>27</v>
      </c>
      <c r="AG75" s="1008"/>
      <c r="AH75" s="1008"/>
      <c r="AI75" s="1008"/>
      <c r="AJ75" s="1009"/>
      <c r="AK75" s="1010">
        <v>3</v>
      </c>
      <c r="AL75" s="1008"/>
      <c r="AM75" s="1008"/>
      <c r="AN75" s="1008"/>
      <c r="AO75" s="1009"/>
      <c r="AP75" s="1010">
        <v>277</v>
      </c>
      <c r="AQ75" s="1008"/>
      <c r="AR75" s="1008"/>
      <c r="AS75" s="1008"/>
      <c r="AT75" s="1009"/>
      <c r="AU75" s="1010">
        <v>11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t="s">
        <v>542</v>
      </c>
      <c r="C76" s="1004"/>
      <c r="D76" s="1004"/>
      <c r="E76" s="1004"/>
      <c r="F76" s="1004"/>
      <c r="G76" s="1004"/>
      <c r="H76" s="1004"/>
      <c r="I76" s="1004"/>
      <c r="J76" s="1004"/>
      <c r="K76" s="1004"/>
      <c r="L76" s="1004"/>
      <c r="M76" s="1004"/>
      <c r="N76" s="1004"/>
      <c r="O76" s="1004"/>
      <c r="P76" s="1005"/>
      <c r="Q76" s="1007">
        <v>27</v>
      </c>
      <c r="R76" s="1008"/>
      <c r="S76" s="1008"/>
      <c r="T76" s="1008"/>
      <c r="U76" s="1009"/>
      <c r="V76" s="1010">
        <v>24</v>
      </c>
      <c r="W76" s="1008"/>
      <c r="X76" s="1008"/>
      <c r="Y76" s="1008"/>
      <c r="Z76" s="1009"/>
      <c r="AA76" s="1010">
        <v>2</v>
      </c>
      <c r="AB76" s="1008"/>
      <c r="AC76" s="1008"/>
      <c r="AD76" s="1008"/>
      <c r="AE76" s="1009"/>
      <c r="AF76" s="1010">
        <v>2</v>
      </c>
      <c r="AG76" s="1008"/>
      <c r="AH76" s="1008"/>
      <c r="AI76" s="1008"/>
      <c r="AJ76" s="1009"/>
      <c r="AK76" s="1010" t="s">
        <v>545</v>
      </c>
      <c r="AL76" s="1008"/>
      <c r="AM76" s="1008"/>
      <c r="AN76" s="1008"/>
      <c r="AO76" s="1009"/>
      <c r="AP76" s="1010" t="s">
        <v>545</v>
      </c>
      <c r="AQ76" s="1008"/>
      <c r="AR76" s="1008"/>
      <c r="AS76" s="1008"/>
      <c r="AT76" s="1009"/>
      <c r="AU76" s="1010" t="s">
        <v>545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7145</v>
      </c>
      <c r="AG88" s="988"/>
      <c r="AH88" s="988"/>
      <c r="AI88" s="988"/>
      <c r="AJ88" s="988"/>
      <c r="AK88" s="992"/>
      <c r="AL88" s="992"/>
      <c r="AM88" s="992"/>
      <c r="AN88" s="992"/>
      <c r="AO88" s="992"/>
      <c r="AP88" s="988">
        <v>3655</v>
      </c>
      <c r="AQ88" s="988"/>
      <c r="AR88" s="988"/>
      <c r="AS88" s="988"/>
      <c r="AT88" s="988"/>
      <c r="AU88" s="988">
        <v>841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v>
      </c>
      <c r="CS102" s="980"/>
      <c r="CT102" s="980"/>
      <c r="CU102" s="980"/>
      <c r="CV102" s="981"/>
      <c r="CW102" s="979" t="s">
        <v>545</v>
      </c>
      <c r="CX102" s="980"/>
      <c r="CY102" s="980"/>
      <c r="CZ102" s="980"/>
      <c r="DA102" s="981"/>
      <c r="DB102" s="979">
        <v>31</v>
      </c>
      <c r="DC102" s="980"/>
      <c r="DD102" s="980"/>
      <c r="DE102" s="980"/>
      <c r="DF102" s="981"/>
      <c r="DG102" s="979" t="s">
        <v>545</v>
      </c>
      <c r="DH102" s="980"/>
      <c r="DI102" s="980"/>
      <c r="DJ102" s="980"/>
      <c r="DK102" s="981"/>
      <c r="DL102" s="979" t="s">
        <v>545</v>
      </c>
      <c r="DM102" s="980"/>
      <c r="DN102" s="980"/>
      <c r="DO102" s="980"/>
      <c r="DP102" s="981"/>
      <c r="DQ102" s="979">
        <v>18</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2">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672262</v>
      </c>
      <c r="AB110" s="916"/>
      <c r="AC110" s="916"/>
      <c r="AD110" s="916"/>
      <c r="AE110" s="917"/>
      <c r="AF110" s="918">
        <v>662048</v>
      </c>
      <c r="AG110" s="916"/>
      <c r="AH110" s="916"/>
      <c r="AI110" s="916"/>
      <c r="AJ110" s="917"/>
      <c r="AK110" s="918">
        <v>674656</v>
      </c>
      <c r="AL110" s="916"/>
      <c r="AM110" s="916"/>
      <c r="AN110" s="916"/>
      <c r="AO110" s="917"/>
      <c r="AP110" s="919">
        <v>15.8</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7001396</v>
      </c>
      <c r="BR110" s="863"/>
      <c r="BS110" s="863"/>
      <c r="BT110" s="863"/>
      <c r="BU110" s="863"/>
      <c r="BV110" s="863">
        <v>7320314</v>
      </c>
      <c r="BW110" s="863"/>
      <c r="BX110" s="863"/>
      <c r="BY110" s="863"/>
      <c r="BZ110" s="863"/>
      <c r="CA110" s="863">
        <v>7268849</v>
      </c>
      <c r="CB110" s="863"/>
      <c r="CC110" s="863"/>
      <c r="CD110" s="863"/>
      <c r="CE110" s="863"/>
      <c r="CF110" s="887">
        <v>170.7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46431</v>
      </c>
      <c r="BR111" s="835"/>
      <c r="BS111" s="835"/>
      <c r="BT111" s="835"/>
      <c r="BU111" s="835"/>
      <c r="BV111" s="835">
        <v>32580</v>
      </c>
      <c r="BW111" s="835"/>
      <c r="BX111" s="835"/>
      <c r="BY111" s="835"/>
      <c r="BZ111" s="835"/>
      <c r="CA111" s="835">
        <v>20369</v>
      </c>
      <c r="CB111" s="835"/>
      <c r="CC111" s="835"/>
      <c r="CD111" s="835"/>
      <c r="CE111" s="835"/>
      <c r="CF111" s="896">
        <v>0.5</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2252264</v>
      </c>
      <c r="BR112" s="835"/>
      <c r="BS112" s="835"/>
      <c r="BT112" s="835"/>
      <c r="BU112" s="835"/>
      <c r="BV112" s="835">
        <v>2133541</v>
      </c>
      <c r="BW112" s="835"/>
      <c r="BX112" s="835"/>
      <c r="BY112" s="835"/>
      <c r="BZ112" s="835"/>
      <c r="CA112" s="835">
        <v>2150681</v>
      </c>
      <c r="CB112" s="835"/>
      <c r="CC112" s="835"/>
      <c r="CD112" s="835"/>
      <c r="CE112" s="835"/>
      <c r="CF112" s="896">
        <v>50.5</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177534</v>
      </c>
      <c r="AB113" s="944"/>
      <c r="AC113" s="944"/>
      <c r="AD113" s="944"/>
      <c r="AE113" s="945"/>
      <c r="AF113" s="946">
        <v>174768</v>
      </c>
      <c r="AG113" s="944"/>
      <c r="AH113" s="944"/>
      <c r="AI113" s="944"/>
      <c r="AJ113" s="945"/>
      <c r="AK113" s="946">
        <v>188374</v>
      </c>
      <c r="AL113" s="944"/>
      <c r="AM113" s="944"/>
      <c r="AN113" s="944"/>
      <c r="AO113" s="945"/>
      <c r="AP113" s="947">
        <v>4.4000000000000004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1116270</v>
      </c>
      <c r="BR113" s="835"/>
      <c r="BS113" s="835"/>
      <c r="BT113" s="835"/>
      <c r="BU113" s="835"/>
      <c r="BV113" s="835">
        <v>1000605</v>
      </c>
      <c r="BW113" s="835"/>
      <c r="BX113" s="835"/>
      <c r="BY113" s="835"/>
      <c r="BZ113" s="835"/>
      <c r="CA113" s="835">
        <v>840672</v>
      </c>
      <c r="CB113" s="835"/>
      <c r="CC113" s="835"/>
      <c r="CD113" s="835"/>
      <c r="CE113" s="835"/>
      <c r="CF113" s="896">
        <v>19.7</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139706</v>
      </c>
      <c r="AB114" s="798"/>
      <c r="AC114" s="798"/>
      <c r="AD114" s="798"/>
      <c r="AE114" s="799"/>
      <c r="AF114" s="800">
        <v>163458</v>
      </c>
      <c r="AG114" s="798"/>
      <c r="AH114" s="798"/>
      <c r="AI114" s="798"/>
      <c r="AJ114" s="799"/>
      <c r="AK114" s="800">
        <v>160954</v>
      </c>
      <c r="AL114" s="798"/>
      <c r="AM114" s="798"/>
      <c r="AN114" s="798"/>
      <c r="AO114" s="799"/>
      <c r="AP114" s="845">
        <v>3.8</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1439021</v>
      </c>
      <c r="BR114" s="835"/>
      <c r="BS114" s="835"/>
      <c r="BT114" s="835"/>
      <c r="BU114" s="835"/>
      <c r="BV114" s="835">
        <v>1330406</v>
      </c>
      <c r="BW114" s="835"/>
      <c r="BX114" s="835"/>
      <c r="BY114" s="835"/>
      <c r="BZ114" s="835"/>
      <c r="CA114" s="835">
        <v>1282665</v>
      </c>
      <c r="CB114" s="835"/>
      <c r="CC114" s="835"/>
      <c r="CD114" s="835"/>
      <c r="CE114" s="835"/>
      <c r="CF114" s="896">
        <v>30.1</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23058</v>
      </c>
      <c r="AB115" s="944"/>
      <c r="AC115" s="944"/>
      <c r="AD115" s="944"/>
      <c r="AE115" s="945"/>
      <c r="AF115" s="946">
        <v>15758</v>
      </c>
      <c r="AG115" s="944"/>
      <c r="AH115" s="944"/>
      <c r="AI115" s="944"/>
      <c r="AJ115" s="945"/>
      <c r="AK115" s="946">
        <v>15295</v>
      </c>
      <c r="AL115" s="944"/>
      <c r="AM115" s="944"/>
      <c r="AN115" s="944"/>
      <c r="AO115" s="945"/>
      <c r="AP115" s="947">
        <v>0.4</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14136</v>
      </c>
      <c r="CB115" s="835"/>
      <c r="CC115" s="835"/>
      <c r="CD115" s="835"/>
      <c r="CE115" s="835"/>
      <c r="CF115" s="896">
        <v>0.3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v>150</v>
      </c>
      <c r="CB116" s="835"/>
      <c r="CC116" s="835"/>
      <c r="CD116" s="835"/>
      <c r="CE116" s="835"/>
      <c r="CF116" s="896">
        <v>0</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1012560</v>
      </c>
      <c r="AB117" s="930"/>
      <c r="AC117" s="930"/>
      <c r="AD117" s="930"/>
      <c r="AE117" s="931"/>
      <c r="AF117" s="932">
        <v>1016032</v>
      </c>
      <c r="AG117" s="930"/>
      <c r="AH117" s="930"/>
      <c r="AI117" s="930"/>
      <c r="AJ117" s="931"/>
      <c r="AK117" s="932">
        <v>1039279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11855382</v>
      </c>
      <c r="BR119" s="866"/>
      <c r="BS119" s="866"/>
      <c r="BT119" s="866"/>
      <c r="BU119" s="866"/>
      <c r="BV119" s="866">
        <v>11817446</v>
      </c>
      <c r="BW119" s="866"/>
      <c r="BX119" s="866"/>
      <c r="BY119" s="866"/>
      <c r="BZ119" s="866"/>
      <c r="CA119" s="866">
        <v>11577372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46431</v>
      </c>
      <c r="DH119" s="781"/>
      <c r="DI119" s="781"/>
      <c r="DJ119" s="781"/>
      <c r="DK119" s="782"/>
      <c r="DL119" s="783">
        <v>32580</v>
      </c>
      <c r="DM119" s="781"/>
      <c r="DN119" s="781"/>
      <c r="DO119" s="781"/>
      <c r="DP119" s="782"/>
      <c r="DQ119" s="783">
        <v>20369</v>
      </c>
      <c r="DR119" s="781"/>
      <c r="DS119" s="781"/>
      <c r="DT119" s="781"/>
      <c r="DU119" s="782"/>
      <c r="DV119" s="869">
        <v>0.5</v>
      </c>
      <c r="DW119" s="870"/>
      <c r="DX119" s="870"/>
      <c r="DY119" s="870"/>
      <c r="DZ119" s="871"/>
    </row>
    <row r="120" spans="1:130" s="199" customFormat="1" ht="26.25" customHeight="1" x14ac:dyDescent="0.2">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3597357</v>
      </c>
      <c r="BR120" s="863"/>
      <c r="BS120" s="863"/>
      <c r="BT120" s="863"/>
      <c r="BU120" s="863"/>
      <c r="BV120" s="863">
        <v>3933863</v>
      </c>
      <c r="BW120" s="863"/>
      <c r="BX120" s="863"/>
      <c r="BY120" s="863"/>
      <c r="BZ120" s="863"/>
      <c r="CA120" s="863">
        <v>4125530</v>
      </c>
      <c r="CB120" s="863"/>
      <c r="CC120" s="863"/>
      <c r="CD120" s="863"/>
      <c r="CE120" s="863"/>
      <c r="CF120" s="887">
        <v>96.9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2139420</v>
      </c>
      <c r="DH120" s="863"/>
      <c r="DI120" s="863"/>
      <c r="DJ120" s="863"/>
      <c r="DK120" s="863"/>
      <c r="DL120" s="863">
        <v>2025382</v>
      </c>
      <c r="DM120" s="863"/>
      <c r="DN120" s="863"/>
      <c r="DO120" s="863"/>
      <c r="DP120" s="863"/>
      <c r="DQ120" s="863">
        <v>2046468</v>
      </c>
      <c r="DR120" s="863"/>
      <c r="DS120" s="863"/>
      <c r="DT120" s="863"/>
      <c r="DU120" s="863"/>
      <c r="DV120" s="864">
        <v>48.1</v>
      </c>
      <c r="DW120" s="864"/>
      <c r="DX120" s="864"/>
      <c r="DY120" s="864"/>
      <c r="DZ120" s="865"/>
    </row>
    <row r="121" spans="1:130" s="199" customFormat="1" ht="26.25" customHeight="1" x14ac:dyDescent="0.2">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903633</v>
      </c>
      <c r="BR121" s="835"/>
      <c r="BS121" s="835"/>
      <c r="BT121" s="835"/>
      <c r="BU121" s="835"/>
      <c r="BV121" s="835">
        <v>875553</v>
      </c>
      <c r="BW121" s="835"/>
      <c r="BX121" s="835"/>
      <c r="BY121" s="835"/>
      <c r="BZ121" s="835"/>
      <c r="CA121" s="835">
        <v>835728</v>
      </c>
      <c r="CB121" s="835"/>
      <c r="CC121" s="835"/>
      <c r="CD121" s="835"/>
      <c r="CE121" s="835"/>
      <c r="CF121" s="896">
        <v>19.600000000000001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112844</v>
      </c>
      <c r="DH121" s="835"/>
      <c r="DI121" s="835"/>
      <c r="DJ121" s="835"/>
      <c r="DK121" s="835"/>
      <c r="DL121" s="835">
        <v>108159</v>
      </c>
      <c r="DM121" s="835"/>
      <c r="DN121" s="835"/>
      <c r="DO121" s="835"/>
      <c r="DP121" s="835"/>
      <c r="DQ121" s="835">
        <v>104213</v>
      </c>
      <c r="DR121" s="835"/>
      <c r="DS121" s="835"/>
      <c r="DT121" s="835"/>
      <c r="DU121" s="835"/>
      <c r="DV121" s="812">
        <v>2.4</v>
      </c>
      <c r="DW121" s="812"/>
      <c r="DX121" s="812"/>
      <c r="DY121" s="812"/>
      <c r="DZ121" s="813"/>
    </row>
    <row r="122" spans="1:130" s="199" customFormat="1" ht="26.25" customHeight="1" x14ac:dyDescent="0.2">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6218835</v>
      </c>
      <c r="BR122" s="866"/>
      <c r="BS122" s="866"/>
      <c r="BT122" s="866"/>
      <c r="BU122" s="866"/>
      <c r="BV122" s="866">
        <v>6211061</v>
      </c>
      <c r="BW122" s="866"/>
      <c r="BX122" s="866"/>
      <c r="BY122" s="866"/>
      <c r="BZ122" s="866"/>
      <c r="CA122" s="866">
        <v>6123758</v>
      </c>
      <c r="CB122" s="866"/>
      <c r="CC122" s="866"/>
      <c r="CD122" s="866"/>
      <c r="CE122" s="866"/>
      <c r="CF122" s="867">
        <v>143.80000000000001</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10719825</v>
      </c>
      <c r="BR123" s="854"/>
      <c r="BS123" s="854"/>
      <c r="BT123" s="854"/>
      <c r="BU123" s="854"/>
      <c r="BV123" s="854">
        <v>11020477</v>
      </c>
      <c r="BW123" s="854"/>
      <c r="BX123" s="854"/>
      <c r="BY123" s="854"/>
      <c r="BZ123" s="854"/>
      <c r="CA123" s="854">
        <v>11085016</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27.2</v>
      </c>
      <c r="BR124" s="852"/>
      <c r="BS124" s="852"/>
      <c r="BT124" s="852"/>
      <c r="BU124" s="852"/>
      <c r="BV124" s="852">
        <v>18.3</v>
      </c>
      <c r="BW124" s="852"/>
      <c r="BX124" s="852"/>
      <c r="BY124" s="852"/>
      <c r="BZ124" s="852"/>
      <c r="CA124" s="852">
        <v>11.5</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23058</v>
      </c>
      <c r="AB126" s="798"/>
      <c r="AC126" s="798"/>
      <c r="AD126" s="798"/>
      <c r="AE126" s="799"/>
      <c r="AF126" s="800">
        <v>15758</v>
      </c>
      <c r="AG126" s="798"/>
      <c r="AH126" s="798"/>
      <c r="AI126" s="798"/>
      <c r="AJ126" s="799"/>
      <c r="AK126" s="800">
        <v>15295</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63548</v>
      </c>
      <c r="AB128" s="819"/>
      <c r="AC128" s="819"/>
      <c r="AD128" s="819"/>
      <c r="AE128" s="820"/>
      <c r="AF128" s="821">
        <v>60681</v>
      </c>
      <c r="AG128" s="819"/>
      <c r="AH128" s="819"/>
      <c r="AI128" s="819"/>
      <c r="AJ128" s="820"/>
      <c r="AK128" s="821">
        <v>58131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v>14136</v>
      </c>
      <c r="DR128" s="809"/>
      <c r="DS128" s="809"/>
      <c r="DT128" s="809"/>
      <c r="DU128" s="809"/>
      <c r="DV128" s="810">
        <v>0.3</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4725180</v>
      </c>
      <c r="AB129" s="798"/>
      <c r="AC129" s="798"/>
      <c r="AD129" s="798"/>
      <c r="AE129" s="799"/>
      <c r="AF129" s="800">
        <v>4918840</v>
      </c>
      <c r="AG129" s="798"/>
      <c r="AH129" s="798"/>
      <c r="AI129" s="798"/>
      <c r="AJ129" s="799"/>
      <c r="AK129" s="800">
        <v>4804317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558395</v>
      </c>
      <c r="AB130" s="798"/>
      <c r="AC130" s="798"/>
      <c r="AD130" s="798"/>
      <c r="AE130" s="799"/>
      <c r="AF130" s="800">
        <v>579604</v>
      </c>
      <c r="AG130" s="798"/>
      <c r="AH130" s="798"/>
      <c r="AI130" s="798"/>
      <c r="AJ130" s="799"/>
      <c r="AK130" s="800">
        <v>547252</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4166785</v>
      </c>
      <c r="AB131" s="781"/>
      <c r="AC131" s="781"/>
      <c r="AD131" s="781"/>
      <c r="AE131" s="782"/>
      <c r="AF131" s="783">
        <v>4339236</v>
      </c>
      <c r="AG131" s="781"/>
      <c r="AH131" s="781"/>
      <c r="AI131" s="781"/>
      <c r="AJ131" s="782"/>
      <c r="AK131" s="783">
        <v>4257065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11.5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9.3745417629999999</v>
      </c>
      <c r="AB132" s="761"/>
      <c r="AC132" s="761"/>
      <c r="AD132" s="761"/>
      <c r="AE132" s="762"/>
      <c r="AF132" s="763">
        <v>8.6592893310000001</v>
      </c>
      <c r="AG132" s="761"/>
      <c r="AH132" s="761"/>
      <c r="AI132" s="761"/>
      <c r="AJ132" s="762"/>
      <c r="AK132" s="763">
        <v>10.192374320000001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10.199999999999999</v>
      </c>
      <c r="AB133" s="740"/>
      <c r="AC133" s="740"/>
      <c r="AD133" s="740"/>
      <c r="AE133" s="741"/>
      <c r="AF133" s="739">
        <v>9.4</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466</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467</v>
      </c>
      <c r="H6" s="251"/>
      <c r="I6" s="251"/>
      <c r="J6" s="251"/>
      <c r="K6" s="246"/>
      <c r="L6" s="246"/>
      <c r="M6" s="246"/>
      <c r="N6" s="246"/>
    </row>
    <row r="7" spans="1:16" ht="13.2" x14ac:dyDescent="0.2">
      <c r="A7" s="250"/>
      <c r="B7" s="246"/>
      <c r="C7" s="246"/>
      <c r="D7" s="246"/>
      <c r="E7" s="246"/>
      <c r="F7" s="246"/>
      <c r="G7" s="253"/>
      <c r="H7" s="254"/>
      <c r="I7" s="254"/>
      <c r="J7" s="255"/>
      <c r="K7" s="1152" t="s">
        <v>468</v>
      </c>
      <c r="L7" s="256"/>
      <c r="M7" s="257" t="s">
        <v>469</v>
      </c>
      <c r="N7" s="258"/>
    </row>
    <row r="8" spans="1:16" ht="13.2" x14ac:dyDescent="0.2">
      <c r="A8" s="250"/>
      <c r="B8" s="246"/>
      <c r="C8" s="246"/>
      <c r="D8" s="246"/>
      <c r="E8" s="246"/>
      <c r="F8" s="246"/>
      <c r="G8" s="259"/>
      <c r="H8" s="260"/>
      <c r="I8" s="260"/>
      <c r="J8" s="261"/>
      <c r="K8" s="1153"/>
      <c r="L8" s="262" t="s">
        <v>470</v>
      </c>
      <c r="M8" s="263" t="s">
        <v>471</v>
      </c>
      <c r="N8" s="264" t="s">
        <v>472</v>
      </c>
    </row>
    <row r="9" spans="1:16" ht="13.2" x14ac:dyDescent="0.2">
      <c r="A9" s="250"/>
      <c r="B9" s="246"/>
      <c r="C9" s="246"/>
      <c r="D9" s="246"/>
      <c r="E9" s="246"/>
      <c r="F9" s="246"/>
      <c r="G9" s="1166" t="s">
        <v>473</v>
      </c>
      <c r="H9" s="1167"/>
      <c r="I9" s="1167"/>
      <c r="J9" s="1168"/>
      <c r="K9" s="265">
        <v>1259189</v>
      </c>
      <c r="L9" s="266">
        <v>60194</v>
      </c>
      <c r="M9" s="267">
        <v>55845</v>
      </c>
      <c r="N9" s="268">
        <v>7.8</v>
      </c>
    </row>
    <row r="10" spans="1:16" ht="13.2" x14ac:dyDescent="0.2">
      <c r="A10" s="250"/>
      <c r="B10" s="246"/>
      <c r="C10" s="246"/>
      <c r="D10" s="246"/>
      <c r="E10" s="246"/>
      <c r="F10" s="246"/>
      <c r="G10" s="1166" t="s">
        <v>474</v>
      </c>
      <c r="H10" s="1167"/>
      <c r="I10" s="1167"/>
      <c r="J10" s="1168"/>
      <c r="K10" s="269">
        <v>45239</v>
      </c>
      <c r="L10" s="270">
        <v>2163</v>
      </c>
      <c r="M10" s="271">
        <v>5607</v>
      </c>
      <c r="N10" s="272">
        <v>-61.4</v>
      </c>
    </row>
    <row r="11" spans="1:16" ht="13.5" customHeight="1" x14ac:dyDescent="0.2">
      <c r="A11" s="250"/>
      <c r="B11" s="246"/>
      <c r="C11" s="246"/>
      <c r="D11" s="246"/>
      <c r="E11" s="246"/>
      <c r="F11" s="246"/>
      <c r="G11" s="1166" t="s">
        <v>475</v>
      </c>
      <c r="H11" s="1167"/>
      <c r="I11" s="1167"/>
      <c r="J11" s="1168"/>
      <c r="K11" s="269">
        <v>188899</v>
      </c>
      <c r="L11" s="270">
        <v>9030</v>
      </c>
      <c r="M11" s="271">
        <v>8384</v>
      </c>
      <c r="N11" s="272">
        <v>7.7</v>
      </c>
    </row>
    <row r="12" spans="1:16" ht="13.5" customHeight="1" x14ac:dyDescent="0.2">
      <c r="A12" s="250"/>
      <c r="B12" s="246"/>
      <c r="C12" s="246"/>
      <c r="D12" s="246"/>
      <c r="E12" s="246"/>
      <c r="F12" s="246"/>
      <c r="G12" s="1166" t="s">
        <v>476</v>
      </c>
      <c r="H12" s="1167"/>
      <c r="I12" s="1167"/>
      <c r="J12" s="1168"/>
      <c r="K12" s="269" t="s">
        <v>477</v>
      </c>
      <c r="L12" s="270" t="s">
        <v>477</v>
      </c>
      <c r="M12" s="271">
        <v>147</v>
      </c>
      <c r="N12" s="272" t="s">
        <v>477</v>
      </c>
    </row>
    <row r="13" spans="1:16" ht="13.5" customHeight="1" x14ac:dyDescent="0.2">
      <c r="A13" s="250"/>
      <c r="B13" s="246"/>
      <c r="C13" s="246"/>
      <c r="D13" s="246"/>
      <c r="E13" s="246"/>
      <c r="F13" s="246"/>
      <c r="G13" s="1166" t="s">
        <v>478</v>
      </c>
      <c r="H13" s="1167"/>
      <c r="I13" s="1167"/>
      <c r="J13" s="1168"/>
      <c r="K13" s="269" t="s">
        <v>477</v>
      </c>
      <c r="L13" s="270" t="s">
        <v>477</v>
      </c>
      <c r="M13" s="271">
        <v>6</v>
      </c>
      <c r="N13" s="272" t="s">
        <v>477</v>
      </c>
    </row>
    <row r="14" spans="1:16" ht="13.5" customHeight="1" x14ac:dyDescent="0.2">
      <c r="A14" s="250"/>
      <c r="B14" s="246"/>
      <c r="C14" s="246"/>
      <c r="D14" s="246"/>
      <c r="E14" s="246"/>
      <c r="F14" s="246"/>
      <c r="G14" s="1166" t="s">
        <v>479</v>
      </c>
      <c r="H14" s="1167"/>
      <c r="I14" s="1167"/>
      <c r="J14" s="1168"/>
      <c r="K14" s="269">
        <v>64595</v>
      </c>
      <c r="L14" s="270">
        <v>3088</v>
      </c>
      <c r="M14" s="271">
        <v>2653</v>
      </c>
      <c r="N14" s="272">
        <v>16.399999999999999</v>
      </c>
    </row>
    <row r="15" spans="1:16" ht="13.5" customHeight="1" x14ac:dyDescent="0.2">
      <c r="A15" s="250"/>
      <c r="B15" s="246"/>
      <c r="C15" s="246"/>
      <c r="D15" s="246"/>
      <c r="E15" s="246"/>
      <c r="F15" s="246"/>
      <c r="G15" s="1166" t="s">
        <v>480</v>
      </c>
      <c r="H15" s="1167"/>
      <c r="I15" s="1167"/>
      <c r="J15" s="1168"/>
      <c r="K15" s="269">
        <v>18360</v>
      </c>
      <c r="L15" s="270">
        <v>878</v>
      </c>
      <c r="M15" s="271">
        <v>1240</v>
      </c>
      <c r="N15" s="272">
        <v>-29.2</v>
      </c>
    </row>
    <row r="16" spans="1:16" ht="13.2" x14ac:dyDescent="0.2">
      <c r="A16" s="250"/>
      <c r="B16" s="246"/>
      <c r="C16" s="246"/>
      <c r="D16" s="246"/>
      <c r="E16" s="246"/>
      <c r="F16" s="246"/>
      <c r="G16" s="1169" t="s">
        <v>481</v>
      </c>
      <c r="H16" s="1170"/>
      <c r="I16" s="1170"/>
      <c r="J16" s="1171"/>
      <c r="K16" s="270">
        <v>-105712</v>
      </c>
      <c r="L16" s="270">
        <v>-5053</v>
      </c>
      <c r="M16" s="271">
        <v>-5294</v>
      </c>
      <c r="N16" s="272">
        <v>-4.5999999999999996</v>
      </c>
    </row>
    <row r="17" spans="1:16" ht="13.2" x14ac:dyDescent="0.2">
      <c r="A17" s="250"/>
      <c r="B17" s="246"/>
      <c r="C17" s="246"/>
      <c r="D17" s="246"/>
      <c r="E17" s="246"/>
      <c r="F17" s="246"/>
      <c r="G17" s="1169" t="s">
        <v>170</v>
      </c>
      <c r="H17" s="1170"/>
      <c r="I17" s="1170"/>
      <c r="J17" s="1171"/>
      <c r="K17" s="270">
        <v>1470570</v>
      </c>
      <c r="L17" s="270">
        <v>70298</v>
      </c>
      <c r="M17" s="271">
        <v>68586</v>
      </c>
      <c r="N17" s="272">
        <v>2.5</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482</v>
      </c>
      <c r="H19" s="246"/>
      <c r="I19" s="246"/>
      <c r="J19" s="246"/>
      <c r="K19" s="246"/>
      <c r="L19" s="246"/>
      <c r="M19" s="246"/>
      <c r="N19" s="246"/>
    </row>
    <row r="20" spans="1:16" ht="13.2" x14ac:dyDescent="0.2">
      <c r="A20" s="250"/>
      <c r="B20" s="246"/>
      <c r="C20" s="246"/>
      <c r="D20" s="246"/>
      <c r="E20" s="246"/>
      <c r="F20" s="246"/>
      <c r="G20" s="274"/>
      <c r="H20" s="275"/>
      <c r="I20" s="275"/>
      <c r="J20" s="276"/>
      <c r="K20" s="277" t="s">
        <v>483</v>
      </c>
      <c r="L20" s="278" t="s">
        <v>484</v>
      </c>
      <c r="M20" s="279" t="s">
        <v>485</v>
      </c>
      <c r="N20" s="280"/>
    </row>
    <row r="21" spans="1:16" s="286" customFormat="1" ht="13.2" x14ac:dyDescent="0.2">
      <c r="A21" s="281"/>
      <c r="B21" s="251"/>
      <c r="C21" s="251"/>
      <c r="D21" s="251"/>
      <c r="E21" s="251"/>
      <c r="F21" s="251"/>
      <c r="G21" s="1163" t="s">
        <v>486</v>
      </c>
      <c r="H21" s="1164"/>
      <c r="I21" s="1164"/>
      <c r="J21" s="1165"/>
      <c r="K21" s="282">
        <v>6.74</v>
      </c>
      <c r="L21" s="283">
        <v>6.42</v>
      </c>
      <c r="M21" s="284">
        <v>0.32</v>
      </c>
      <c r="N21" s="251"/>
      <c r="O21" s="285"/>
      <c r="P21" s="281"/>
    </row>
    <row r="22" spans="1:16" s="286" customFormat="1" ht="13.2" x14ac:dyDescent="0.2">
      <c r="A22" s="281"/>
      <c r="B22" s="251"/>
      <c r="C22" s="251"/>
      <c r="D22" s="251"/>
      <c r="E22" s="251"/>
      <c r="F22" s="251"/>
      <c r="G22" s="1163" t="s">
        <v>487</v>
      </c>
      <c r="H22" s="1164"/>
      <c r="I22" s="1164"/>
      <c r="J22" s="1165"/>
      <c r="K22" s="287">
        <v>98.3</v>
      </c>
      <c r="L22" s="288">
        <v>97.3</v>
      </c>
      <c r="M22" s="289">
        <v>1</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488</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489</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490</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468</v>
      </c>
      <c r="L30" s="256"/>
      <c r="M30" s="257" t="s">
        <v>469</v>
      </c>
      <c r="N30" s="258"/>
    </row>
    <row r="31" spans="1:16" ht="13.2" x14ac:dyDescent="0.2">
      <c r="A31" s="250"/>
      <c r="B31" s="246"/>
      <c r="C31" s="246"/>
      <c r="D31" s="246"/>
      <c r="E31" s="246"/>
      <c r="F31" s="246"/>
      <c r="G31" s="259"/>
      <c r="H31" s="260"/>
      <c r="I31" s="260"/>
      <c r="J31" s="261"/>
      <c r="K31" s="1153"/>
      <c r="L31" s="262" t="s">
        <v>470</v>
      </c>
      <c r="M31" s="263" t="s">
        <v>471</v>
      </c>
      <c r="N31" s="264" t="s">
        <v>472</v>
      </c>
    </row>
    <row r="32" spans="1:16" ht="27" customHeight="1" x14ac:dyDescent="0.2">
      <c r="A32" s="250"/>
      <c r="B32" s="246"/>
      <c r="C32" s="246"/>
      <c r="D32" s="246"/>
      <c r="E32" s="246"/>
      <c r="F32" s="246"/>
      <c r="G32" s="1154" t="s">
        <v>491</v>
      </c>
      <c r="H32" s="1155"/>
      <c r="I32" s="1155"/>
      <c r="J32" s="1156"/>
      <c r="K32" s="296">
        <v>674656</v>
      </c>
      <c r="L32" s="296">
        <v>32251</v>
      </c>
      <c r="M32" s="297">
        <v>31128</v>
      </c>
      <c r="N32" s="298">
        <v>3.6</v>
      </c>
    </row>
    <row r="33" spans="1:16" ht="13.5" customHeight="1" x14ac:dyDescent="0.2">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2">
      <c r="A34" s="250"/>
      <c r="B34" s="246"/>
      <c r="C34" s="246"/>
      <c r="D34" s="246"/>
      <c r="E34" s="246"/>
      <c r="F34" s="246"/>
      <c r="G34" s="1154" t="s">
        <v>493</v>
      </c>
      <c r="H34" s="1155"/>
      <c r="I34" s="1155"/>
      <c r="J34" s="1156"/>
      <c r="K34" s="296" t="s">
        <v>477</v>
      </c>
      <c r="L34" s="296" t="s">
        <v>477</v>
      </c>
      <c r="M34" s="297" t="s">
        <v>477</v>
      </c>
      <c r="N34" s="298" t="s">
        <v>477</v>
      </c>
    </row>
    <row r="35" spans="1:16" ht="27" customHeight="1" x14ac:dyDescent="0.2">
      <c r="A35" s="250"/>
      <c r="B35" s="246"/>
      <c r="C35" s="246"/>
      <c r="D35" s="246"/>
      <c r="E35" s="246"/>
      <c r="F35" s="246"/>
      <c r="G35" s="1154" t="s">
        <v>494</v>
      </c>
      <c r="H35" s="1155"/>
      <c r="I35" s="1155"/>
      <c r="J35" s="1156"/>
      <c r="K35" s="296">
        <v>188374</v>
      </c>
      <c r="L35" s="296">
        <v>9005</v>
      </c>
      <c r="M35" s="297">
        <v>9784</v>
      </c>
      <c r="N35" s="298">
        <v>-8</v>
      </c>
    </row>
    <row r="36" spans="1:16" ht="27" customHeight="1" x14ac:dyDescent="0.2">
      <c r="A36" s="250"/>
      <c r="B36" s="246"/>
      <c r="C36" s="246"/>
      <c r="D36" s="246"/>
      <c r="E36" s="246"/>
      <c r="F36" s="246"/>
      <c r="G36" s="1154" t="s">
        <v>495</v>
      </c>
      <c r="H36" s="1155"/>
      <c r="I36" s="1155"/>
      <c r="J36" s="1156"/>
      <c r="K36" s="296">
        <v>160954</v>
      </c>
      <c r="L36" s="296">
        <v>7694</v>
      </c>
      <c r="M36" s="297">
        <v>2611</v>
      </c>
      <c r="N36" s="298">
        <v>194.7</v>
      </c>
    </row>
    <row r="37" spans="1:16" ht="13.5" customHeight="1" x14ac:dyDescent="0.2">
      <c r="A37" s="250"/>
      <c r="B37" s="246"/>
      <c r="C37" s="246"/>
      <c r="D37" s="246"/>
      <c r="E37" s="246"/>
      <c r="F37" s="246"/>
      <c r="G37" s="1154" t="s">
        <v>496</v>
      </c>
      <c r="H37" s="1155"/>
      <c r="I37" s="1155"/>
      <c r="J37" s="1156"/>
      <c r="K37" s="296">
        <v>15295</v>
      </c>
      <c r="L37" s="296">
        <v>731</v>
      </c>
      <c r="M37" s="297">
        <v>1177</v>
      </c>
      <c r="N37" s="298">
        <v>-37.9</v>
      </c>
    </row>
    <row r="38" spans="1:16" ht="27" customHeight="1" x14ac:dyDescent="0.2">
      <c r="A38" s="250"/>
      <c r="B38" s="246"/>
      <c r="C38" s="246"/>
      <c r="D38" s="246"/>
      <c r="E38" s="246"/>
      <c r="F38" s="246"/>
      <c r="G38" s="1157" t="s">
        <v>497</v>
      </c>
      <c r="H38" s="1158"/>
      <c r="I38" s="1158"/>
      <c r="J38" s="1159"/>
      <c r="K38" s="299" t="s">
        <v>477</v>
      </c>
      <c r="L38" s="299" t="s">
        <v>477</v>
      </c>
      <c r="M38" s="300">
        <v>1</v>
      </c>
      <c r="N38" s="301" t="s">
        <v>477</v>
      </c>
      <c r="O38" s="295"/>
    </row>
    <row r="39" spans="1:16" ht="13.2" x14ac:dyDescent="0.2">
      <c r="A39" s="250"/>
      <c r="B39" s="246"/>
      <c r="C39" s="246"/>
      <c r="D39" s="246"/>
      <c r="E39" s="246"/>
      <c r="F39" s="246"/>
      <c r="G39" s="1157" t="s">
        <v>498</v>
      </c>
      <c r="H39" s="1158"/>
      <c r="I39" s="1158"/>
      <c r="J39" s="1159"/>
      <c r="K39" s="302">
        <v>-58131</v>
      </c>
      <c r="L39" s="302">
        <v>-2779</v>
      </c>
      <c r="M39" s="303">
        <v>-3247</v>
      </c>
      <c r="N39" s="304">
        <v>-14.4</v>
      </c>
      <c r="O39" s="295"/>
    </row>
    <row r="40" spans="1:16" ht="27" customHeight="1" x14ac:dyDescent="0.2">
      <c r="A40" s="250"/>
      <c r="B40" s="246"/>
      <c r="C40" s="246"/>
      <c r="D40" s="246"/>
      <c r="E40" s="246"/>
      <c r="F40" s="246"/>
      <c r="G40" s="1154" t="s">
        <v>499</v>
      </c>
      <c r="H40" s="1155"/>
      <c r="I40" s="1155"/>
      <c r="J40" s="1156"/>
      <c r="K40" s="302">
        <v>-547252</v>
      </c>
      <c r="L40" s="302">
        <v>-26161</v>
      </c>
      <c r="M40" s="303">
        <v>-28558</v>
      </c>
      <c r="N40" s="304">
        <v>-8.4</v>
      </c>
      <c r="O40" s="295"/>
    </row>
    <row r="41" spans="1:16" ht="13.2" x14ac:dyDescent="0.2">
      <c r="A41" s="250"/>
      <c r="B41" s="246"/>
      <c r="C41" s="246"/>
      <c r="D41" s="246"/>
      <c r="E41" s="246"/>
      <c r="F41" s="246"/>
      <c r="G41" s="1160" t="s">
        <v>281</v>
      </c>
      <c r="H41" s="1161"/>
      <c r="I41" s="1161"/>
      <c r="J41" s="1162"/>
      <c r="K41" s="296">
        <v>433896</v>
      </c>
      <c r="L41" s="302">
        <v>20742</v>
      </c>
      <c r="M41" s="303">
        <v>12895</v>
      </c>
      <c r="N41" s="304">
        <v>60.9</v>
      </c>
      <c r="O41" s="295"/>
    </row>
    <row r="42" spans="1:16" ht="13.2" x14ac:dyDescent="0.2">
      <c r="A42" s="250"/>
      <c r="B42" s="246"/>
      <c r="C42" s="246"/>
      <c r="D42" s="246"/>
      <c r="E42" s="246"/>
      <c r="F42" s="246"/>
      <c r="G42" s="305" t="s">
        <v>500</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501</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502</v>
      </c>
      <c r="H48" s="310"/>
      <c r="I48" s="310"/>
      <c r="J48" s="310"/>
      <c r="K48" s="310"/>
      <c r="L48" s="310"/>
      <c r="M48" s="311"/>
      <c r="N48" s="310"/>
    </row>
    <row r="49" spans="1:14" ht="13.5" customHeight="1" x14ac:dyDescent="0.2">
      <c r="A49" s="250"/>
      <c r="B49" s="246"/>
      <c r="C49" s="246"/>
      <c r="D49" s="246"/>
      <c r="E49" s="246"/>
      <c r="F49" s="246"/>
      <c r="G49" s="312"/>
      <c r="H49" s="313"/>
      <c r="I49" s="1147" t="s">
        <v>468</v>
      </c>
      <c r="J49" s="1149" t="s">
        <v>503</v>
      </c>
      <c r="K49" s="1150"/>
      <c r="L49" s="1150"/>
      <c r="M49" s="1150"/>
      <c r="N49" s="1151"/>
    </row>
    <row r="50" spans="1:14" ht="13.2" x14ac:dyDescent="0.2">
      <c r="A50" s="250"/>
      <c r="B50" s="246"/>
      <c r="C50" s="246"/>
      <c r="D50" s="246"/>
      <c r="E50" s="246"/>
      <c r="F50" s="246"/>
      <c r="G50" s="314"/>
      <c r="H50" s="315"/>
      <c r="I50" s="1148"/>
      <c r="J50" s="316" t="s">
        <v>504</v>
      </c>
      <c r="K50" s="317" t="s">
        <v>505</v>
      </c>
      <c r="L50" s="318" t="s">
        <v>506</v>
      </c>
      <c r="M50" s="319" t="s">
        <v>507</v>
      </c>
      <c r="N50" s="320" t="s">
        <v>508</v>
      </c>
    </row>
    <row r="51" spans="1:14" ht="13.2" x14ac:dyDescent="0.2">
      <c r="A51" s="250"/>
      <c r="B51" s="246"/>
      <c r="C51" s="246"/>
      <c r="D51" s="246"/>
      <c r="E51" s="246"/>
      <c r="F51" s="246"/>
      <c r="G51" s="312" t="s">
        <v>509</v>
      </c>
      <c r="H51" s="313"/>
      <c r="I51" s="321">
        <v>544378</v>
      </c>
      <c r="J51" s="322">
        <v>25550</v>
      </c>
      <c r="K51" s="323">
        <v>16.3</v>
      </c>
      <c r="L51" s="324">
        <v>46819</v>
      </c>
      <c r="M51" s="325">
        <v>9.3000000000000007</v>
      </c>
      <c r="N51" s="326">
        <v>7</v>
      </c>
    </row>
    <row r="52" spans="1:14" ht="13.2" x14ac:dyDescent="0.2">
      <c r="A52" s="250"/>
      <c r="B52" s="246"/>
      <c r="C52" s="246"/>
      <c r="D52" s="246"/>
      <c r="E52" s="246"/>
      <c r="F52" s="246"/>
      <c r="G52" s="327"/>
      <c r="H52" s="328" t="s">
        <v>510</v>
      </c>
      <c r="I52" s="329">
        <v>266189</v>
      </c>
      <c r="J52" s="330">
        <v>12494</v>
      </c>
      <c r="K52" s="331">
        <v>8.6999999999999993</v>
      </c>
      <c r="L52" s="332">
        <v>24121</v>
      </c>
      <c r="M52" s="333">
        <v>9.5</v>
      </c>
      <c r="N52" s="334">
        <v>-0.8</v>
      </c>
    </row>
    <row r="53" spans="1:14" ht="13.2" x14ac:dyDescent="0.2">
      <c r="A53" s="250"/>
      <c r="B53" s="246"/>
      <c r="C53" s="246"/>
      <c r="D53" s="246"/>
      <c r="E53" s="246"/>
      <c r="F53" s="246"/>
      <c r="G53" s="312" t="s">
        <v>511</v>
      </c>
      <c r="H53" s="313"/>
      <c r="I53" s="321">
        <v>1173127</v>
      </c>
      <c r="J53" s="322">
        <v>54845</v>
      </c>
      <c r="K53" s="323">
        <v>114.7</v>
      </c>
      <c r="L53" s="324">
        <v>53270</v>
      </c>
      <c r="M53" s="325">
        <v>13.8</v>
      </c>
      <c r="N53" s="326">
        <v>100.9</v>
      </c>
    </row>
    <row r="54" spans="1:14" ht="13.2" x14ac:dyDescent="0.2">
      <c r="A54" s="250"/>
      <c r="B54" s="246"/>
      <c r="C54" s="246"/>
      <c r="D54" s="246"/>
      <c r="E54" s="246"/>
      <c r="F54" s="246"/>
      <c r="G54" s="327"/>
      <c r="H54" s="328" t="s">
        <v>510</v>
      </c>
      <c r="I54" s="329">
        <v>441382</v>
      </c>
      <c r="J54" s="330">
        <v>20635</v>
      </c>
      <c r="K54" s="331">
        <v>65.2</v>
      </c>
      <c r="L54" s="332">
        <v>24316</v>
      </c>
      <c r="M54" s="333">
        <v>0.8</v>
      </c>
      <c r="N54" s="334">
        <v>64.400000000000006</v>
      </c>
    </row>
    <row r="55" spans="1:14" ht="13.2" x14ac:dyDescent="0.2">
      <c r="A55" s="250"/>
      <c r="B55" s="246"/>
      <c r="C55" s="246"/>
      <c r="D55" s="246"/>
      <c r="E55" s="246"/>
      <c r="F55" s="246"/>
      <c r="G55" s="312" t="s">
        <v>512</v>
      </c>
      <c r="H55" s="313"/>
      <c r="I55" s="321">
        <v>1063449</v>
      </c>
      <c r="J55" s="322">
        <v>49920</v>
      </c>
      <c r="K55" s="323">
        <v>-9</v>
      </c>
      <c r="L55" s="324">
        <v>53292</v>
      </c>
      <c r="M55" s="325">
        <v>0</v>
      </c>
      <c r="N55" s="326">
        <v>-9</v>
      </c>
    </row>
    <row r="56" spans="1:14" ht="13.2" x14ac:dyDescent="0.2">
      <c r="A56" s="250"/>
      <c r="B56" s="246"/>
      <c r="C56" s="246"/>
      <c r="D56" s="246"/>
      <c r="E56" s="246"/>
      <c r="F56" s="246"/>
      <c r="G56" s="327"/>
      <c r="H56" s="328" t="s">
        <v>510</v>
      </c>
      <c r="I56" s="329">
        <v>567199</v>
      </c>
      <c r="J56" s="330">
        <v>26625</v>
      </c>
      <c r="K56" s="331">
        <v>29</v>
      </c>
      <c r="L56" s="332">
        <v>28900</v>
      </c>
      <c r="M56" s="333">
        <v>18.899999999999999</v>
      </c>
      <c r="N56" s="334">
        <v>10.1</v>
      </c>
    </row>
    <row r="57" spans="1:14" ht="13.2" x14ac:dyDescent="0.2">
      <c r="A57" s="250"/>
      <c r="B57" s="246"/>
      <c r="C57" s="246"/>
      <c r="D57" s="246"/>
      <c r="E57" s="246"/>
      <c r="F57" s="246"/>
      <c r="G57" s="312" t="s">
        <v>513</v>
      </c>
      <c r="H57" s="313"/>
      <c r="I57" s="321">
        <v>1137313</v>
      </c>
      <c r="J57" s="322">
        <v>53886</v>
      </c>
      <c r="K57" s="323">
        <v>7.9</v>
      </c>
      <c r="L57" s="324">
        <v>49919</v>
      </c>
      <c r="M57" s="325">
        <v>-6.3</v>
      </c>
      <c r="N57" s="326">
        <v>14.2</v>
      </c>
    </row>
    <row r="58" spans="1:14" ht="13.2" x14ac:dyDescent="0.2">
      <c r="A58" s="250"/>
      <c r="B58" s="246"/>
      <c r="C58" s="246"/>
      <c r="D58" s="246"/>
      <c r="E58" s="246"/>
      <c r="F58" s="246"/>
      <c r="G58" s="327"/>
      <c r="H58" s="328" t="s">
        <v>510</v>
      </c>
      <c r="I58" s="329">
        <v>605916</v>
      </c>
      <c r="J58" s="330">
        <v>28708</v>
      </c>
      <c r="K58" s="331">
        <v>7.8</v>
      </c>
      <c r="L58" s="332">
        <v>26398</v>
      </c>
      <c r="M58" s="333">
        <v>-8.6999999999999993</v>
      </c>
      <c r="N58" s="334">
        <v>16.5</v>
      </c>
    </row>
    <row r="59" spans="1:14" ht="13.2" x14ac:dyDescent="0.2">
      <c r="A59" s="250"/>
      <c r="B59" s="246"/>
      <c r="C59" s="246"/>
      <c r="D59" s="246"/>
      <c r="E59" s="246"/>
      <c r="F59" s="246"/>
      <c r="G59" s="312" t="s">
        <v>514</v>
      </c>
      <c r="H59" s="313"/>
      <c r="I59" s="321">
        <v>821216</v>
      </c>
      <c r="J59" s="322">
        <v>39257</v>
      </c>
      <c r="K59" s="323">
        <v>-27.1</v>
      </c>
      <c r="L59" s="324">
        <v>47738</v>
      </c>
      <c r="M59" s="325">
        <v>-4.4000000000000004</v>
      </c>
      <c r="N59" s="326">
        <v>-22.7</v>
      </c>
    </row>
    <row r="60" spans="1:14" ht="13.2" x14ac:dyDescent="0.2">
      <c r="A60" s="250"/>
      <c r="B60" s="246"/>
      <c r="C60" s="246"/>
      <c r="D60" s="246"/>
      <c r="E60" s="246"/>
      <c r="F60" s="246"/>
      <c r="G60" s="327"/>
      <c r="H60" s="328" t="s">
        <v>510</v>
      </c>
      <c r="I60" s="335">
        <v>470914</v>
      </c>
      <c r="J60" s="330">
        <v>22511</v>
      </c>
      <c r="K60" s="331">
        <v>-21.6</v>
      </c>
      <c r="L60" s="332">
        <v>24937</v>
      </c>
      <c r="M60" s="333">
        <v>-5.5</v>
      </c>
      <c r="N60" s="334">
        <v>-16.100000000000001</v>
      </c>
    </row>
    <row r="61" spans="1:14" ht="13.2" x14ac:dyDescent="0.2">
      <c r="A61" s="250"/>
      <c r="B61" s="246"/>
      <c r="C61" s="246"/>
      <c r="D61" s="246"/>
      <c r="E61" s="246"/>
      <c r="F61" s="246"/>
      <c r="G61" s="312" t="s">
        <v>515</v>
      </c>
      <c r="H61" s="336"/>
      <c r="I61" s="337">
        <v>947897</v>
      </c>
      <c r="J61" s="338">
        <v>44692</v>
      </c>
      <c r="K61" s="339">
        <v>20.6</v>
      </c>
      <c r="L61" s="340">
        <v>50208</v>
      </c>
      <c r="M61" s="341">
        <v>2.5</v>
      </c>
      <c r="N61" s="326">
        <v>18.100000000000001</v>
      </c>
    </row>
    <row r="62" spans="1:14" ht="13.2" x14ac:dyDescent="0.2">
      <c r="A62" s="250"/>
      <c r="B62" s="246"/>
      <c r="C62" s="246"/>
      <c r="D62" s="246"/>
      <c r="E62" s="246"/>
      <c r="F62" s="246"/>
      <c r="G62" s="327"/>
      <c r="H62" s="328" t="s">
        <v>510</v>
      </c>
      <c r="I62" s="329">
        <v>470320</v>
      </c>
      <c r="J62" s="330">
        <v>22195</v>
      </c>
      <c r="K62" s="331">
        <v>17.8</v>
      </c>
      <c r="L62" s="332">
        <v>25734</v>
      </c>
      <c r="M62" s="333">
        <v>3</v>
      </c>
      <c r="N62" s="334">
        <v>14.8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2">
      <c r="B47" s="10"/>
      <c r="C47" s="1172" t="s">
        <v>3</v>
      </c>
      <c r="D47" s="1172"/>
      <c r="E47" s="1173"/>
      <c r="F47" s="11">
        <v>23.84</v>
      </c>
      <c r="G47" s="12">
        <v>23.37</v>
      </c>
      <c r="H47" s="12">
        <v>26.68</v>
      </c>
      <c r="I47" s="12">
        <v>28.59</v>
      </c>
      <c r="J47" s="13">
        <v>32.76</v>
      </c>
    </row>
    <row r="48" spans="2:10" ht="57.75" customHeight="1" x14ac:dyDescent="0.2">
      <c r="B48" s="14"/>
      <c r="C48" s="1174" t="s">
        <v>4</v>
      </c>
      <c r="D48" s="1174"/>
      <c r="E48" s="1175"/>
      <c r="F48" s="15">
        <v>7.65</v>
      </c>
      <c r="G48" s="16">
        <v>5.7</v>
      </c>
      <c r="H48" s="16">
        <v>6.12</v>
      </c>
      <c r="I48" s="16">
        <v>6.74</v>
      </c>
      <c r="J48" s="17">
        <v>6.57</v>
      </c>
    </row>
    <row r="49" spans="2:10" ht="57.75" customHeight="1" thickBot="1" x14ac:dyDescent="0.25">
      <c r="B49" s="18"/>
      <c r="C49" s="1176" t="s">
        <v>5</v>
      </c>
      <c r="D49" s="1176"/>
      <c r="E49" s="1177"/>
      <c r="F49" s="19">
        <v>0.77</v>
      </c>
      <c r="G49" s="20" t="s">
        <v>522</v>
      </c>
      <c r="H49" s="20">
        <v>3.46</v>
      </c>
      <c r="I49" s="20">
        <v>3.83</v>
      </c>
      <c r="J49" s="21">
        <v>3.15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2018-10-17T00:11:58Z</cp:lastPrinted>
  <dcterms:created xsi:type="dcterms:W3CDTF">2018-01-24T06:37:46Z</dcterms:created>
  <dcterms:modified xsi:type="dcterms:W3CDTF">2018-10-24T11:22:57Z</dcterms:modified>
  <cp:category/>
</cp:coreProperties>
</file>