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defaultThemeVersion="124226"/>
  <mc:AlternateContent xmlns:mc="http://schemas.openxmlformats.org/markup-compatibility/2006">
    <mc:Choice Requires="x15">
      <x15ac:absPath xmlns:x15ac="http://schemas.microsoft.com/office/spreadsheetml/2010/11/ac" url="C:\Users\s1221m\Desktop\担当修正用\"/>
    </mc:Choice>
  </mc:AlternateContent>
  <xr:revisionPtr revIDLastSave="0" documentId="13_ncr:1_{9B96DF19-BB9E-4C5E-9677-884875505C21}" xr6:coauthVersionLast="37" xr6:coauthVersionMax="37" xr10:uidLastSave="{00000000-0000-0000-0000-000000000000}"/>
  <bookViews>
    <workbookView xWindow="240" yWindow="60" windowWidth="14940" windowHeight="7872" tabRatio="827" xr2:uid="{00000000-000D-0000-FFFF-FFFF000000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O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BE36" i="9"/>
  <c r="AM36" i="9"/>
  <c r="C36" i="9"/>
  <c r="BE35" i="9"/>
  <c r="AM35" i="9"/>
  <c r="BE34" i="9"/>
  <c r="C34" i="9"/>
  <c r="C35" i="9" s="1"/>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W34" i="9" l="1"/>
  <c r="BW35" i="9" s="1"/>
  <c r="BW36" i="9" s="1"/>
  <c r="BW37" i="9" s="1"/>
  <c r="BW38" i="9" s="1"/>
  <c r="BW39" i="9" s="1"/>
  <c r="BW40" i="9" s="1"/>
  <c r="BW41" i="9" s="1"/>
  <c r="CO34" i="9" l="1"/>
  <c r="CO35" i="9" s="1"/>
  <c r="CO36" i="9" s="1"/>
</calcChain>
</file>

<file path=xl/sharedStrings.xml><?xml version="1.0" encoding="utf-8"?>
<sst xmlns="http://schemas.openxmlformats.org/spreadsheetml/2006/main" count="1068" uniqueCount="562">
  <si>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</si>
  <si>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</si>
  <si>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</si>
  <si>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</si>
  <si>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</si>
  <si>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</si>
  <si>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</si>
  <si>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</si>
  <si>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</si>
  <si>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</si>
  <si>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</si>
  <si>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</si>
  <si>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</si>
  <si>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</si>
  <si>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</si>
  <si>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</si>
  <si>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</si>
  <si>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</si>
  <si>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</si>
  <si>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</si>
  <si>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</si>
  <si>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</si>
  <si>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</si>
  <si>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</si>
  <si>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</si>
  <si>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</si>
  <si>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</si>
  <si>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</si>
  <si>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</si>
  <si>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</si>
  <si>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</si>
  <si>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</si>
  <si>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</si>
  <si>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</si>
  <si>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</si>
  <si>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</si>
  <si>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</si>
  <si>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</si>
  <si>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</si>
  <si>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</si>
  <si>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</si>
  <si>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</si>
  <si>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</si>
  <si>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</si>
  <si>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</si>
  <si>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</si>
  <si>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</si>
  <si>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</si>
  <si>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</si>
  <si>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</si>
  <si>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</si>
  <si>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</si>
  <si>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</si>
  <si>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</si>
  <si>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</si>
  <si>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</si>
  <si>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</si>
  <si>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</si>
  <si>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</si>
  <si>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</si>
  <si>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</si>
  <si>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</si>
  <si>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</si>
  <si>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</si>
  <si>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</si>
  <si>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</si>
  <si>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</si>
  <si>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</si>
  <si>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</si>
  <si>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</si>
  <si>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</si>
  <si>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</si>
  <si>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</si>
  <si>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</si>
  <si>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</si>
  <si>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</si>
  <si>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</si>
  <si>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</si>
  <si>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</si>
  <si>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</si>
  <si>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</si>
  <si>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</si>
  <si>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</si>
  <si>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新富町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</si>
  <si>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</si>
  <si>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</si>
  <si>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</si>
  <si>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</si>
  <si>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</si>
  <si>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</si>
  <si>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</si>
  <si>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</si>
  <si>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</si>
  <si>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</si>
  <si>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</si>
  <si>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</si>
  <si>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</si>
  <si>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</si>
  <si>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</si>
  <si>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</si>
  <si>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</si>
  <si>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</si>
  <si>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</si>
  <si>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</si>
  <si>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</si>
  <si>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</si>
  <si>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</si>
  <si>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</si>
  <si>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</si>
  <si>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</si>
  <si>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</si>
  <si>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</si>
  <si>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</si>
  <si>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</si>
  <si>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</si>
  <si>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</si>
  <si>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</si>
  <si>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</si>
  <si>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</si>
  <si>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</si>
  <si>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</si>
  <si>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</si>
  <si>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</si>
  <si>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</si>
  <si>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</si>
  <si>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</si>
  <si>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</si>
  <si>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</si>
  <si>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</si>
  <si>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</si>
  <si>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</si>
  <si>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</si>
  <si>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</si>
  <si>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</si>
  <si>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</si>
  <si>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</si>
  <si>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</si>
  <si>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</si>
  <si>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</si>
  <si>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</si>
  <si>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</si>
  <si>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</si>
  <si>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</si>
  <si>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</si>
  <si>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</si>
  <si>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</si>
  <si>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</si>
  <si>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</si>
  <si>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</si>
  <si>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</si>
  <si>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</si>
  <si>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</si>
  <si>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</si>
  <si>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</si>
  <si>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</si>
  <si>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</si>
  <si>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</si>
  <si>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</si>
  <si>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</si>
  <si>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</si>
  <si>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</si>
  <si>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</si>
  <si>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</si>
  <si>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</si>
  <si>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</si>
  <si>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</si>
  <si>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</si>
  <si>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</si>
  <si>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</si>
  <si>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</si>
  <si>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</si>
  <si>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</si>
  <si>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</si>
  <si>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</si>
  <si>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</si>
  <si>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</si>
  <si>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</si>
  <si>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</si>
  <si>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</si>
  <si>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</si>
  <si>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</si>
  <si>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</si>
  <si>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</si>
  <si>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</si>
  <si>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</si>
  <si>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</si>
  <si>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</si>
  <si>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</si>
  <si>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</si>
  <si>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</si>
  <si>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</si>
  <si>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</si>
  <si>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</si>
  <si>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</si>
  <si>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</si>
  <si>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</si>
  <si>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宮崎県新富町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</si>
  <si>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</si>
  <si>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</si>
  <si>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</si>
  <si>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</si>
  <si>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</si>
  <si>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</si>
  <si>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</si>
  <si>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</si>
  <si>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</si>
  <si>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</si>
  <si>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</si>
  <si>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</si>
  <si>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</si>
  <si>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</si>
  <si>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</si>
  <si>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</si>
  <si>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</si>
  <si>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</si>
  <si>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</si>
  <si>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</si>
  <si>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</si>
  <si>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</si>
  <si>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</si>
  <si>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</si>
  <si>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</si>
  <si>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</si>
  <si>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</si>
  <si>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</si>
  <si>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</si>
  <si>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</si>
  <si>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</si>
  <si>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</si>
  <si>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</si>
  <si>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</si>
  <si>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</si>
  <si>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</si>
  <si>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</si>
  <si>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</si>
  <si>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</si>
  <si>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</si>
  <si>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</si>
  <si>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</si>
  <si>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</si>
  <si>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</si>
  <si>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</si>
  <si>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</si>
  <si>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</si>
  <si>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</si>
  <si>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</si>
  <si>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</si>
  <si>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</si>
  <si>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</si>
  <si>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</si>
  <si>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</si>
  <si>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</si>
  <si>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</si>
  <si>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</si>
  <si>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</si>
  <si>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</si>
  <si>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</si>
  <si>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</si>
  <si>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</si>
  <si>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</si>
  <si>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</si>
  <si>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</si>
  <si>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</si>
  <si>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</si>
  <si>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</si>
  <si>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</si>
  <si>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</si>
  <si>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</si>
  <si>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</si>
  <si>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</si>
  <si>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</si>
  <si>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</si>
  <si>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</si>
  <si>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</si>
  <si>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</si>
  <si>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</si>
  <si>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</si>
  <si>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</si>
  <si>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</si>
  <si>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</si>
  <si>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</si>
  <si>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</si>
  <si>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</si>
  <si>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</si>
  <si>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</si>
  <si>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</si>
  <si>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</si>
  <si>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</si>
  <si>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</si>
  <si>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</si>
  <si>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</si>
  <si>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</si>
  <si>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</si>
  <si>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</si>
  <si>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</si>
  <si>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</si>
  <si>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</si>
  <si>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</si>
  <si>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</si>
  <si>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</si>
  <si>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</si>
  <si>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</si>
  <si>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</si>
  <si>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</si>
  <si>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</si>
  <si>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</si>
  <si>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</si>
  <si>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</si>
  <si>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</si>
  <si>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</si>
  <si>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</si>
  <si>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</si>
  <si>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</si>
  <si>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</si>
  <si>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工業用水道</t>
    <phoneticPr fontId="18"/>
  </si>
  <si>
    <t>-</t>
    <phoneticPr fontId="18"/>
  </si>
  <si>
    <t>加入世帯数(世帯)</t>
  </si>
  <si>
    <t>　　うち一部事務組合負担金</t>
    <phoneticPr fontId="5"/>
  </si>
  <si>
    <t>交通</t>
    <phoneticPr fontId="5"/>
  </si>
  <si>
    <t>-</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</si>
  <si>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</si>
  <si>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</si>
  <si>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</si>
  <si>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</si>
  <si>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</si>
  <si>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</si>
  <si>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</si>
  <si>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</si>
  <si>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</si>
  <si>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</si>
  <si>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</si>
  <si>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</si>
  <si>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</si>
  <si>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</si>
  <si>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</si>
  <si>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</si>
  <si>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</si>
  <si>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</si>
  <si>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</si>
  <si>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</si>
  <si>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</si>
  <si>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</si>
  <si>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</si>
  <si>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</si>
  <si>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</si>
  <si>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宮崎県新富町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</si>
  <si>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</si>
  <si>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</si>
  <si>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</si>
  <si>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</si>
  <si>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</si>
  <si>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</si>
  <si>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</si>
  <si>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</si>
  <si>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</si>
  <si>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</si>
  <si>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</si>
  <si>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</si>
  <si>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</si>
  <si>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</si>
  <si>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</si>
  <si>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</si>
  <si>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</si>
  <si>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</si>
  <si>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</si>
  <si>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</si>
  <si>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西都児湯情報公開・個人情報保護審査会会計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</si>
  <si>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</si>
  <si>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</si>
  <si>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</si>
  <si>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</si>
  <si>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</si>
  <si>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</si>
  <si>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</si>
  <si>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</si>
  <si>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</si>
  <si>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</si>
  <si>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</si>
  <si>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</si>
  <si>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</si>
  <si>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新富町国民健康保険特別会計</t>
    <phoneticPr fontId="5"/>
  </si>
  <si>
    <t>新富町介護保険特別会計</t>
    <phoneticPr fontId="5"/>
  </si>
  <si>
    <t>新富町後期高齢者医療特別会計</t>
    <phoneticPr fontId="5"/>
  </si>
  <si>
    <t>新富町水道事業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</si>
  <si>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</si>
  <si>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</si>
  <si>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</si>
  <si>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</si>
  <si>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</si>
  <si>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</si>
  <si>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</si>
  <si>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</si>
  <si>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</si>
  <si>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</si>
  <si>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</si>
  <si>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</si>
  <si>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</si>
  <si>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</si>
  <si>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</si>
  <si>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</si>
  <si>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</si>
  <si>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</si>
  <si>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</si>
  <si>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</si>
  <si>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</si>
  <si>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</si>
  <si>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</si>
  <si>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</si>
  <si>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</si>
  <si>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</si>
  <si>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</si>
  <si>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</si>
  <si>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</si>
  <si>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</si>
  <si>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</si>
  <si>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</si>
  <si>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</si>
  <si>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</si>
  <si>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</si>
  <si>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</si>
  <si>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</si>
  <si>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</si>
  <si>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</si>
  <si>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</si>
  <si>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</si>
  <si>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</si>
  <si>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</si>
  <si>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</si>
  <si>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</si>
  <si>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</si>
  <si>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</si>
  <si>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</si>
  <si>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</si>
  <si>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</si>
  <si>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</si>
  <si>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</si>
  <si>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</si>
  <si>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</si>
  <si>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</si>
  <si>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</si>
  <si>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</si>
  <si>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</si>
  <si>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</si>
  <si>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</si>
  <si>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</si>
  <si>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</si>
  <si>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</si>
  <si>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</si>
  <si>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</si>
  <si>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</si>
  <si>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</si>
  <si>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</si>
  <si>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</si>
  <si>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</si>
  <si>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</si>
  <si>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</si>
  <si>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</si>
  <si>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</si>
  <si>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</si>
  <si>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</si>
  <si>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</si>
  <si>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</si>
  <si>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</si>
  <si>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</si>
  <si>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</si>
  <si>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</si>
  <si>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</si>
  <si>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</si>
  <si>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</si>
  <si>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</si>
  <si>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</si>
  <si>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</si>
  <si>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</si>
  <si>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</si>
  <si>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</si>
  <si>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</si>
  <si>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</si>
  <si>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</si>
  <si>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</si>
  <si>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</si>
  <si>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</si>
  <si>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</si>
  <si>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</si>
  <si>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</si>
  <si>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</si>
  <si>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</si>
  <si>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</si>
  <si>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</si>
  <si>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</si>
  <si>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</si>
  <si>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</si>
  <si>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</si>
  <si>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</si>
  <si>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</si>
  <si>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</si>
  <si>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</si>
  <si>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</si>
  <si>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</si>
  <si>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</si>
  <si>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</si>
  <si>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</si>
  <si>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</si>
  <si>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</si>
  <si>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</si>
  <si>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</si>
  <si>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</si>
  <si>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</si>
  <si>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</si>
  <si>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</si>
  <si>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</si>
  <si>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</si>
  <si>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</si>
  <si>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</si>
  <si>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</si>
  <si>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</si>
  <si>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</si>
  <si>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</si>
  <si>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</si>
  <si>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</si>
  <si>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</si>
  <si>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</si>
  <si>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0.70</t>
  </si>
  <si>
    <t>▲ 1.47</t>
  </si>
  <si>
    <t>▲ 0.31</t>
  </si>
  <si>
    <t>▲ 2.06</t>
  </si>
  <si>
    <t>新富町水道事業</t>
  </si>
  <si>
    <t>一般会計</t>
  </si>
  <si>
    <t>新富町国民健康保険特別会計</t>
  </si>
  <si>
    <t>新富町介護保険特別会計</t>
  </si>
  <si>
    <t>新富町後期高齢者医療特別会計</t>
  </si>
  <si>
    <t>西都児湯情報公開・個人情報保護審査会会計</t>
  </si>
  <si>
    <t>その他会計（赤字）</t>
  </si>
  <si>
    <t>その他会計（黒字）</t>
  </si>
  <si>
    <t>新富町土地開発公社</t>
    <rPh sb="0" eb="3">
      <t>シントミチョウ</t>
    </rPh>
    <rPh sb="3" eb="5">
      <t>トチ</t>
    </rPh>
    <rPh sb="5" eb="7">
      <t>カイハツ</t>
    </rPh>
    <rPh sb="7" eb="9">
      <t>コウシャ</t>
    </rPh>
    <phoneticPr fontId="2"/>
  </si>
  <si>
    <t>-</t>
    <phoneticPr fontId="2"/>
  </si>
  <si>
    <t>宮崎県環境整備公社</t>
    <rPh sb="0" eb="3">
      <t>ミヤザキケン</t>
    </rPh>
    <rPh sb="3" eb="5">
      <t>カンキョウ</t>
    </rPh>
    <rPh sb="5" eb="7">
      <t>セイビ</t>
    </rPh>
    <rPh sb="7" eb="9">
      <t>コウシャ</t>
    </rPh>
    <phoneticPr fontId="2"/>
  </si>
  <si>
    <t>児湯広域森林組合</t>
    <rPh sb="0" eb="2">
      <t>コユ</t>
    </rPh>
    <rPh sb="2" eb="4">
      <t>コウイキ</t>
    </rPh>
    <rPh sb="4" eb="6">
      <t>シンリン</t>
    </rPh>
    <rPh sb="6" eb="8">
      <t>クミアイ</t>
    </rPh>
    <phoneticPr fontId="2"/>
  </si>
  <si>
    <t>宮崎県東児湯消防組合</t>
    <rPh sb="0" eb="3">
      <t>ミヤザキケン</t>
    </rPh>
    <rPh sb="3" eb="4">
      <t>ヒガシ</t>
    </rPh>
    <rPh sb="4" eb="6">
      <t>コユ</t>
    </rPh>
    <rPh sb="6" eb="8">
      <t>ショウボウ</t>
    </rPh>
    <rPh sb="8" eb="10">
      <t>クミアイ</t>
    </rPh>
    <phoneticPr fontId="5"/>
  </si>
  <si>
    <t>西都児湯環境整備事務組合</t>
    <rPh sb="0" eb="2">
      <t>サイト</t>
    </rPh>
    <rPh sb="2" eb="4">
      <t>コユ</t>
    </rPh>
    <rPh sb="4" eb="6">
      <t>カンキョウ</t>
    </rPh>
    <rPh sb="6" eb="8">
      <t>セイビ</t>
    </rPh>
    <rPh sb="8" eb="10">
      <t>ジム</t>
    </rPh>
    <rPh sb="10" eb="12">
      <t>クミアイ</t>
    </rPh>
    <phoneticPr fontId="5"/>
  </si>
  <si>
    <t>宮崎県自治会館管理組合</t>
    <rPh sb="0" eb="3">
      <t>ミヤザキケン</t>
    </rPh>
    <rPh sb="3" eb="5">
      <t>ジチ</t>
    </rPh>
    <rPh sb="5" eb="7">
      <t>カイカン</t>
    </rPh>
    <rPh sb="7" eb="9">
      <t>カンリ</t>
    </rPh>
    <rPh sb="9" eb="11">
      <t>クミアイ</t>
    </rPh>
    <phoneticPr fontId="5"/>
  </si>
  <si>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5"/>
  </si>
  <si>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</si>
  <si>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宮崎県市町村総合事務組合（一般会計）</t>
    <rPh sb="0" eb="3">
      <t>ミヤザキケン</t>
    </rPh>
    <rPh sb="3" eb="6">
      <t>シチョウソン</t>
    </rPh>
    <rPh sb="6" eb="8">
      <t>ソウゴウ</t>
    </rPh>
    <rPh sb="8" eb="10">
      <t>ジム</t>
    </rPh>
    <rPh sb="10" eb="12">
      <t>クミアイ</t>
    </rPh>
    <rPh sb="13" eb="15">
      <t>イッパン</t>
    </rPh>
    <rPh sb="15" eb="17">
      <t>カイケイ</t>
    </rPh>
    <phoneticPr fontId="5"/>
  </si>
  <si>
    <t>宮崎県市町村総合事務組合（市町村交通災害共済事業特別会計）</t>
    <rPh sb="0" eb="3">
      <t>ミヤザキケン</t>
    </rPh>
    <rPh sb="3" eb="6">
      <t>シチョウソン</t>
    </rPh>
    <rPh sb="6" eb="8">
      <t>ソウゴウ</t>
    </rPh>
    <rPh sb="8" eb="10">
      <t>ジム</t>
    </rPh>
    <rPh sb="10" eb="12">
      <t>クミアイ</t>
    </rPh>
    <rPh sb="13" eb="16">
      <t>シチョウソン</t>
    </rPh>
    <rPh sb="16" eb="18">
      <t>コウツウ</t>
    </rPh>
    <rPh sb="18" eb="20">
      <t>サイガイ</t>
    </rPh>
    <rPh sb="20" eb="22">
      <t>キョウサイ</t>
    </rPh>
    <rPh sb="22" eb="24">
      <t>ジギョウ</t>
    </rPh>
    <rPh sb="24" eb="26">
      <t>トクベツ</t>
    </rPh>
    <rPh sb="26" eb="28">
      <t>カイケイ</t>
    </rPh>
    <phoneticPr fontId="5"/>
  </si>
  <si>
    <t>一ツ瀬川営農飲雑用水広域水道企業団</t>
  </si>
  <si>
    <t>法適用企業</t>
  </si>
  <si>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</si>
  <si>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</si>
  <si>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</si>
  <si>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</si>
  <si>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</si>
  <si>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</si>
  <si>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</si>
  <si>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</si>
  <si>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</si>
  <si>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</si>
  <si>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</si>
  <si>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</si>
  <si>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</si>
  <si>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</si>
  <si>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将来負担比率は前年度に比べ減少している。これは新規地方債発行額より元金償還額が上回り、地方債残高は前年に比べ減少していること及び充当可能金額が増額していることによるものである。
実質公債費比率については前年度に比べ増加している。この要因については近年の大型建設事業により元利償還金が増加したことによるものである。今後も据置期間終了等により実質公債費比率が上昇していくことが考えられる。これまで以上に公債費の適正化に取り組んでいく必要がある。</t>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</si>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</sst>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5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3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9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8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7"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5" borderId="0" applyNumberFormat="0" applyBorder="0" applyAlignment="0" applyProtection="0">
      <alignment vertical="center"/>
    </xf>
    <xf numFmtId="0" fontId="32" fillId="0" borderId="0" applyNumberFormat="0" applyFill="0" applyBorder="0" applyAlignment="0" applyProtection="0">
      <alignment vertical="center"/>
    </xf>
    <xf numFmtId="0" fontId="33" fillId="26" borderId="188" applyNumberFormat="0" applyAlignment="0" applyProtection="0">
      <alignment vertical="center"/>
    </xf>
    <xf numFmtId="0" fontId="34" fillId="27" borderId="0" applyNumberFormat="0" applyBorder="0" applyAlignment="0" applyProtection="0">
      <alignment vertical="center"/>
    </xf>
    <xf numFmtId="0" fontId="14" fillId="28" borderId="189" applyNumberFormat="0" applyFont="0" applyAlignment="0" applyProtection="0">
      <alignment vertical="center"/>
    </xf>
    <xf numFmtId="0" fontId="35" fillId="0" borderId="190" applyNumberFormat="0" applyFill="0" applyAlignment="0" applyProtection="0">
      <alignment vertical="center"/>
    </xf>
    <xf numFmtId="0" fontId="36" fillId="9" borderId="0" applyNumberFormat="0" applyBorder="0" applyAlignment="0" applyProtection="0">
      <alignment vertical="center"/>
    </xf>
    <xf numFmtId="0" fontId="37" fillId="29" borderId="191" applyNumberFormat="0" applyAlignment="0" applyProtection="0">
      <alignment vertical="center"/>
    </xf>
    <xf numFmtId="0" fontId="38" fillId="0" borderId="0" applyNumberFormat="0" applyFill="0" applyBorder="0" applyAlignment="0" applyProtection="0">
      <alignment vertical="center"/>
    </xf>
    <xf numFmtId="0" fontId="39" fillId="0" borderId="192" applyNumberFormat="0" applyFill="0" applyAlignment="0" applyProtection="0">
      <alignment vertical="center"/>
    </xf>
    <xf numFmtId="0" fontId="40" fillId="0" borderId="193" applyNumberFormat="0" applyFill="0" applyAlignment="0" applyProtection="0">
      <alignment vertical="center"/>
    </xf>
    <xf numFmtId="0" fontId="41" fillId="0" borderId="194" applyNumberFormat="0" applyFill="0" applyAlignment="0" applyProtection="0">
      <alignment vertical="center"/>
    </xf>
    <xf numFmtId="0" fontId="41" fillId="0" borderId="0" applyNumberFormat="0" applyFill="0" applyBorder="0" applyAlignment="0" applyProtection="0">
      <alignment vertical="center"/>
    </xf>
    <xf numFmtId="0" fontId="42" fillId="0" borderId="195" applyNumberFormat="0" applyFill="0" applyAlignment="0" applyProtection="0">
      <alignment vertical="center"/>
    </xf>
    <xf numFmtId="0" fontId="43" fillId="29" borderId="196" applyNumberFormat="0" applyAlignment="0" applyProtection="0">
      <alignment vertical="center"/>
    </xf>
    <xf numFmtId="0" fontId="44" fillId="0" borderId="0" applyNumberFormat="0" applyFill="0" applyBorder="0" applyAlignment="0" applyProtection="0">
      <alignment vertical="center"/>
    </xf>
    <xf numFmtId="0" fontId="45" fillId="13" borderId="191" applyNumberFormat="0" applyAlignment="0" applyProtection="0">
      <alignment vertical="center"/>
    </xf>
    <xf numFmtId="0" fontId="1" fillId="0" borderId="0">
      <alignment vertical="center"/>
    </xf>
    <xf numFmtId="0" fontId="46" fillId="10" borderId="0" applyNumberFormat="0" applyBorder="0" applyAlignment="0" applyProtection="0">
      <alignment vertical="center"/>
    </xf>
    <xf numFmtId="0" fontId="47" fillId="0" borderId="0">
      <alignment vertical="center"/>
    </xf>
    <xf numFmtId="0" fontId="30"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48"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47"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49" fillId="0" borderId="0" xfId="82"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20" xfId="32"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98" xfId="35" applyNumberFormat="1" applyFont="1" applyFill="1" applyBorder="1" applyAlignment="1">
      <alignment horizontal="center" vertical="center"/>
    </xf>
    <xf numFmtId="188" fontId="1" fillId="5" borderId="197" xfId="35" applyNumberFormat="1" applyFont="1" applyFill="1" applyBorder="1" applyAlignment="1">
      <alignment horizontal="center" vertical="center"/>
    </xf>
  </cellXfs>
  <cellStyles count="84">
    <cellStyle name="20% - アクセント 1 2" xfId="40" xr:uid="{00000000-0005-0000-0000-000000000000}"/>
    <cellStyle name="20% - アクセント 2 2" xfId="41" xr:uid="{00000000-0005-0000-0000-000001000000}"/>
    <cellStyle name="20% - アクセント 3 2" xfId="42" xr:uid="{00000000-0005-0000-0000-000002000000}"/>
    <cellStyle name="20% - アクセント 4 2" xfId="43" xr:uid="{00000000-0005-0000-0000-000003000000}"/>
    <cellStyle name="20% - アクセント 5 2" xfId="44" xr:uid="{00000000-0005-0000-0000-000004000000}"/>
    <cellStyle name="20% - アクセント 6 2" xfId="45" xr:uid="{00000000-0005-0000-0000-000005000000}"/>
    <cellStyle name="40% - アクセント 1 2" xfId="46" xr:uid="{00000000-0005-0000-0000-000006000000}"/>
    <cellStyle name="40% - アクセント 2 2" xfId="47" xr:uid="{00000000-0005-0000-0000-000007000000}"/>
    <cellStyle name="40% - アクセント 3 2" xfId="48" xr:uid="{00000000-0005-0000-0000-000008000000}"/>
    <cellStyle name="40% - アクセント 4 2" xfId="49" xr:uid="{00000000-0005-0000-0000-000009000000}"/>
    <cellStyle name="40% - アクセント 5 2" xfId="50" xr:uid="{00000000-0005-0000-0000-00000A000000}"/>
    <cellStyle name="40% - アクセント 6 2" xfId="51" xr:uid="{00000000-0005-0000-0000-00000B000000}"/>
    <cellStyle name="60% - アクセント 1 2" xfId="52" xr:uid="{00000000-0005-0000-0000-00000C000000}"/>
    <cellStyle name="60% - アクセント 2 2" xfId="53" xr:uid="{00000000-0005-0000-0000-00000D000000}"/>
    <cellStyle name="60% - アクセント 3 2" xfId="54" xr:uid="{00000000-0005-0000-0000-00000E000000}"/>
    <cellStyle name="60% - アクセント 4 2" xfId="55" xr:uid="{00000000-0005-0000-0000-00000F000000}"/>
    <cellStyle name="60% - アクセント 5 2" xfId="56" xr:uid="{00000000-0005-0000-0000-000010000000}"/>
    <cellStyle name="60% - アクセント 6 2" xfId="57" xr:uid="{00000000-0005-0000-0000-000011000000}"/>
    <cellStyle name="アクセント 1 2" xfId="58" xr:uid="{00000000-0005-0000-0000-000012000000}"/>
    <cellStyle name="アクセント 2 2" xfId="59" xr:uid="{00000000-0005-0000-0000-000013000000}"/>
    <cellStyle name="アクセント 3 2" xfId="60" xr:uid="{00000000-0005-0000-0000-000014000000}"/>
    <cellStyle name="アクセント 4 2" xfId="61" xr:uid="{00000000-0005-0000-0000-000015000000}"/>
    <cellStyle name="アクセント 5 2" xfId="62" xr:uid="{00000000-0005-0000-0000-000016000000}"/>
    <cellStyle name="アクセント 6 2" xfId="63" xr:uid="{00000000-0005-0000-0000-000017000000}"/>
    <cellStyle name="タイトル 2" xfId="64" xr:uid="{00000000-0005-0000-0000-000018000000}"/>
    <cellStyle name="チェック セル 2" xfId="65" xr:uid="{00000000-0005-0000-0000-000019000000}"/>
    <cellStyle name="どちらでもない 2" xfId="66" xr:uid="{00000000-0005-0000-0000-00001A000000}"/>
    <cellStyle name="パーセント 2" xfId="6" xr:uid="{00000000-0005-0000-0000-00001B000000}"/>
    <cellStyle name="メモ 2" xfId="67" xr:uid="{00000000-0005-0000-0000-00001C000000}"/>
    <cellStyle name="リンク セル 2" xfId="68" xr:uid="{00000000-0005-0000-0000-00001D000000}"/>
    <cellStyle name="悪い 2" xfId="69" xr:uid="{00000000-0005-0000-0000-00001E000000}"/>
    <cellStyle name="計算 2" xfId="70" xr:uid="{00000000-0005-0000-0000-00001F000000}"/>
    <cellStyle name="警告文 2" xfId="71" xr:uid="{00000000-0005-0000-0000-000020000000}"/>
    <cellStyle name="桁区切り 2" xfId="7" xr:uid="{00000000-0005-0000-0000-000021000000}"/>
    <cellStyle name="桁区切り 2 2" xfId="8" xr:uid="{00000000-0005-0000-0000-000022000000}"/>
    <cellStyle name="桁区切り 2 3" xfId="9" xr:uid="{00000000-0005-0000-0000-000023000000}"/>
    <cellStyle name="桁区切り 3" xfId="10" xr:uid="{00000000-0005-0000-0000-000024000000}"/>
    <cellStyle name="桁区切り 4" xfId="11" xr:uid="{00000000-0005-0000-0000-000025000000}"/>
    <cellStyle name="桁区切り 5" xfId="12" xr:uid="{00000000-0005-0000-0000-000026000000}"/>
    <cellStyle name="見出し 1 2" xfId="72" xr:uid="{00000000-0005-0000-0000-000027000000}"/>
    <cellStyle name="見出し 2 2" xfId="73" xr:uid="{00000000-0005-0000-0000-000028000000}"/>
    <cellStyle name="見出し 3 2" xfId="74" xr:uid="{00000000-0005-0000-0000-000029000000}"/>
    <cellStyle name="見出し 4 2" xfId="75" xr:uid="{00000000-0005-0000-0000-00002A000000}"/>
    <cellStyle name="集計 2" xfId="76" xr:uid="{00000000-0005-0000-0000-00002B000000}"/>
    <cellStyle name="出力 2" xfId="77" xr:uid="{00000000-0005-0000-0000-00002C000000}"/>
    <cellStyle name="説明文 2" xfId="78" xr:uid="{00000000-0005-0000-0000-00002D000000}"/>
    <cellStyle name="通貨 2" xfId="13" xr:uid="{00000000-0005-0000-0000-00002E000000}"/>
    <cellStyle name="通貨 3" xfId="14" xr:uid="{00000000-0005-0000-0000-00002F000000}"/>
    <cellStyle name="入力 2" xfId="79" xr:uid="{00000000-0005-0000-0000-000030000000}"/>
    <cellStyle name="標準" xfId="0" builtinId="0"/>
    <cellStyle name="標準 10" xfId="83" xr:uid="{00000000-0005-0000-0000-000032000000}"/>
    <cellStyle name="標準 2" xfId="5" xr:uid="{00000000-0005-0000-0000-000033000000}"/>
    <cellStyle name="標準 2 2" xfId="15" xr:uid="{00000000-0005-0000-0000-000034000000}"/>
    <cellStyle name="標準 2 3" xfId="16" xr:uid="{00000000-0005-0000-0000-000035000000}"/>
    <cellStyle name="標準 2 4" xfId="28" xr:uid="{00000000-0005-0000-0000-000036000000}"/>
    <cellStyle name="標準 2_2007AJAHO401600" xfId="17" xr:uid="{00000000-0005-0000-0000-000037000000}"/>
    <cellStyle name="標準 3" xfId="18" xr:uid="{00000000-0005-0000-0000-000038000000}"/>
    <cellStyle name="標準 3 2" xfId="19" xr:uid="{00000000-0005-0000-0000-000039000000}"/>
    <cellStyle name="標準 3 3" xfId="29" xr:uid="{00000000-0005-0000-0000-00003A000000}"/>
    <cellStyle name="標準 3_APAHO401000" xfId="20" xr:uid="{00000000-0005-0000-0000-00003B000000}"/>
    <cellStyle name="標準 4" xfId="21" xr:uid="{00000000-0005-0000-0000-00003C000000}"/>
    <cellStyle name="標準 4 2" xfId="22" xr:uid="{00000000-0005-0000-0000-00003D000000}"/>
    <cellStyle name="標準 4 3" xfId="80" xr:uid="{00000000-0005-0000-0000-00003E000000}"/>
    <cellStyle name="標準 4_APAHO401000" xfId="23" xr:uid="{00000000-0005-0000-0000-00003F000000}"/>
    <cellStyle name="標準 4_APAHO401600" xfId="1" xr:uid="{00000000-0005-0000-0000-000040000000}"/>
    <cellStyle name="標準 4_APAHO4019001" xfId="4" xr:uid="{00000000-0005-0000-0000-000041000000}"/>
    <cellStyle name="標準 4_ZJ08_022012_青森市_2010" xfId="3" xr:uid="{00000000-0005-0000-0000-000042000000}"/>
    <cellStyle name="標準 5" xfId="24" xr:uid="{00000000-0005-0000-0000-000043000000}"/>
    <cellStyle name="標準 6" xfId="25" xr:uid="{00000000-0005-0000-0000-000044000000}"/>
    <cellStyle name="標準 6 2" xfId="26" xr:uid="{00000000-0005-0000-0000-000045000000}"/>
    <cellStyle name="標準 6_APAHO401000" xfId="27" xr:uid="{00000000-0005-0000-0000-000046000000}"/>
    <cellStyle name="標準 6_APAHO401200_O-JJ1016-001-3_財政状況資料集(決算状況カード(各会計・関係団体))(Rev2)2" xfId="33" xr:uid="{00000000-0005-0000-0000-000047000000}"/>
    <cellStyle name="標準 6_APAHO402200_O-JJ1016-001-3_財政状況資料集(決算状況カード(各会計・関係団体))(Rev2)2" xfId="30" xr:uid="{00000000-0005-0000-0000-000048000000}"/>
    <cellStyle name="標準 7" xfId="82" xr:uid="{00000000-0005-0000-0000-000049000000}"/>
    <cellStyle name="標準 8" xfId="38" xr:uid="{00000000-0005-0000-0000-00004A000000}"/>
    <cellStyle name="標準 9" xfId="39" xr:uid="{00000000-0005-0000-0000-00004B000000}"/>
    <cellStyle name="標準_【レイアウト】（県）資料３（Ｐ２）　歳出比較分析表" xfId="34" xr:uid="{00000000-0005-0000-0000-00004C000000}"/>
    <cellStyle name="標準_【レイアウト】（市）資料３（Ｐ２）　歳出比較分析表" xfId="35" xr:uid="{00000000-0005-0000-0000-00004D000000}"/>
    <cellStyle name="標準_APAHO251300" xfId="36" xr:uid="{00000000-0005-0000-0000-00004E000000}"/>
    <cellStyle name="標準_APAHO252300" xfId="37" xr:uid="{00000000-0005-0000-0000-00004F000000}"/>
    <cellStyle name="標準_Book1" xfId="31" xr:uid="{00000000-0005-0000-0000-000050000000}"/>
    <cellStyle name="標準_O-JJ0722-001-3_決算状況カード(各会計・関係団体)_O-JJ1016-001-3_財政状況資料集(決算状況カード(各会計・関係団体))(Rev2)2" xfId="32" xr:uid="{00000000-0005-0000-0000-000051000000}"/>
    <cellStyle name="標準_O-JJ0722-001-8_連結実質赤字比率に係る赤字・黒字の構成分析" xfId="2" xr:uid="{00000000-0005-0000-0000-000052000000}"/>
    <cellStyle name="良い 2" xfId="81" xr:uid="{00000000-0005-0000-0000-00005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77577</c:v>
                </c:pt>
                <c:pt idx="4">
                  <c:v>67293</c:v>
                </c:pt>
              </c:numCache>
            </c:numRef>
          </c:val>
          <c:smooth val="0"/>
          <c:extLst>
            <c:ext xmlns:c16="http://schemas.microsoft.com/office/drawing/2014/chart" uri="{C3380CC4-5D6E-409C-BE32-E72D297353CC}">
              <c16:uniqueId val="{00000000-C41A-4C23-B850-584A8F4DB45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85863</c:v>
                </c:pt>
                <c:pt idx="1">
                  <c:v>218408</c:v>
                </c:pt>
                <c:pt idx="2">
                  <c:v>122282</c:v>
                </c:pt>
                <c:pt idx="3">
                  <c:v>131572</c:v>
                </c:pt>
                <c:pt idx="4">
                  <c:v>77920</c:v>
                </c:pt>
              </c:numCache>
            </c:numRef>
          </c:val>
          <c:smooth val="0"/>
          <c:extLst>
            <c:ext xmlns:c16="http://schemas.microsoft.com/office/drawing/2014/chart" uri="{C3380CC4-5D6E-409C-BE32-E72D297353CC}">
              <c16:uniqueId val="{00000001-C41A-4C23-B850-584A8F4DB454}"/>
            </c:ext>
          </c:extLst>
        </c:ser>
        <c:dLbls>
          <c:showLegendKey val="0"/>
          <c:showVal val="0"/>
          <c:showCatName val="0"/>
          <c:showSerName val="0"/>
          <c:showPercent val="0"/>
          <c:showBubbleSize val="0"/>
        </c:dLbls>
        <c:marker val="1"/>
        <c:smooth val="0"/>
        <c:axId val="181945088"/>
        <c:axId val="181947008"/>
      </c:lineChart>
      <c:catAx>
        <c:axId val="181945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947008"/>
        <c:crosses val="autoZero"/>
        <c:auto val="1"/>
        <c:lblAlgn val="ctr"/>
        <c:lblOffset val="100"/>
        <c:tickLblSkip val="1"/>
        <c:tickMarkSkip val="1"/>
        <c:noMultiLvlLbl val="0"/>
      </c:catAx>
      <c:valAx>
        <c:axId val="181947008"/>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1945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6.29</c:v>
                </c:pt>
                <c:pt idx="1">
                  <c:v>5.82</c:v>
                </c:pt>
                <c:pt idx="2">
                  <c:v>6.95</c:v>
                </c:pt>
                <c:pt idx="3">
                  <c:v>10.8</c:v>
                </c:pt>
                <c:pt idx="4">
                  <c:v>7.87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29.15</c:v>
                </c:pt>
                <c:pt idx="1">
                  <c:v>27.76</c:v>
                </c:pt>
                <c:pt idx="2">
                  <c:v>26.54</c:v>
                </c:pt>
                <c:pt idx="3">
                  <c:v>23.83</c:v>
                </c:pt>
                <c:pt idx="4">
                  <c:v>25.11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30487552"/>
        <c:axId val="230489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c:v>
                </c:pt>
                <c:pt idx="1">
                  <c:v>-1.47</c:v>
                </c:pt>
                <c:pt idx="2">
                  <c:v>-0.31</c:v>
                </c:pt>
                <c:pt idx="3">
                  <c:v>1.1499999999999999</c:v>
                </c:pt>
                <c:pt idx="4">
                  <c:v>-2.06</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30487552"/>
        <c:axId val="230489472"/>
      </c:lineChart>
      <c:catAx>
        <c:axId val="230487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0489472"/>
        <c:crosses val="autoZero"/>
        <c:auto val="1"/>
        <c:lblAlgn val="ctr"/>
        <c:lblOffset val="100"/>
        <c:tickLblSkip val="1"/>
        <c:tickMarkSkip val="1"/>
        <c:noMultiLvlLbl val="0"/>
      </c:catAx>
      <c:valAx>
        <c:axId val="23048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0487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西都児湯情報公開・個人情報保護審査会会計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新富町後期高齢者医療特別会計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0.01</c:v>
                </c:pt>
                <c:pt idx="4">
                  <c:v>#N/A</c:v>
                </c:pt>
                <c:pt idx="5">
                  <c:v>0.02</c:v>
                </c:pt>
                <c:pt idx="6">
                  <c:v>#N/A</c:v>
                </c:pt>
                <c:pt idx="7">
                  <c:v>0.02</c:v>
                </c:pt>
                <c:pt idx="8">
                  <c:v>#N/A</c:v>
                </c:pt>
                <c:pt idx="9">
                  <c:v>0.02</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新富町介護保険特別会計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1.76</c:v>
                </c:pt>
                <c:pt idx="2">
                  <c:v>#N/A</c:v>
                </c:pt>
                <c:pt idx="3">
                  <c:v>2.02</c:v>
                </c:pt>
                <c:pt idx="4">
                  <c:v>#N/A</c:v>
                </c:pt>
                <c:pt idx="5">
                  <c:v>2.5299999999999998</c:v>
                </c:pt>
                <c:pt idx="6">
                  <c:v>#N/A</c:v>
                </c:pt>
                <c:pt idx="7">
                  <c:v>2.65</c:v>
                </c:pt>
                <c:pt idx="8">
                  <c:v>#N/A</c:v>
                </c:pt>
                <c:pt idx="9">
                  <c:v>3.4</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新富町国民健康保険特別会計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4.93</c:v>
                </c:pt>
                <c:pt idx="2">
                  <c:v>#N/A</c:v>
                </c:pt>
                <c:pt idx="3">
                  <c:v>3.94</c:v>
                </c:pt>
                <c:pt idx="4">
                  <c:v>#N/A</c:v>
                </c:pt>
                <c:pt idx="5">
                  <c:v>4.76</c:v>
                </c:pt>
                <c:pt idx="6">
                  <c:v>#N/A</c:v>
                </c:pt>
                <c:pt idx="7">
                  <c:v>3.43</c:v>
                </c:pt>
                <c:pt idx="8">
                  <c:v>#N/A</c:v>
                </c:pt>
                <c:pt idx="9">
                  <c:v>4.8899999999999997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6.29</c:v>
                </c:pt>
                <c:pt idx="2">
                  <c:v>#N/A</c:v>
                </c:pt>
                <c:pt idx="3">
                  <c:v>5.81</c:v>
                </c:pt>
                <c:pt idx="4">
                  <c:v>#N/A</c:v>
                </c:pt>
                <c:pt idx="5">
                  <c:v>6.94</c:v>
                </c:pt>
                <c:pt idx="6">
                  <c:v>#N/A</c:v>
                </c:pt>
                <c:pt idx="7">
                  <c:v>10.8</c:v>
                </c:pt>
                <c:pt idx="8">
                  <c:v>#N/A</c:v>
                </c:pt>
                <c:pt idx="9">
                  <c:v>7.86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新富町水道事業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13.44</c:v>
                </c:pt>
                <c:pt idx="2">
                  <c:v>#N/A</c:v>
                </c:pt>
                <c:pt idx="3">
                  <c:v>14.47</c:v>
                </c:pt>
                <c:pt idx="4">
                  <c:v>#N/A</c:v>
                </c:pt>
                <c:pt idx="5">
                  <c:v>14.26</c:v>
                </c:pt>
                <c:pt idx="6">
                  <c:v>#N/A</c:v>
                </c:pt>
                <c:pt idx="7">
                  <c:v>13.63</c:v>
                </c:pt>
                <c:pt idx="8">
                  <c:v>#N/A</c:v>
                </c:pt>
                <c:pt idx="9">
                  <c:v>14.18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82132096"/>
        <c:axId val="182137984"/>
      </c:barChart>
      <c:catAx>
        <c:axId val="18213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2137984"/>
        <c:crosses val="autoZero"/>
        <c:auto val="1"/>
        <c:lblAlgn val="ctr"/>
        <c:lblOffset val="100"/>
        <c:tickLblSkip val="1"/>
        <c:tickMarkSkip val="1"/>
        <c:noMultiLvlLbl val="0"/>
      </c:catAx>
      <c:valAx>
        <c:axId val="182137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132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465</c:v>
                </c:pt>
                <c:pt idx="5">
                  <c:v>471</c:v>
                </c:pt>
                <c:pt idx="8">
                  <c:v>485</c:v>
                </c:pt>
                <c:pt idx="11">
                  <c:v>426</c:v>
                </c:pt>
                <c:pt idx="14">
                  <c:v>414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44</c:v>
                </c:pt>
                <c:pt idx="3">
                  <c:v>42</c:v>
                </c:pt>
                <c:pt idx="6">
                  <c:v>41</c:v>
                </c:pt>
                <c:pt idx="9">
                  <c:v>39</c:v>
                </c:pt>
                <c:pt idx="12">
                  <c:v>38</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116</c:v>
                </c:pt>
                <c:pt idx="3">
                  <c:v>124</c:v>
                </c:pt>
                <c:pt idx="6">
                  <c:v>113</c:v>
                </c:pt>
                <c:pt idx="9">
                  <c:v>137</c:v>
                </c:pt>
                <c:pt idx="12">
                  <c:v>136</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c:v>
                </c:pt>
                <c:pt idx="3">
                  <c:v>3</c:v>
                </c:pt>
                <c:pt idx="6">
                  <c:v>2</c:v>
                </c:pt>
                <c:pt idx="9">
                  <c:v>2</c:v>
                </c:pt>
                <c:pt idx="12">
                  <c:v>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633</c:v>
                </c:pt>
                <c:pt idx="3">
                  <c:v>602</c:v>
                </c:pt>
                <c:pt idx="6">
                  <c:v>578</c:v>
                </c:pt>
                <c:pt idx="9">
                  <c:v>562</c:v>
                </c:pt>
                <c:pt idx="12">
                  <c:v>600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81901184"/>
        <c:axId val="1819156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330</c:v>
                </c:pt>
                <c:pt idx="2">
                  <c:v>#N/A</c:v>
                </c:pt>
                <c:pt idx="3">
                  <c:v>#N/A</c:v>
                </c:pt>
                <c:pt idx="4">
                  <c:v>300</c:v>
                </c:pt>
                <c:pt idx="5">
                  <c:v>#N/A</c:v>
                </c:pt>
                <c:pt idx="6">
                  <c:v>#N/A</c:v>
                </c:pt>
                <c:pt idx="7">
                  <c:v>249</c:v>
                </c:pt>
                <c:pt idx="8">
                  <c:v>#N/A</c:v>
                </c:pt>
                <c:pt idx="9">
                  <c:v>#N/A</c:v>
                </c:pt>
                <c:pt idx="10">
                  <c:v>314</c:v>
                </c:pt>
                <c:pt idx="11">
                  <c:v>#N/A</c:v>
                </c:pt>
                <c:pt idx="12">
                  <c:v>#N/A</c:v>
                </c:pt>
                <c:pt idx="13">
                  <c:v>364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81901184"/>
        <c:axId val="181915648"/>
      </c:lineChart>
      <c:catAx>
        <c:axId val="181901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1915648"/>
        <c:crosses val="autoZero"/>
        <c:auto val="1"/>
        <c:lblAlgn val="ctr"/>
        <c:lblOffset val="100"/>
        <c:tickLblSkip val="1"/>
        <c:tickMarkSkip val="1"/>
        <c:noMultiLvlLbl val="0"/>
      </c:catAx>
      <c:valAx>
        <c:axId val="1819156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1901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4471</c:v>
                </c:pt>
                <c:pt idx="5">
                  <c:v>4400</c:v>
                </c:pt>
                <c:pt idx="8">
                  <c:v>4295</c:v>
                </c:pt>
                <c:pt idx="11">
                  <c:v>4192</c:v>
                </c:pt>
                <c:pt idx="14">
                  <c:v>4074</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160</c:v>
                </c:pt>
                <c:pt idx="5">
                  <c:v>148</c:v>
                </c:pt>
                <c:pt idx="8">
                  <c:v>138</c:v>
                </c:pt>
                <c:pt idx="11">
                  <c:v>167</c:v>
                </c:pt>
                <c:pt idx="14">
                  <c:v>185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3165</c:v>
                </c:pt>
                <c:pt idx="5">
                  <c:v>2840</c:v>
                </c:pt>
                <c:pt idx="8">
                  <c:v>2611</c:v>
                </c:pt>
                <c:pt idx="11">
                  <c:v>2386</c:v>
                </c:pt>
                <c:pt idx="14">
                  <c:v>2613</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7</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1406</c:v>
                </c:pt>
                <c:pt idx="3">
                  <c:v>1409</c:v>
                </c:pt>
                <c:pt idx="6">
                  <c:v>1312</c:v>
                </c:pt>
                <c:pt idx="9">
                  <c:v>1235</c:v>
                </c:pt>
                <c:pt idx="12">
                  <c:v>1243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844</c:v>
                </c:pt>
                <c:pt idx="3">
                  <c:v>867</c:v>
                </c:pt>
                <c:pt idx="6">
                  <c:v>940</c:v>
                </c:pt>
                <c:pt idx="9">
                  <c:v>852</c:v>
                </c:pt>
                <c:pt idx="12">
                  <c:v>712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c:v>
                </c:pt>
                <c:pt idx="3">
                  <c:v>28</c:v>
                </c:pt>
                <c:pt idx="6">
                  <c:v>34</c:v>
                </c:pt>
                <c:pt idx="9">
                  <c:v>36</c:v>
                </c:pt>
                <c:pt idx="12">
                  <c:v>36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168</c:v>
                </c:pt>
                <c:pt idx="3">
                  <c:v>126</c:v>
                </c:pt>
                <c:pt idx="6">
                  <c:v>85</c:v>
                </c:pt>
                <c:pt idx="9">
                  <c:v>46</c:v>
                </c:pt>
                <c:pt idx="12">
                  <c:v>8</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5928</c:v>
                </c:pt>
                <c:pt idx="3">
                  <c:v>6146</c:v>
                </c:pt>
                <c:pt idx="6">
                  <c:v>6321</c:v>
                </c:pt>
                <c:pt idx="9">
                  <c:v>6501</c:v>
                </c:pt>
                <c:pt idx="12">
                  <c:v>6397</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31269120"/>
        <c:axId val="2312710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564</c:v>
                </c:pt>
                <c:pt idx="2">
                  <c:v>#N/A</c:v>
                </c:pt>
                <c:pt idx="3">
                  <c:v>#N/A</c:v>
                </c:pt>
                <c:pt idx="4">
                  <c:v>1188</c:v>
                </c:pt>
                <c:pt idx="5">
                  <c:v>#N/A</c:v>
                </c:pt>
                <c:pt idx="6">
                  <c:v>#N/A</c:v>
                </c:pt>
                <c:pt idx="7">
                  <c:v>1648</c:v>
                </c:pt>
                <c:pt idx="8">
                  <c:v>#N/A</c:v>
                </c:pt>
                <c:pt idx="9">
                  <c:v>#N/A</c:v>
                </c:pt>
                <c:pt idx="10">
                  <c:v>1926</c:v>
                </c:pt>
                <c:pt idx="11">
                  <c:v>#N/A</c:v>
                </c:pt>
                <c:pt idx="12">
                  <c:v>#N/A</c:v>
                </c:pt>
                <c:pt idx="13">
                  <c:v>1530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31269120"/>
        <c:axId val="231271040"/>
      </c:lineChart>
      <c:catAx>
        <c:axId val="23126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1271040"/>
        <c:crosses val="autoZero"/>
        <c:auto val="1"/>
        <c:lblAlgn val="ctr"/>
        <c:lblOffset val="100"/>
        <c:tickLblSkip val="1"/>
        <c:tickMarkSkip val="1"/>
        <c:noMultiLvlLbl val="0"/>
      </c:catAx>
      <c:valAx>
        <c:axId val="231271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26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{9748465C-09F3-416D-9789-095A5AECEDAC}</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{5FEF9AB8-BE22-4FA8-8924-49A5B8304655}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{217E132C-E998-4A54-937E-9F56BA5AA064}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{7FEC7FD8-983B-44A2-9022-76ACFA809105}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{E274D6DE-6B43-4372-BC70-87D6D07FF294}</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{376F1F3E-23F8-4056-AE93-6A3A919A8E73}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{2BDAC40F-8566-4DA6-9D7E-F9EAFE9FA743}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{B4952D33-2EDF-4C7D-BF89-DEC0905BEF94}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{617BFF5D-DEB2-4FA8-B403-8A3ED914BD7E}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{7585522C-4AF5-4F92-9ED8-CEE2D0BBE09C}</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6788608"/>
        <c:axId val="176790528"/>
      </c:scatterChart>
      <c:valAx>
        <c:axId val="1767886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6790528"/>
        <c:crosses val="autoZero"/>
        <c:crossBetween val="midCat"/>
      </c:valAx>
      <c:valAx>
        <c:axId val="1767905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6788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{27824704-4587-4583-8BE1-FA294812265D}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{B33C7E72-EA3E-414A-9609-03BBC10DEAE7}</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{62AB9C92-BB60-482E-B88F-8F69CADF4041}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{A54421F3-0442-4F72-AADE-85FC65B762E6}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4.517107044246004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{27472C93-53A6-4632-9311-BD976737B5C5}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9.9</c:v>
                </c:pt>
                <c:pt idx="1">
                  <c:v>9.1999999999999993</c:v>
                </c:pt>
                <c:pt idx="2">
                  <c:v>8.1</c:v>
                </c:pt>
                <c:pt idx="3">
                  <c:v>7.9</c:v>
                </c:pt>
                <c:pt idx="4">
                  <c:v>8.5</c:v>
                </c:pt>
              </c:numCache>
            </c:numRef>
          </c:xVal>
          <c:yVal>
            <c:numRef>
              <c:f>公会計指標分析・財政指標組合せ分析表!$K$73:$O$73</c:f>
              <c:numCache>
                <c:formatCode>#,##0.0;"▲ "#,##0.0</c:formatCode>
                <c:ptCount val="5"/>
                <c:pt idx="0">
                  <c:v>15.6</c:v>
                </c:pt>
                <c:pt idx="1">
                  <c:v>32.700000000000003</c:v>
                </c:pt>
                <c:pt idx="2">
                  <c:v>46</c:v>
                </c:pt>
                <c:pt idx="3">
                  <c:v>52.9</c:v>
                </c:pt>
                <c:pt idx="4">
                  <c:v>42.4</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{F098B377-C72C-4A7A-BE70-8CEBD086CF8C}</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{5184A2F0-F8C6-40BF-908F-5E4D2F82C61B}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{AB782E3A-2A75-41FE-BC62-5C197BD47A14}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1.8239854081167316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{BB9B684C-244E-4A0A-B883-EC1F24526BB1}</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{08F37900-577B-49B2-857F-056237534EA7}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8.5</c:v>
                </c:pt>
                <c:pt idx="4">
                  <c:v>8.1999999999999993</c:v>
                </c:pt>
              </c:numCache>
            </c:numRef>
          </c:xVal>
          <c:yVal>
            <c:numRef>
              <c:f>公会計指標分析・財政指標組合せ分析表!$K$77:$O$77</c:f>
              <c:numCache>
                <c:formatCode>#,##0.0;"▲ "#,##0.0</c:formatCode>
                <c:ptCount val="5"/>
                <c:pt idx="0">
                  <c:v>61.3</c:v>
                </c:pt>
                <c:pt idx="1">
                  <c:v>54.6</c:v>
                </c:pt>
                <c:pt idx="2">
                  <c:v>48.7</c:v>
                </c:pt>
                <c:pt idx="3">
                  <c:v>44.9</c:v>
                </c:pt>
                <c:pt idx="4">
                  <c:v>32.9</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55309440"/>
        <c:axId val="55311360"/>
      </c:scatterChart>
      <c:valAx>
        <c:axId val="55309440"/>
        <c:scaling>
          <c:orientation val="minMax"/>
          <c:max val="12.1"/>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5311360"/>
        <c:crosses val="autoZero"/>
        <c:crossBetween val="midCat"/>
      </c:valAx>
      <c:valAx>
        <c:axId val="55311360"/>
        <c:scaling>
          <c:orientation val="minMax"/>
          <c:max val="6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53094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大型建設事業により元利償還金が増加し、今後も据置期間終了や新規発行債の償還金発生により上昇すると見込まれる。</a:t>
          </a:r>
          <a:endParaRPr kumimoji="1" lang="en-US" altLang="ja-JP" sz="1400">
            <a:latin typeface="ＭＳ ゴシック" pitchFamily="49" charset="-128"/>
            <a:ea typeface="ＭＳ ゴシック"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普通交付税措置のある地方債の借入を優先しており、算入公債費等の額は増加傾向にあったが、償還終了により今後は減少していくと見込まれる。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mn-lt"/>
              <a:ea typeface="+mn-ea"/>
              <a:cs typeface="+mn-cs"/>
            </a:rPr>
            <a:t>元利償還金等（Ａ）との差し引きによって、実質公債費比率の分子は上昇傾向になると見込んでいる。</a:t>
          </a:r>
          <a:endParaRPr lang="ja-JP" altLang="ja-JP" sz="1400">
            <a:effectLst/>
          </a:endParaRPr>
        </a:p>
        <a:p>
          <a:r>
            <a:rPr kumimoji="1" lang="ja-JP" altLang="ja-JP" sz="1400">
              <a:solidFill>
                <a:schemeClr val="dk1"/>
              </a:solidFill>
              <a:effectLst/>
              <a:latin typeface="+mn-lt"/>
              <a:ea typeface="+mn-ea"/>
              <a:cs typeface="+mn-cs"/>
            </a:rPr>
            <a:t>今後は実質公債費比率（分子）の構造が改善されるよう、発行地方債の選択と発行額の抑制を考慮しながら、適切な財政運営に努める。</a:t>
          </a:r>
          <a:endParaRPr lang="ja-JP" altLang="ja-JP" sz="1400">
            <a:effectLst/>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t>平成</a:t>
          </a:r>
          <a:r>
            <a:rPr lang="en-US" altLang="ja-JP" sz="1400"/>
            <a:t>28</a:t>
          </a:r>
          <a:r>
            <a:rPr lang="ja-JP" altLang="en-US" sz="1400"/>
            <a:t>年度は、新規地方債発行額より元金償還額が上回ったため、地方債残高は前年に比べ減少している。</a:t>
          </a:r>
          <a:br>
            <a:rPr lang="ja-JP" altLang="en-US" sz="1400"/>
          </a:br>
          <a:r>
            <a:rPr lang="ja-JP" altLang="en-US" sz="1400"/>
            <a:t>将来負担額（Ａ）の大半を占める地方債現在高の減少と、充当可能財源等（Ｂ）で</a:t>
          </a:r>
          <a:r>
            <a:rPr lang="en-US" altLang="ja-JP" sz="1400"/>
            <a:t>1/3</a:t>
          </a:r>
          <a:r>
            <a:rPr lang="ja-JP" altLang="en-US" sz="1400"/>
            <a:t>程度の割合を占める充当可能基金が積立金の増等により前年度を上回った事によって将来負担比率の分子は大きく減少している。</a:t>
          </a:r>
          <a:br>
            <a:rPr lang="ja-JP" altLang="en-US" sz="1400"/>
          </a:br>
          <a:r>
            <a:rPr lang="ja-JP" altLang="en-US" sz="1400"/>
            <a:t>将来の事業見通しや実質公債費比率とのバランスを考慮し、さらなる地方債現在高の減少と充当可能基金の増加を図るため、事業の見直し・廃止も含め適切な財政運営に努める。</a:t>
          </a:r>
          <a:br>
            <a:rPr lang="ja-JP" altLang="en-US" sz="1400"/>
          </a:b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id="{00000000-0008-0000-0C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id="{00000000-0008-0000-0C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id="{00000000-0008-0000-0C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id="{00000000-0008-0000-0C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宮崎県新富町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id="{00000000-0008-0000-0C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id="{00000000-0008-0000-0C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id="{00000000-0008-0000-0C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id="{00000000-0008-0000-0C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id="{00000000-0008-0000-0C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id="{00000000-0008-0000-0C00-00000D000000}"/>
            </a:ext>
          </a:extLst>
        </xdr:cNvPr>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17,791
17,723
61.53
9,223,579
8,872,723
315,543
4,010,148
6,396,987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id="{00000000-0008-0000-0C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id="{00000000-0008-0000-0C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id="{00000000-0008-0000-0C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42.4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id="{00000000-0008-0000-0C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id="{00000000-0008-0000-0C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id="{00000000-0008-0000-0C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a:extLst>
            <a:ext uri="{FF2B5EF4-FFF2-40B4-BE49-F238E27FC236}">
              <a16:creationId xmlns:a16="http://schemas.microsoft.com/office/drawing/2014/main" id="{00000000-0008-0000-0C00-000014000000}"/>
            </a:ext>
          </a:extLst>
        </xdr:cNvPr>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id="{00000000-0008-0000-0C00-000015000000}"/>
            </a:ext>
          </a:extLst>
        </xdr:cNvPr>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id="{00000000-0008-0000-0C00-000016000000}"/>
            </a:ext>
          </a:extLst>
        </xdr:cNvPr>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a:extLst>
            <a:ext uri="{FF2B5EF4-FFF2-40B4-BE49-F238E27FC236}">
              <a16:creationId xmlns:a16="http://schemas.microsoft.com/office/drawing/2014/main" id="{00000000-0008-0000-0C00-000017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a:extLst>
            <a:ext uri="{FF2B5EF4-FFF2-40B4-BE49-F238E27FC236}">
              <a16:creationId xmlns:a16="http://schemas.microsoft.com/office/drawing/2014/main" id="{00000000-0008-0000-0C00-000018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a:extLst>
            <a:ext uri="{FF2B5EF4-FFF2-40B4-BE49-F238E27FC236}">
              <a16:creationId xmlns:a16="http://schemas.microsoft.com/office/drawing/2014/main" id="{00000000-0008-0000-0C00-000019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a:extLst>
            <a:ext uri="{FF2B5EF4-FFF2-40B4-BE49-F238E27FC236}">
              <a16:creationId xmlns:a16="http://schemas.microsoft.com/office/drawing/2014/main" id="{00000000-0008-0000-0C00-00001A000000}"/>
            </a:ext>
          </a:extLst>
        </xdr:cNvPr>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a:extLst>
            <a:ext uri="{FF2B5EF4-FFF2-40B4-BE49-F238E27FC236}">
              <a16:creationId xmlns:a16="http://schemas.microsoft.com/office/drawing/2014/main" id="{00000000-0008-0000-0C00-00001B000000}"/>
            </a:ext>
          </a:extLst>
        </xdr:cNvPr>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a:extLst>
            <a:ext uri="{FF2B5EF4-FFF2-40B4-BE49-F238E27FC236}">
              <a16:creationId xmlns:a16="http://schemas.microsoft.com/office/drawing/2014/main" id="{00000000-0008-0000-0C00-00001C000000}"/>
            </a:ext>
          </a:extLst>
        </xdr:cNvPr>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a:extLst>
            <a:ext uri="{FF2B5EF4-FFF2-40B4-BE49-F238E27FC236}">
              <a16:creationId xmlns:a16="http://schemas.microsoft.com/office/drawing/2014/main" id="{00000000-0008-0000-0C00-00001D000000}"/>
            </a:ext>
          </a:extLst>
        </xdr:cNvPr>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a:extLst>
            <a:ext uri="{FF2B5EF4-FFF2-40B4-BE49-F238E27FC236}">
              <a16:creationId xmlns:a16="http://schemas.microsoft.com/office/drawing/2014/main" id="{00000000-0008-0000-0C00-00001E000000}"/>
            </a:ext>
          </a:extLst>
        </xdr:cNvPr>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a:extLst>
            <a:ext uri="{FF2B5EF4-FFF2-40B4-BE49-F238E27FC236}">
              <a16:creationId xmlns:a16="http://schemas.microsoft.com/office/drawing/2014/main" id="{00000000-0008-0000-0C00-00001F000000}"/>
            </a:ext>
          </a:extLst>
        </xdr:cNvPr>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a:extLst>
            <a:ext uri="{FF2B5EF4-FFF2-40B4-BE49-F238E27FC236}">
              <a16:creationId xmlns:a16="http://schemas.microsoft.com/office/drawing/2014/main" id="{00000000-0008-0000-0C00-000020000000}"/>
            </a:ext>
          </a:extLst>
        </xdr:cNvPr>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a:extLst>
            <a:ext uri="{FF2B5EF4-FFF2-40B4-BE49-F238E27FC236}">
              <a16:creationId xmlns:a16="http://schemas.microsoft.com/office/drawing/2014/main" id="{00000000-0008-0000-0C00-000021000000}"/>
            </a:ext>
          </a:extLst>
        </xdr:cNvPr>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a:extLst>
            <a:ext uri="{FF2B5EF4-FFF2-40B4-BE49-F238E27FC236}">
              <a16:creationId xmlns:a16="http://schemas.microsoft.com/office/drawing/2014/main" id="{00000000-0008-0000-0C00-000022000000}"/>
            </a:ext>
          </a:extLst>
        </xdr:cNvPr>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a:extLst>
            <a:ext uri="{FF2B5EF4-FFF2-40B4-BE49-F238E27FC236}">
              <a16:creationId xmlns:a16="http://schemas.microsoft.com/office/drawing/2014/main" id="{00000000-0008-0000-0C00-000023000000}"/>
            </a:ext>
          </a:extLst>
        </xdr:cNvPr>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a:extLst>
            <a:ext uri="{FF2B5EF4-FFF2-40B4-BE49-F238E27FC236}">
              <a16:creationId xmlns:a16="http://schemas.microsoft.com/office/drawing/2014/main" id="{00000000-0008-0000-0C00-000024000000}"/>
            </a:ext>
          </a:extLst>
        </xdr:cNvPr>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a:extLst>
            <a:ext uri="{FF2B5EF4-FFF2-40B4-BE49-F238E27FC236}">
              <a16:creationId xmlns:a16="http://schemas.microsoft.com/office/drawing/2014/main" id="{00000000-0008-0000-0C00-000025000000}"/>
            </a:ext>
          </a:extLst>
        </xdr:cNvPr>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a:extLst>
            <a:ext uri="{FF2B5EF4-FFF2-40B4-BE49-F238E27FC236}">
              <a16:creationId xmlns:a16="http://schemas.microsoft.com/office/drawing/2014/main" id="{00000000-0008-0000-0C00-000026000000}"/>
            </a:ext>
          </a:extLst>
        </xdr:cNvPr>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a:extLst>
            <a:ext uri="{FF2B5EF4-FFF2-40B4-BE49-F238E27FC236}">
              <a16:creationId xmlns:a16="http://schemas.microsoft.com/office/drawing/2014/main" id="{00000000-0008-0000-0C00-000027000000}"/>
            </a:ext>
          </a:extLst>
        </xdr:cNvPr>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a:extLst>
            <a:ext uri="{FF2B5EF4-FFF2-40B4-BE49-F238E27FC236}">
              <a16:creationId xmlns:a16="http://schemas.microsoft.com/office/drawing/2014/main" id="{00000000-0008-0000-0C00-000028000000}"/>
            </a:ext>
          </a:extLst>
        </xdr:cNvPr>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a:extLst>
            <a:ext uri="{FF2B5EF4-FFF2-40B4-BE49-F238E27FC236}">
              <a16:creationId xmlns:a16="http://schemas.microsoft.com/office/drawing/2014/main" id="{00000000-0008-0000-0C00-000029000000}"/>
            </a:ext>
          </a:extLst>
        </xdr:cNvPr>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a:extLst>
            <a:ext uri="{FF2B5EF4-FFF2-40B4-BE49-F238E27FC236}">
              <a16:creationId xmlns:a16="http://schemas.microsoft.com/office/drawing/2014/main" id="{00000000-0008-0000-0C00-00002A000000}"/>
            </a:ext>
          </a:extLst>
        </xdr:cNvPr>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a:extLst>
            <a:ext uri="{FF2B5EF4-FFF2-40B4-BE49-F238E27FC236}">
              <a16:creationId xmlns:a16="http://schemas.microsoft.com/office/drawing/2014/main" id="{00000000-0008-0000-0C00-00002B000000}"/>
            </a:ext>
          </a:extLst>
        </xdr:cNvPr>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a:extLst>
            <a:ext uri="{FF2B5EF4-FFF2-40B4-BE49-F238E27FC236}">
              <a16:creationId xmlns:a16="http://schemas.microsoft.com/office/drawing/2014/main" id="{00000000-0008-0000-0C00-00002C000000}"/>
            </a:ext>
          </a:extLst>
        </xdr:cNvPr>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a:extLst>
            <a:ext uri="{FF2B5EF4-FFF2-40B4-BE49-F238E27FC236}">
              <a16:creationId xmlns:a16="http://schemas.microsoft.com/office/drawing/2014/main" id="{00000000-0008-0000-0C00-00002D000000}"/>
            </a:ext>
          </a:extLst>
        </xdr:cNvPr>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a:extLst>
            <a:ext uri="{FF2B5EF4-FFF2-40B4-BE49-F238E27FC236}">
              <a16:creationId xmlns:a16="http://schemas.microsoft.com/office/drawing/2014/main" id="{00000000-0008-0000-0C00-00002E000000}"/>
            </a:ext>
          </a:extLst>
        </xdr:cNvPr>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a:extLst>
            <a:ext uri="{FF2B5EF4-FFF2-40B4-BE49-F238E27FC236}">
              <a16:creationId xmlns:a16="http://schemas.microsoft.com/office/drawing/2014/main" id="{00000000-0008-0000-0C00-00002F000000}"/>
            </a:ext>
          </a:extLst>
        </xdr:cNvPr>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a:extLst>
            <a:ext uri="{FF2B5EF4-FFF2-40B4-BE49-F238E27FC236}">
              <a16:creationId xmlns:a16="http://schemas.microsoft.com/office/drawing/2014/main" id="{00000000-0008-0000-0C00-000030000000}"/>
            </a:ext>
          </a:extLst>
        </xdr:cNvPr>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a:extLst>
            <a:ext uri="{FF2B5EF4-FFF2-40B4-BE49-F238E27FC236}">
              <a16:creationId xmlns:a16="http://schemas.microsoft.com/office/drawing/2014/main" id="{00000000-0008-0000-0C00-000031000000}"/>
            </a:ext>
          </a:extLst>
        </xdr:cNvPr>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a:extLst>
            <a:ext uri="{FF2B5EF4-FFF2-40B4-BE49-F238E27FC236}">
              <a16:creationId xmlns:a16="http://schemas.microsoft.com/office/drawing/2014/main" id="{00000000-0008-0000-0C00-000032000000}"/>
            </a:ext>
          </a:extLst>
        </xdr:cNvPr>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a:extLst>
            <a:ext uri="{FF2B5EF4-FFF2-40B4-BE49-F238E27FC236}">
              <a16:creationId xmlns:a16="http://schemas.microsoft.com/office/drawing/2014/main" id="{00000000-0008-0000-0C00-000033000000}"/>
            </a:ext>
          </a:extLst>
        </xdr:cNvPr>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a:extLst>
            <a:ext uri="{FF2B5EF4-FFF2-40B4-BE49-F238E27FC236}">
              <a16:creationId xmlns:a16="http://schemas.microsoft.com/office/drawing/2014/main" id="{00000000-0008-0000-0C00-000034000000}"/>
            </a:ext>
          </a:extLst>
        </xdr:cNvPr>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a:extLst>
            <a:ext uri="{FF2B5EF4-FFF2-40B4-BE49-F238E27FC236}">
              <a16:creationId xmlns:a16="http://schemas.microsoft.com/office/drawing/2014/main" id="{00000000-0008-0000-0C00-000035000000}"/>
            </a:ext>
          </a:extLst>
        </xdr:cNvPr>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a:extLst>
            <a:ext uri="{FF2B5EF4-FFF2-40B4-BE49-F238E27FC236}">
              <a16:creationId xmlns:a16="http://schemas.microsoft.com/office/drawing/2014/main" id="{00000000-0008-0000-0C00-000036000000}"/>
            </a:ext>
          </a:extLst>
        </xdr:cNvPr>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a:extLst>
            <a:ext uri="{FF2B5EF4-FFF2-40B4-BE49-F238E27FC236}">
              <a16:creationId xmlns:a16="http://schemas.microsoft.com/office/drawing/2014/main" id="{00000000-0008-0000-0C00-000037000000}"/>
            </a:ext>
          </a:extLst>
        </xdr:cNvPr>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a:extLst>
            <a:ext uri="{FF2B5EF4-FFF2-40B4-BE49-F238E27FC236}">
              <a16:creationId xmlns:a16="http://schemas.microsoft.com/office/drawing/2014/main" id="{00000000-0008-0000-0C00-000038000000}"/>
            </a:ext>
          </a:extLst>
        </xdr:cNvPr>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a:extLst>
            <a:ext uri="{FF2B5EF4-FFF2-40B4-BE49-F238E27FC236}">
              <a16:creationId xmlns:a16="http://schemas.microsoft.com/office/drawing/2014/main" id="{00000000-0008-0000-0C00-000039000000}"/>
            </a:ext>
          </a:extLst>
        </xdr:cNvPr>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D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宮崎県新富町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17,791
17,723
61.53
9,223,579
8,872,723
315,543
4,010,148
6,396,987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D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D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D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D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D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宮崎県新富町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17,791
17,723
61.53
9,223,579
8,872,723
315,543
4,010,148
6,396,987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a:extLst>
            <a:ext uri="{FF2B5EF4-FFF2-40B4-BE49-F238E27FC236}">
              <a16:creationId xmlns:a16="http://schemas.microsoft.com/office/drawing/2014/main" id="{00000000-0008-0000-0E00-000012000000}"/>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00000000-0008-0000-0E00-00001300000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00000000-0008-0000-0E00-000014000000}"/>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0000000-0008-0000-0E00-000015000000}"/>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00000000-0008-0000-0E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E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宮崎県新富町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17,791
17,723
61.53
9,223,579
8,872,723
315,543
4,010,148
6,396,987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42.4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町内に中心となる産業がないことや、人口減少等により、財政基盤が弱く、類似団体平均を大きく下回っている。</a:t>
          </a:r>
          <a:endParaRPr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今後は地方交付税等の減が見込まれており歳入の確保がより困難になってくるため</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、歳出の徹底的な見直しにより、財政の健全化を図る。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14817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364185"/>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26307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26307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26307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112485</xdr:rowOff>
    </xdr:from>
    <xdr:to>
      <xdr:col>7</xdr:col>
      <xdr:colOff>203200</xdr:colOff>
      <xdr:row>43</xdr:row>
      <xdr:rowOff>42635</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84562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扶助費、補助費及び公債費の増加により、比率は年々悪化し、平成</a:t>
          </a:r>
          <a:r>
            <a:rPr kumimoji="1" lang="en-US" altLang="ja-JP" sz="1300">
              <a:latin typeface="ＭＳ Ｐゴシック"/>
            </a:rPr>
            <a:t>27</a:t>
          </a:r>
          <a:r>
            <a:rPr kumimoji="1" lang="ja-JP" altLang="en-US" sz="1300">
              <a:latin typeface="ＭＳ Ｐゴシック"/>
            </a:rPr>
            <a:t>年度より類似団体平均を上回っている。財源の確保を努めるとともに民間委託や事業の見直し等により経常経費の削減に努める。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71596</xdr:rowOff>
    </xdr:from>
    <xdr:to>
      <xdr:col>7</xdr:col>
      <xdr:colOff>152400</xdr:colOff>
      <xdr:row>62</xdr:row>
      <xdr:rowOff>162084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114800" y="10701496"/>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a:extLst>
            <a:ext uri="{FF2B5EF4-FFF2-40B4-BE49-F238E27FC236}">
              <a16:creationId xmlns:a16="http://schemas.microsoft.com/office/drawing/2014/main" id="{00000000-0008-0000-0300-00008A000000}"/>
            </a:ext>
          </a:extLst>
        </xdr:cNvPr>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71596</xdr:rowOff>
    </xdr:from>
    <xdr:to>
      <xdr:col>6</xdr:col>
      <xdr:colOff>0</xdr:colOff>
      <xdr:row>62</xdr:row>
      <xdr:rowOff>83662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3225800" y="10701496"/>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122872</xdr:rowOff>
    </xdr:from>
    <xdr:to>
      <xdr:col>6</xdr:col>
      <xdr:colOff>50800</xdr:colOff>
      <xdr:row>62</xdr:row>
      <xdr:rowOff>53022</xdr:rowOff>
    </xdr:to>
    <xdr:sp macro="" textlink="">
      <xdr:nvSpPr>
        <xdr:cNvPr id="140" name="フローチャート : 判断 139">
          <a:extLst>
            <a:ext uri="{FF2B5EF4-FFF2-40B4-BE49-F238E27FC236}">
              <a16:creationId xmlns:a16="http://schemas.microsoft.com/office/drawing/2014/main" id="{00000000-0008-0000-0300-00008C000000}"/>
            </a:ext>
          </a:extLst>
        </xdr:cNvPr>
        <xdr:cNvSpPr/>
      </xdr:nvSpPr>
      <xdr:spPr>
        <a:xfrm>
          <a:off x="40640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63199</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0350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158591</xdr:rowOff>
    </xdr:from>
    <xdr:to>
      <xdr:col>4</xdr:col>
      <xdr:colOff>482600</xdr:colOff>
      <xdr:row>62</xdr:row>
      <xdr:rowOff>83662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10617041"/>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a:extLst>
            <a:ext uri="{FF2B5EF4-FFF2-40B4-BE49-F238E27FC236}">
              <a16:creationId xmlns:a16="http://schemas.microsoft.com/office/drawing/2014/main" id="{00000000-0008-0000-0300-00008F000000}"/>
            </a:ext>
          </a:extLst>
        </xdr:cNvPr>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164482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158591</xdr:rowOff>
    </xdr:from>
    <xdr:to>
      <xdr:col>3</xdr:col>
      <xdr:colOff>279400</xdr:colOff>
      <xdr:row>62</xdr:row>
      <xdr:rowOff>2222</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flipV="1">
          <a:off x="1447800" y="10617041"/>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a:extLst>
            <a:ext uri="{FF2B5EF4-FFF2-40B4-BE49-F238E27FC236}">
              <a16:creationId xmlns:a16="http://schemas.microsoft.com/office/drawing/2014/main" id="{00000000-0008-0000-0300-000092000000}"/>
            </a:ext>
          </a:extLst>
        </xdr:cNvPr>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134320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a:extLst>
            <a:ext uri="{FF2B5EF4-FFF2-40B4-BE49-F238E27FC236}">
              <a16:creationId xmlns:a16="http://schemas.microsoft.com/office/drawing/2014/main" id="{00000000-0008-0000-0300-000094000000}"/>
            </a:ext>
          </a:extLst>
        </xdr:cNvPr>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155433</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078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111284</xdr:rowOff>
    </xdr:from>
    <xdr:to>
      <xdr:col>7</xdr:col>
      <xdr:colOff>203200</xdr:colOff>
      <xdr:row>63</xdr:row>
      <xdr:rowOff>41434</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4902200" y="1074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83361</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713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20796</xdr:rowOff>
    </xdr:from>
    <xdr:to>
      <xdr:col>6</xdr:col>
      <xdr:colOff>50800</xdr:colOff>
      <xdr:row>62</xdr:row>
      <xdr:rowOff>122396</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4064000" y="1065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107173</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1073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32862</xdr:rowOff>
    </xdr:from>
    <xdr:to>
      <xdr:col>4</xdr:col>
      <xdr:colOff>533400</xdr:colOff>
      <xdr:row>62</xdr:row>
      <xdr:rowOff>134462</xdr:rowOff>
    </xdr:to>
    <xdr:sp macro="" textlink="">
      <xdr:nvSpPr>
        <xdr:cNvPr id="159" name="円/楕円 158">
          <a:extLst>
            <a:ext uri="{FF2B5EF4-FFF2-40B4-BE49-F238E27FC236}">
              <a16:creationId xmlns:a16="http://schemas.microsoft.com/office/drawing/2014/main" id="{00000000-0008-0000-0300-00009F000000}"/>
            </a:ext>
          </a:extLst>
        </xdr:cNvPr>
        <xdr:cNvSpPr/>
      </xdr:nvSpPr>
      <xdr:spPr>
        <a:xfrm>
          <a:off x="3175000" y="1066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144639</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104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107791</xdr:rowOff>
    </xdr:from>
    <xdr:to>
      <xdr:col>3</xdr:col>
      <xdr:colOff>330200</xdr:colOff>
      <xdr:row>62</xdr:row>
      <xdr:rowOff>37941</xdr:rowOff>
    </xdr:to>
    <xdr:sp macro="" textlink="">
      <xdr:nvSpPr>
        <xdr:cNvPr id="161" name="円/楕円 160">
          <a:extLst>
            <a:ext uri="{FF2B5EF4-FFF2-40B4-BE49-F238E27FC236}">
              <a16:creationId xmlns:a16="http://schemas.microsoft.com/office/drawing/2014/main" id="{00000000-0008-0000-0300-0000A1000000}"/>
            </a:ext>
          </a:extLst>
        </xdr:cNvPr>
        <xdr:cNvSpPr/>
      </xdr:nvSpPr>
      <xdr:spPr>
        <a:xfrm>
          <a:off x="2286000" y="1056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48118</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1033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122872</xdr:rowOff>
    </xdr:from>
    <xdr:to>
      <xdr:col>2</xdr:col>
      <xdr:colOff>127000</xdr:colOff>
      <xdr:row>62</xdr:row>
      <xdr:rowOff>53022</xdr:rowOff>
    </xdr:to>
    <xdr:sp macro="" textlink="">
      <xdr:nvSpPr>
        <xdr:cNvPr id="163" name="円/楕円 162">
          <a:extLst>
            <a:ext uri="{FF2B5EF4-FFF2-40B4-BE49-F238E27FC236}">
              <a16:creationId xmlns:a16="http://schemas.microsoft.com/office/drawing/2014/main" id="{00000000-0008-0000-0300-0000A3000000}"/>
            </a:ext>
          </a:extLst>
        </xdr:cNvPr>
        <xdr:cNvSpPr/>
      </xdr:nvSpPr>
      <xdr:spPr>
        <a:xfrm>
          <a:off x="1397000" y="10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63199</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10350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[123,556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人件費につい</a:t>
          </a:r>
          <a:r>
            <a:rPr kumimoji="1" lang="ja-JP" altLang="en-US" sz="1100">
              <a:solidFill>
                <a:schemeClr val="dk1"/>
              </a:solidFill>
              <a:effectLst/>
              <a:latin typeface="+mn-lt"/>
              <a:ea typeface="+mn-ea"/>
              <a:cs typeface="+mn-cs"/>
            </a:rPr>
            <a:t>ては職員給が微増となったものの</a:t>
          </a:r>
          <a:r>
            <a:rPr kumimoji="1" lang="ja-JP" altLang="ja-JP" sz="1100">
              <a:solidFill>
                <a:schemeClr val="dk1"/>
              </a:solidFill>
              <a:effectLst/>
              <a:latin typeface="+mn-lt"/>
              <a:ea typeface="+mn-ea"/>
              <a:cs typeface="+mn-cs"/>
            </a:rPr>
            <a:t>職員分の地方公務員共済組合負担金</a:t>
          </a:r>
          <a:r>
            <a:rPr kumimoji="1" lang="ja-JP" altLang="en-US" sz="1100">
              <a:solidFill>
                <a:schemeClr val="dk1"/>
              </a:solidFill>
              <a:effectLst/>
              <a:latin typeface="+mn-lt"/>
              <a:ea typeface="+mn-ea"/>
              <a:cs typeface="+mn-cs"/>
            </a:rPr>
            <a:t>及び退職手当組合負担金</a:t>
          </a:r>
          <a:r>
            <a:rPr kumimoji="1" lang="ja-JP" altLang="ja-JP" sz="1100">
              <a:solidFill>
                <a:schemeClr val="dk1"/>
              </a:solidFill>
              <a:effectLst/>
              <a:latin typeface="+mn-lt"/>
              <a:ea typeface="+mn-ea"/>
              <a:cs typeface="+mn-cs"/>
            </a:rPr>
            <a:t>が減額となっ</a:t>
          </a:r>
          <a:r>
            <a:rPr kumimoji="1" lang="ja-JP" altLang="en-US" sz="1100">
              <a:solidFill>
                <a:schemeClr val="dk1"/>
              </a:solidFill>
              <a:effectLst/>
              <a:latin typeface="+mn-lt"/>
              <a:ea typeface="+mn-ea"/>
              <a:cs typeface="+mn-cs"/>
            </a:rPr>
            <a:t>たことから総額も減額となっている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物件費については平成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月まで町温泉センターを直営にて運営していたことにより多額の運営経費等が生じていたが以降は指定管理者にて運営を開始した事に伴い平成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年度は減額となっている。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類似団体平均は下回っているが、事務の効率化を推進し、経費削減に努める。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107331</xdr:rowOff>
    </xdr:from>
    <xdr:to>
      <xdr:col>7</xdr:col>
      <xdr:colOff>152400</xdr:colOff>
      <xdr:row>81</xdr:row>
      <xdr:rowOff>114286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3994781"/>
          <a:ext cx="838200" cy="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a:extLst>
            <a:ext uri="{FF2B5EF4-FFF2-40B4-BE49-F238E27FC236}">
              <a16:creationId xmlns:a16="http://schemas.microsoft.com/office/drawing/2014/main" id="{00000000-0008-0000-0300-0000C7000000}"/>
            </a:ext>
          </a:extLst>
        </xdr:cNvPr>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114286</xdr:rowOff>
    </xdr:from>
    <xdr:to>
      <xdr:col>6</xdr:col>
      <xdr:colOff>0</xdr:colOff>
      <xdr:row>81</xdr:row>
      <xdr:rowOff>120652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3225800" y="14001736"/>
          <a:ext cx="889000" cy="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15320</xdr:rowOff>
    </xdr:from>
    <xdr:to>
      <xdr:col>6</xdr:col>
      <xdr:colOff>50800</xdr:colOff>
      <xdr:row>82</xdr:row>
      <xdr:rowOff>116920</xdr:rowOff>
    </xdr:to>
    <xdr:sp macro="" textlink="">
      <xdr:nvSpPr>
        <xdr:cNvPr id="201" name="フローチャート : 判断 200">
          <a:extLst>
            <a:ext uri="{FF2B5EF4-FFF2-40B4-BE49-F238E27FC236}">
              <a16:creationId xmlns:a16="http://schemas.microsoft.com/office/drawing/2014/main" id="{00000000-0008-0000-0300-0000C9000000}"/>
            </a:ext>
          </a:extLst>
        </xdr:cNvPr>
        <xdr:cNvSpPr/>
      </xdr:nvSpPr>
      <xdr:spPr>
        <a:xfrm>
          <a:off x="40640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101697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6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150,543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77569</xdr:rowOff>
    </xdr:from>
    <xdr:to>
      <xdr:col>4</xdr:col>
      <xdr:colOff>482600</xdr:colOff>
      <xdr:row>81</xdr:row>
      <xdr:rowOff>120652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3965019"/>
          <a:ext cx="889000" cy="4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a:extLst>
            <a:ext uri="{FF2B5EF4-FFF2-40B4-BE49-F238E27FC236}">
              <a16:creationId xmlns:a16="http://schemas.microsoft.com/office/drawing/2014/main" id="{00000000-0008-0000-0300-0000CC000000}"/>
            </a:ext>
          </a:extLst>
        </xdr:cNvPr>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84053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4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44800</xdr:rowOff>
    </xdr:from>
    <xdr:to>
      <xdr:col>3</xdr:col>
      <xdr:colOff>279400</xdr:colOff>
      <xdr:row>81</xdr:row>
      <xdr:rowOff>77569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32250"/>
          <a:ext cx="889000" cy="3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a:extLst>
            <a:ext uri="{FF2B5EF4-FFF2-40B4-BE49-F238E27FC236}">
              <a16:creationId xmlns:a16="http://schemas.microsoft.com/office/drawing/2014/main" id="{00000000-0008-0000-0300-0000CF000000}"/>
            </a:ext>
          </a:extLst>
        </xdr:cNvPr>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31214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0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a:extLst>
            <a:ext uri="{FF2B5EF4-FFF2-40B4-BE49-F238E27FC236}">
              <a16:creationId xmlns:a16="http://schemas.microsoft.com/office/drawing/2014/main" id="{00000000-0008-0000-0300-0000D1000000}"/>
            </a:ext>
          </a:extLst>
        </xdr:cNvPr>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45504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0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56531</xdr:rowOff>
    </xdr:from>
    <xdr:to>
      <xdr:col>7</xdr:col>
      <xdr:colOff>203200</xdr:colOff>
      <xdr:row>81</xdr:row>
      <xdr:rowOff>158131</xdr:rowOff>
    </xdr:to>
    <xdr:sp macro="" textlink="">
      <xdr:nvSpPr>
        <xdr:cNvPr id="216" name="円/楕円 215">
          <a:extLst>
            <a:ext uri="{FF2B5EF4-FFF2-40B4-BE49-F238E27FC236}">
              <a16:creationId xmlns:a16="http://schemas.microsoft.com/office/drawing/2014/main" id="{00000000-0008-0000-0300-0000D8000000}"/>
            </a:ext>
          </a:extLst>
        </xdr:cNvPr>
        <xdr:cNvSpPr/>
      </xdr:nvSpPr>
      <xdr:spPr>
        <a:xfrm>
          <a:off x="4902200" y="139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149258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6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123,556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63486</xdr:rowOff>
    </xdr:from>
    <xdr:to>
      <xdr:col>6</xdr:col>
      <xdr:colOff>50800</xdr:colOff>
      <xdr:row>81</xdr:row>
      <xdr:rowOff>165086</xdr:rowOff>
    </xdr:to>
    <xdr:sp macro="" textlink="">
      <xdr:nvSpPr>
        <xdr:cNvPr id="218" name="円/楕円 217">
          <a:extLst>
            <a:ext uri="{FF2B5EF4-FFF2-40B4-BE49-F238E27FC236}">
              <a16:creationId xmlns:a16="http://schemas.microsoft.com/office/drawing/2014/main" id="{00000000-0008-0000-0300-0000DA000000}"/>
            </a:ext>
          </a:extLst>
        </xdr:cNvPr>
        <xdr:cNvSpPr/>
      </xdr:nvSpPr>
      <xdr:spPr>
        <a:xfrm>
          <a:off x="4064000" y="1395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3813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719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124,997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69852</xdr:rowOff>
    </xdr:from>
    <xdr:to>
      <xdr:col>4</xdr:col>
      <xdr:colOff>533400</xdr:colOff>
      <xdr:row>82</xdr:row>
      <xdr:rowOff>2</xdr:rowOff>
    </xdr:to>
    <xdr:sp macro="" textlink="">
      <xdr:nvSpPr>
        <xdr:cNvPr id="220" name="円/楕円 219">
          <a:extLst>
            <a:ext uri="{FF2B5EF4-FFF2-40B4-BE49-F238E27FC236}">
              <a16:creationId xmlns:a16="http://schemas.microsoft.com/office/drawing/2014/main" id="{00000000-0008-0000-0300-0000DC000000}"/>
            </a:ext>
          </a:extLst>
        </xdr:cNvPr>
        <xdr:cNvSpPr/>
      </xdr:nvSpPr>
      <xdr:spPr>
        <a:xfrm>
          <a:off x="3175000" y="1395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10179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26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126,316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26769</xdr:rowOff>
    </xdr:from>
    <xdr:to>
      <xdr:col>3</xdr:col>
      <xdr:colOff>330200</xdr:colOff>
      <xdr:row>81</xdr:row>
      <xdr:rowOff>128369</xdr:rowOff>
    </xdr:to>
    <xdr:sp macro="" textlink="">
      <xdr:nvSpPr>
        <xdr:cNvPr id="222" name="円/楕円 221">
          <a:extLst>
            <a:ext uri="{FF2B5EF4-FFF2-40B4-BE49-F238E27FC236}">
              <a16:creationId xmlns:a16="http://schemas.microsoft.com/office/drawing/2014/main" id="{00000000-0008-0000-0300-0000DE000000}"/>
            </a:ext>
          </a:extLst>
        </xdr:cNvPr>
        <xdr:cNvSpPr/>
      </xdr:nvSpPr>
      <xdr:spPr>
        <a:xfrm>
          <a:off x="2286000" y="1391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138546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68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117,389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165450</xdr:rowOff>
    </xdr:from>
    <xdr:to>
      <xdr:col>2</xdr:col>
      <xdr:colOff>127000</xdr:colOff>
      <xdr:row>81</xdr:row>
      <xdr:rowOff>95600</xdr:rowOff>
    </xdr:to>
    <xdr:sp macro="" textlink="">
      <xdr:nvSpPr>
        <xdr:cNvPr id="224" name="円/楕円 223">
          <a:extLst>
            <a:ext uri="{FF2B5EF4-FFF2-40B4-BE49-F238E27FC236}">
              <a16:creationId xmlns:a16="http://schemas.microsoft.com/office/drawing/2014/main" id="{00000000-0008-0000-0300-0000E0000000}"/>
            </a:ext>
          </a:extLst>
        </xdr:cNvPr>
        <xdr:cNvSpPr/>
      </xdr:nvSpPr>
      <xdr:spPr>
        <a:xfrm>
          <a:off x="1397000" y="1388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105777</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5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給与水準については類似団体平均と同水準となっている。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今後も他地方公共団体との給与水準の均衡に考慮しつつ、住民の理解と支持が得られる給与制度と勤務条件の確立を目指し、各種手当等の点検を行うなどのより一層の給与の適正化に努める。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21166</xdr:rowOff>
    </xdr:from>
    <xdr:to>
      <xdr:col>24</xdr:col>
      <xdr:colOff>558800</xdr:colOff>
      <xdr:row>86</xdr:row>
      <xdr:rowOff>77470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76586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2981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a:extLst>
            <a:ext uri="{FF2B5EF4-FFF2-40B4-BE49-F238E27FC236}">
              <a16:creationId xmlns:a16="http://schemas.microsoft.com/office/drawing/2014/main" id="{00000000-0008-0000-0300-000005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13123</xdr:rowOff>
    </xdr:from>
    <xdr:to>
      <xdr:col>23</xdr:col>
      <xdr:colOff>406400</xdr:colOff>
      <xdr:row>86</xdr:row>
      <xdr:rowOff>21166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75782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133773</xdr:rowOff>
    </xdr:from>
    <xdr:to>
      <xdr:col>23</xdr:col>
      <xdr:colOff>457200</xdr:colOff>
      <xdr:row>86</xdr:row>
      <xdr:rowOff>63923</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6129000" y="1470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74100</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47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144357</xdr:rowOff>
    </xdr:from>
    <xdr:to>
      <xdr:col>22</xdr:col>
      <xdr:colOff>203200</xdr:colOff>
      <xdr:row>86</xdr:row>
      <xdr:rowOff>13123</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7176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58014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144357</xdr:rowOff>
    </xdr:from>
    <xdr:to>
      <xdr:col>21</xdr:col>
      <xdr:colOff>0</xdr:colOff>
      <xdr:row>89</xdr:row>
      <xdr:rowOff>93980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717607"/>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a:extLst>
            <a:ext uri="{FF2B5EF4-FFF2-40B4-BE49-F238E27FC236}">
              <a16:creationId xmlns:a16="http://schemas.microsoft.com/office/drawing/2014/main" id="{00000000-0008-0000-0300-00000D010000}"/>
            </a:ext>
          </a:extLst>
        </xdr:cNvPr>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25840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42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a:extLst>
            <a:ext uri="{FF2B5EF4-FFF2-40B4-BE49-F238E27FC236}">
              <a16:creationId xmlns:a16="http://schemas.microsoft.com/office/drawing/2014/main" id="{00000000-0008-0000-0300-00000F010000}"/>
            </a:ext>
          </a:extLst>
        </xdr:cNvPr>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138870</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50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78" name="円/楕円 277">
          <a:extLst>
            <a:ext uri="{FF2B5EF4-FFF2-40B4-BE49-F238E27FC236}">
              <a16:creationId xmlns:a16="http://schemas.microsoft.com/office/drawing/2014/main" id="{00000000-0008-0000-0300-000016010000}"/>
            </a:ext>
          </a:extLst>
        </xdr:cNvPr>
        <xdr:cNvSpPr/>
      </xdr:nvSpPr>
      <xdr:spPr>
        <a:xfrm>
          <a:off x="169672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170197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7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141816</xdr:rowOff>
    </xdr:from>
    <xdr:to>
      <xdr:col>23</xdr:col>
      <xdr:colOff>457200</xdr:colOff>
      <xdr:row>86</xdr:row>
      <xdr:rowOff>71966</xdr:rowOff>
    </xdr:to>
    <xdr:sp macro="" textlink="">
      <xdr:nvSpPr>
        <xdr:cNvPr id="280" name="円/楕円 279">
          <a:extLst>
            <a:ext uri="{FF2B5EF4-FFF2-40B4-BE49-F238E27FC236}">
              <a16:creationId xmlns:a16="http://schemas.microsoft.com/office/drawing/2014/main" id="{00000000-0008-0000-0300-000018010000}"/>
            </a:ext>
          </a:extLst>
        </xdr:cNvPr>
        <xdr:cNvSpPr/>
      </xdr:nvSpPr>
      <xdr:spPr>
        <a:xfrm>
          <a:off x="16129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56743</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801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133773</xdr:rowOff>
    </xdr:from>
    <xdr:to>
      <xdr:col>22</xdr:col>
      <xdr:colOff>254000</xdr:colOff>
      <xdr:row>86</xdr:row>
      <xdr:rowOff>63923</xdr:rowOff>
    </xdr:to>
    <xdr:sp macro="" textlink="">
      <xdr:nvSpPr>
        <xdr:cNvPr id="282" name="円/楕円 281">
          <a:extLst>
            <a:ext uri="{FF2B5EF4-FFF2-40B4-BE49-F238E27FC236}">
              <a16:creationId xmlns:a16="http://schemas.microsoft.com/office/drawing/2014/main" id="{00000000-0008-0000-0300-00001A010000}"/>
            </a:ext>
          </a:extLst>
        </xdr:cNvPr>
        <xdr:cNvSpPr/>
      </xdr:nvSpPr>
      <xdr:spPr>
        <a:xfrm>
          <a:off x="15240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48700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93557</xdr:rowOff>
    </xdr:from>
    <xdr:to>
      <xdr:col>21</xdr:col>
      <xdr:colOff>50800</xdr:colOff>
      <xdr:row>86</xdr:row>
      <xdr:rowOff>23707</xdr:rowOff>
    </xdr:to>
    <xdr:sp macro="" textlink="">
      <xdr:nvSpPr>
        <xdr:cNvPr id="284" name="円/楕円 283">
          <a:extLst>
            <a:ext uri="{FF2B5EF4-FFF2-40B4-BE49-F238E27FC236}">
              <a16:creationId xmlns:a16="http://schemas.microsoft.com/office/drawing/2014/main" id="{00000000-0008-0000-0300-00001C010000}"/>
            </a:ext>
          </a:extLst>
        </xdr:cNvPr>
        <xdr:cNvSpPr/>
      </xdr:nvSpPr>
      <xdr:spPr>
        <a:xfrm>
          <a:off x="14351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8484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7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86" name="円/楕円 285">
          <a:extLst>
            <a:ext uri="{FF2B5EF4-FFF2-40B4-BE49-F238E27FC236}">
              <a16:creationId xmlns:a16="http://schemas.microsoft.com/office/drawing/2014/main" id="{00000000-0008-0000-0300-00001E010000}"/>
            </a:ext>
          </a:extLst>
        </xdr:cNvPr>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129557</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新規採用数は定年退職者数を上回らない数とすることや早期退職者分の補充を行わないなどの職員数削減に取り組んでおり、類似団体平均を下回っている。</a:t>
          </a:r>
          <a:endParaRPr kumimoji="1" lang="en-US" altLang="ja-JP" sz="1300">
            <a:latin typeface="ＭＳ Ｐゴシック"/>
          </a:endParaRPr>
        </a:p>
        <a:p>
          <a:r>
            <a:rPr kumimoji="1" lang="ja-JP" altLang="en-US" sz="1300">
              <a:latin typeface="ＭＳ Ｐゴシック"/>
            </a:rPr>
            <a:t>今後も事務事業の見直しや効率化は図ることで適正な定員管理に努める。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146050</xdr:rowOff>
    </xdr:from>
    <xdr:to>
      <xdr:col>24</xdr:col>
      <xdr:colOff>558800</xdr:colOff>
      <xdr:row>60</xdr:row>
      <xdr:rowOff>154094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4330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142603</xdr:rowOff>
    </xdr:from>
    <xdr:to>
      <xdr:col>23</xdr:col>
      <xdr:colOff>406400</xdr:colOff>
      <xdr:row>60</xdr:row>
      <xdr:rowOff>146050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42960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105349</xdr:rowOff>
    </xdr:from>
    <xdr:to>
      <xdr:col>23</xdr:col>
      <xdr:colOff>457200</xdr:colOff>
      <xdr:row>62</xdr:row>
      <xdr:rowOff>35499</xdr:rowOff>
    </xdr:to>
    <xdr:sp macro="" textlink="">
      <xdr:nvSpPr>
        <xdr:cNvPr id="328" name="フローチャート : 判断 327">
          <a:extLst>
            <a:ext uri="{FF2B5EF4-FFF2-40B4-BE49-F238E27FC236}">
              <a16:creationId xmlns:a16="http://schemas.microsoft.com/office/drawing/2014/main" id="{00000000-0008-0000-0300-000048010000}"/>
            </a:ext>
          </a:extLst>
        </xdr:cNvPr>
        <xdr:cNvSpPr/>
      </xdr:nvSpPr>
      <xdr:spPr>
        <a:xfrm>
          <a:off x="16129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20276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50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142603</xdr:rowOff>
    </xdr:from>
    <xdr:to>
      <xdr:col>22</xdr:col>
      <xdr:colOff>203200</xdr:colOff>
      <xdr:row>61</xdr:row>
      <xdr:rowOff>2177</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42960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a:extLst>
            <a:ext uri="{FF2B5EF4-FFF2-40B4-BE49-F238E27FC236}">
              <a16:creationId xmlns:a16="http://schemas.microsoft.com/office/drawing/2014/main" id="{00000000-0008-0000-0300-00004B010000}"/>
            </a:ext>
          </a:extLst>
        </xdr:cNvPr>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2177</xdr:rowOff>
    </xdr:from>
    <xdr:to>
      <xdr:col>21</xdr:col>
      <xdr:colOff>0</xdr:colOff>
      <xdr:row>61</xdr:row>
      <xdr:rowOff>15966</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460627"/>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a:extLst>
            <a:ext uri="{FF2B5EF4-FFF2-40B4-BE49-F238E27FC236}">
              <a16:creationId xmlns:a16="http://schemas.microsoft.com/office/drawing/2014/main" id="{00000000-0008-0000-0300-00004E010000}"/>
            </a:ext>
          </a:extLst>
        </xdr:cNvPr>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3041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a:extLst>
            <a:ext uri="{FF2B5EF4-FFF2-40B4-BE49-F238E27FC236}">
              <a16:creationId xmlns:a16="http://schemas.microsoft.com/office/drawing/2014/main" id="{00000000-0008-0000-0300-000050010000}"/>
            </a:ext>
          </a:extLst>
        </xdr:cNvPr>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103294</xdr:rowOff>
    </xdr:from>
    <xdr:to>
      <xdr:col>24</xdr:col>
      <xdr:colOff>609600</xdr:colOff>
      <xdr:row>61</xdr:row>
      <xdr:rowOff>33444</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6967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119821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95250</xdr:rowOff>
    </xdr:from>
    <xdr:to>
      <xdr:col>23</xdr:col>
      <xdr:colOff>457200</xdr:colOff>
      <xdr:row>61</xdr:row>
      <xdr:rowOff>25400</xdr:rowOff>
    </xdr:to>
    <xdr:sp macro="" textlink="">
      <xdr:nvSpPr>
        <xdr:cNvPr id="345" name="円/楕円 344">
          <a:extLst>
            <a:ext uri="{FF2B5EF4-FFF2-40B4-BE49-F238E27FC236}">
              <a16:creationId xmlns:a16="http://schemas.microsoft.com/office/drawing/2014/main" id="{00000000-0008-0000-0300-000059010000}"/>
            </a:ext>
          </a:extLst>
        </xdr:cNvPr>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35577</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91803</xdr:rowOff>
    </xdr:from>
    <xdr:to>
      <xdr:col>22</xdr:col>
      <xdr:colOff>254000</xdr:colOff>
      <xdr:row>61</xdr:row>
      <xdr:rowOff>21953</xdr:rowOff>
    </xdr:to>
    <xdr:sp macro="" textlink="">
      <xdr:nvSpPr>
        <xdr:cNvPr id="347" name="円/楕円 346">
          <a:extLst>
            <a:ext uri="{FF2B5EF4-FFF2-40B4-BE49-F238E27FC236}">
              <a16:creationId xmlns:a16="http://schemas.microsoft.com/office/drawing/2014/main" id="{00000000-0008-0000-0300-00005B010000}"/>
            </a:ext>
          </a:extLst>
        </xdr:cNvPr>
        <xdr:cNvSpPr/>
      </xdr:nvSpPr>
      <xdr:spPr>
        <a:xfrm>
          <a:off x="15240000" y="1037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32130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147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122827</xdr:rowOff>
    </xdr:from>
    <xdr:to>
      <xdr:col>21</xdr:col>
      <xdr:colOff>50800</xdr:colOff>
      <xdr:row>61</xdr:row>
      <xdr:rowOff>52977</xdr:rowOff>
    </xdr:to>
    <xdr:sp macro="" textlink="">
      <xdr:nvSpPr>
        <xdr:cNvPr id="349" name="円/楕円 348">
          <a:extLst>
            <a:ext uri="{FF2B5EF4-FFF2-40B4-BE49-F238E27FC236}">
              <a16:creationId xmlns:a16="http://schemas.microsoft.com/office/drawing/2014/main" id="{00000000-0008-0000-0300-00005D010000}"/>
            </a:ext>
          </a:extLst>
        </xdr:cNvPr>
        <xdr:cNvSpPr/>
      </xdr:nvSpPr>
      <xdr:spPr>
        <a:xfrm>
          <a:off x="14351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63154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136616</xdr:rowOff>
    </xdr:from>
    <xdr:to>
      <xdr:col>19</xdr:col>
      <xdr:colOff>533400</xdr:colOff>
      <xdr:row>61</xdr:row>
      <xdr:rowOff>66766</xdr:rowOff>
    </xdr:to>
    <xdr:sp macro="" textlink="">
      <xdr:nvSpPr>
        <xdr:cNvPr id="351" name="円/楕円 350">
          <a:extLst>
            <a:ext uri="{FF2B5EF4-FFF2-40B4-BE49-F238E27FC236}">
              <a16:creationId xmlns:a16="http://schemas.microsoft.com/office/drawing/2014/main" id="{00000000-0008-0000-0300-00005F010000}"/>
            </a:ext>
          </a:extLst>
        </xdr:cNvPr>
        <xdr:cNvSpPr/>
      </xdr:nvSpPr>
      <xdr:spPr>
        <a:xfrm>
          <a:off x="13462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76943</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複合施設建設事業等の大型事業に係る起債の償還に伴い上昇し、類似団体平均をやや上回っている。今後も近年の大型建設事業による元利償還金の増加が予測されるため急激な上昇が無いよう財政の健全化に努める。</a:t>
          </a:r>
        </a:p>
      </xdr:txBody>
    </xdr:sp>
    <xdr:clientData/>
  </xdr:twoCellAnchor>
  <xdr:oneCellAnchor>
    <xdr:from>
      <xdr:col>18</xdr:col>
      <xdr:colOff>444500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318</xdr:rowOff>
    </xdr:from>
    <xdr:to>
      <xdr:col>24</xdr:col>
      <xdr:colOff>558800</xdr:colOff>
      <xdr:row>40</xdr:row>
      <xdr:rowOff>36513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6858318"/>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155592</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67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a:extLst>
            <a:ext uri="{FF2B5EF4-FFF2-40B4-BE49-F238E27FC236}">
              <a16:creationId xmlns:a16="http://schemas.microsoft.com/office/drawing/2014/main" id="{00000000-0008-0000-0300-000080010000}"/>
            </a:ext>
          </a:extLst>
        </xdr:cNvPr>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318</xdr:rowOff>
    </xdr:from>
    <xdr:to>
      <xdr:col>23</xdr:col>
      <xdr:colOff>406400</xdr:colOff>
      <xdr:row>40</xdr:row>
      <xdr:rowOff>12382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85831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86" name="フローチャート : 判断 385">
          <a:extLst>
            <a:ext uri="{FF2B5EF4-FFF2-40B4-BE49-F238E27FC236}">
              <a16:creationId xmlns:a16="http://schemas.microsoft.com/office/drawing/2014/main" id="{00000000-0008-0000-0300-000082010000}"/>
            </a:ext>
          </a:extLst>
        </xdr:cNvPr>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72090</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3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12382</xdr:rowOff>
    </xdr:from>
    <xdr:to>
      <xdr:col>22</xdr:col>
      <xdr:colOff>203200</xdr:colOff>
      <xdr:row>40</xdr:row>
      <xdr:rowOff>78740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870382"/>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a:extLst>
            <a:ext uri="{FF2B5EF4-FFF2-40B4-BE49-F238E27FC236}">
              <a16:creationId xmlns:a16="http://schemas.microsoft.com/office/drawing/2014/main" id="{00000000-0008-0000-0300-000085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15257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78740</xdr:rowOff>
    </xdr:from>
    <xdr:to>
      <xdr:col>21</xdr:col>
      <xdr:colOff>0</xdr:colOff>
      <xdr:row>40</xdr:row>
      <xdr:rowOff>120968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936740"/>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a:extLst>
            <a:ext uri="{FF2B5EF4-FFF2-40B4-BE49-F238E27FC236}">
              <a16:creationId xmlns:a16="http://schemas.microsoft.com/office/drawing/2014/main" id="{00000000-0008-0000-0300-000088010000}"/>
            </a:ext>
          </a:extLst>
        </xdr:cNvPr>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63517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a:extLst>
            <a:ext uri="{FF2B5EF4-FFF2-40B4-BE49-F238E27FC236}">
              <a16:creationId xmlns:a16="http://schemas.microsoft.com/office/drawing/2014/main" id="{00000000-0008-0000-0300-00008A010000}"/>
            </a:ext>
          </a:extLst>
        </xdr:cNvPr>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93680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157163</xdr:rowOff>
    </xdr:from>
    <xdr:to>
      <xdr:col>24</xdr:col>
      <xdr:colOff>609600</xdr:colOff>
      <xdr:row>40</xdr:row>
      <xdr:rowOff>87313</xdr:rowOff>
    </xdr:to>
    <xdr:sp macro="" textlink="">
      <xdr:nvSpPr>
        <xdr:cNvPr id="401" name="円/楕円 400">
          <a:extLst>
            <a:ext uri="{FF2B5EF4-FFF2-40B4-BE49-F238E27FC236}">
              <a16:creationId xmlns:a16="http://schemas.microsoft.com/office/drawing/2014/main" id="{00000000-0008-0000-0300-000091010000}"/>
            </a:ext>
          </a:extLst>
        </xdr:cNvPr>
        <xdr:cNvSpPr/>
      </xdr:nvSpPr>
      <xdr:spPr>
        <a:xfrm>
          <a:off x="16967200" y="684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129240</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81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120968</xdr:rowOff>
    </xdr:from>
    <xdr:to>
      <xdr:col>23</xdr:col>
      <xdr:colOff>457200</xdr:colOff>
      <xdr:row>40</xdr:row>
      <xdr:rowOff>51118</xdr:rowOff>
    </xdr:to>
    <xdr:sp macro="" textlink="">
      <xdr:nvSpPr>
        <xdr:cNvPr id="403" name="円/楕円 402">
          <a:extLst>
            <a:ext uri="{FF2B5EF4-FFF2-40B4-BE49-F238E27FC236}">
              <a16:creationId xmlns:a16="http://schemas.microsoft.com/office/drawing/2014/main" id="{00000000-0008-0000-0300-000093010000}"/>
            </a:ext>
          </a:extLst>
        </xdr:cNvPr>
        <xdr:cNvSpPr/>
      </xdr:nvSpPr>
      <xdr:spPr>
        <a:xfrm>
          <a:off x="16129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61295</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5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133032</xdr:rowOff>
    </xdr:from>
    <xdr:to>
      <xdr:col>22</xdr:col>
      <xdr:colOff>254000</xdr:colOff>
      <xdr:row>40</xdr:row>
      <xdr:rowOff>63182</xdr:rowOff>
    </xdr:to>
    <xdr:sp macro="" textlink="">
      <xdr:nvSpPr>
        <xdr:cNvPr id="405" name="円/楕円 404">
          <a:extLst>
            <a:ext uri="{FF2B5EF4-FFF2-40B4-BE49-F238E27FC236}">
              <a16:creationId xmlns:a16="http://schemas.microsoft.com/office/drawing/2014/main" id="{00000000-0008-0000-0300-000095010000}"/>
            </a:ext>
          </a:extLst>
        </xdr:cNvPr>
        <xdr:cNvSpPr/>
      </xdr:nvSpPr>
      <xdr:spPr>
        <a:xfrm>
          <a:off x="15240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73359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58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27940</xdr:rowOff>
    </xdr:from>
    <xdr:to>
      <xdr:col>21</xdr:col>
      <xdr:colOff>50800</xdr:colOff>
      <xdr:row>40</xdr:row>
      <xdr:rowOff>129540</xdr:rowOff>
    </xdr:to>
    <xdr:sp macro="" textlink="">
      <xdr:nvSpPr>
        <xdr:cNvPr id="407" name="円/楕円 406">
          <a:extLst>
            <a:ext uri="{FF2B5EF4-FFF2-40B4-BE49-F238E27FC236}">
              <a16:creationId xmlns:a16="http://schemas.microsoft.com/office/drawing/2014/main" id="{00000000-0008-0000-0300-000097010000}"/>
            </a:ext>
          </a:extLst>
        </xdr:cNvPr>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139717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70168</xdr:rowOff>
    </xdr:from>
    <xdr:to>
      <xdr:col>19</xdr:col>
      <xdr:colOff>533400</xdr:colOff>
      <xdr:row>41</xdr:row>
      <xdr:rowOff>318</xdr:rowOff>
    </xdr:to>
    <xdr:sp macro="" textlink="">
      <xdr:nvSpPr>
        <xdr:cNvPr id="409" name="円/楕円 408">
          <a:extLst>
            <a:ext uri="{FF2B5EF4-FFF2-40B4-BE49-F238E27FC236}">
              <a16:creationId xmlns:a16="http://schemas.microsoft.com/office/drawing/2014/main" id="{00000000-0008-0000-0300-000099010000}"/>
            </a:ext>
          </a:extLst>
        </xdr:cNvPr>
        <xdr:cNvSpPr/>
      </xdr:nvSpPr>
      <xdr:spPr>
        <a:xfrm>
          <a:off x="134620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10495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669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前年度と比較し</a:t>
          </a:r>
          <a:r>
            <a:rPr kumimoji="1" lang="en-US" altLang="ja-JP" sz="1300">
              <a:latin typeface="ＭＳ ゴシック" panose="020B0609070205080204" pitchFamily="49" charset="-128"/>
              <a:ea typeface="ＭＳ ゴシック" panose="020B0609070205080204" pitchFamily="49" charset="-128"/>
            </a:rPr>
            <a:t>10.5</a:t>
          </a:r>
          <a:r>
            <a:rPr kumimoji="1" lang="ja-JP" altLang="en-US" sz="1300">
              <a:latin typeface="ＭＳ ゴシック" panose="020B0609070205080204" pitchFamily="49" charset="-128"/>
              <a:ea typeface="ＭＳ ゴシック" panose="020B0609070205080204" pitchFamily="49" charset="-128"/>
            </a:rPr>
            <a:t>ポイント減（好転）した。</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主な要因として、将来負担額の減少及びふるさと納税増収により充当可能基金が増加したためである。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将来負担額の減少に関しては、元利償還金の増加に伴う地方債現在高の減少、組合負担等見込額の減少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しかし、類似団体の平均と比較すると１０ポイント程度上回っているので今後も数値の推移を注視し、財政の健全化に努める。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83972</xdr:rowOff>
    </xdr:from>
    <xdr:to>
      <xdr:col>24</xdr:col>
      <xdr:colOff>558800</xdr:colOff>
      <xdr:row>15</xdr:row>
      <xdr:rowOff>134645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655722"/>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a:extLst>
            <a:ext uri="{FF2B5EF4-FFF2-40B4-BE49-F238E27FC236}">
              <a16:creationId xmlns:a16="http://schemas.microsoft.com/office/drawing/2014/main" id="{00000000-0008-0000-0300-0000BC010000}"/>
            </a:ext>
          </a:extLst>
        </xdr:cNvPr>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101346</xdr:rowOff>
    </xdr:from>
    <xdr:to>
      <xdr:col>23</xdr:col>
      <xdr:colOff>406400</xdr:colOff>
      <xdr:row>15</xdr:row>
      <xdr:rowOff>134645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5290800" y="2673096"/>
          <a:ext cx="889000" cy="3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45237</xdr:rowOff>
    </xdr:from>
    <xdr:to>
      <xdr:col>23</xdr:col>
      <xdr:colOff>457200</xdr:colOff>
      <xdr:row>15</xdr:row>
      <xdr:rowOff>146837</xdr:rowOff>
    </xdr:to>
    <xdr:sp macro="" textlink="">
      <xdr:nvSpPr>
        <xdr:cNvPr id="446" name="フローチャート : 判断 445">
          <a:extLst>
            <a:ext uri="{FF2B5EF4-FFF2-40B4-BE49-F238E27FC236}">
              <a16:creationId xmlns:a16="http://schemas.microsoft.com/office/drawing/2014/main" id="{00000000-0008-0000-0300-0000BE010000}"/>
            </a:ext>
          </a:extLst>
        </xdr:cNvPr>
        <xdr:cNvSpPr/>
      </xdr:nvSpPr>
      <xdr:spPr>
        <a:xfrm>
          <a:off x="16129000" y="2616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157014</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85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37160</xdr:rowOff>
    </xdr:from>
    <xdr:to>
      <xdr:col>22</xdr:col>
      <xdr:colOff>203200</xdr:colOff>
      <xdr:row>15</xdr:row>
      <xdr:rowOff>101346</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4401800" y="2608910"/>
          <a:ext cx="889000" cy="6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9" name="フローチャート : 判断 448">
          <a:extLst>
            <a:ext uri="{FF2B5EF4-FFF2-40B4-BE49-F238E27FC236}">
              <a16:creationId xmlns:a16="http://schemas.microsoft.com/office/drawing/2014/main" id="{00000000-0008-0000-0300-0000C1010000}"/>
            </a:ext>
          </a:extLst>
        </xdr:cNvPr>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149953</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7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126086</xdr:rowOff>
    </xdr:from>
    <xdr:to>
      <xdr:col>21</xdr:col>
      <xdr:colOff>0</xdr:colOff>
      <xdr:row>15</xdr:row>
      <xdr:rowOff>37160</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3512800" y="2526386"/>
          <a:ext cx="889000" cy="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2" name="フローチャート : 判断 451">
          <a:extLst>
            <a:ext uri="{FF2B5EF4-FFF2-40B4-BE49-F238E27FC236}">
              <a16:creationId xmlns:a16="http://schemas.microsoft.com/office/drawing/2014/main" id="{00000000-0008-0000-0300-0000C4010000}"/>
            </a:ext>
          </a:extLst>
        </xdr:cNvPr>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6977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4" name="フローチャート : 判断 453">
          <a:extLst>
            <a:ext uri="{FF2B5EF4-FFF2-40B4-BE49-F238E27FC236}">
              <a16:creationId xmlns:a16="http://schemas.microsoft.com/office/drawing/2014/main" id="{00000000-0008-0000-0300-0000C6010000}"/>
            </a:ext>
          </a:extLst>
        </xdr:cNvPr>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39311</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33172</xdr:rowOff>
    </xdr:from>
    <xdr:to>
      <xdr:col>24</xdr:col>
      <xdr:colOff>609600</xdr:colOff>
      <xdr:row>15</xdr:row>
      <xdr:rowOff>134772</xdr:rowOff>
    </xdr:to>
    <xdr:sp macro="" textlink="">
      <xdr:nvSpPr>
        <xdr:cNvPr id="461" name="円/楕円 460">
          <a:extLst>
            <a:ext uri="{FF2B5EF4-FFF2-40B4-BE49-F238E27FC236}">
              <a16:creationId xmlns:a16="http://schemas.microsoft.com/office/drawing/2014/main" id="{00000000-0008-0000-0300-0000CD010000}"/>
            </a:ext>
          </a:extLst>
        </xdr:cNvPr>
        <xdr:cNvSpPr/>
      </xdr:nvSpPr>
      <xdr:spPr>
        <a:xfrm>
          <a:off x="16967200" y="260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5249</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57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83845</xdr:rowOff>
    </xdr:from>
    <xdr:to>
      <xdr:col>23</xdr:col>
      <xdr:colOff>457200</xdr:colOff>
      <xdr:row>16</xdr:row>
      <xdr:rowOff>13995</xdr:rowOff>
    </xdr:to>
    <xdr:sp macro="" textlink="">
      <xdr:nvSpPr>
        <xdr:cNvPr id="463" name="円/楕円 462">
          <a:extLst>
            <a:ext uri="{FF2B5EF4-FFF2-40B4-BE49-F238E27FC236}">
              <a16:creationId xmlns:a16="http://schemas.microsoft.com/office/drawing/2014/main" id="{00000000-0008-0000-0300-0000CF010000}"/>
            </a:ext>
          </a:extLst>
        </xdr:cNvPr>
        <xdr:cNvSpPr/>
      </xdr:nvSpPr>
      <xdr:spPr>
        <a:xfrm>
          <a:off x="16129000" y="265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170222</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741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50546</xdr:rowOff>
    </xdr:from>
    <xdr:to>
      <xdr:col>22</xdr:col>
      <xdr:colOff>254000</xdr:colOff>
      <xdr:row>15</xdr:row>
      <xdr:rowOff>152146</xdr:rowOff>
    </xdr:to>
    <xdr:sp macro="" textlink="">
      <xdr:nvSpPr>
        <xdr:cNvPr id="465" name="円/楕円 464">
          <a:extLst>
            <a:ext uri="{FF2B5EF4-FFF2-40B4-BE49-F238E27FC236}">
              <a16:creationId xmlns:a16="http://schemas.microsoft.com/office/drawing/2014/main" id="{00000000-0008-0000-0300-0000D1010000}"/>
            </a:ext>
          </a:extLst>
        </xdr:cNvPr>
        <xdr:cNvSpPr/>
      </xdr:nvSpPr>
      <xdr:spPr>
        <a:xfrm>
          <a:off x="15240000" y="26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162323</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157810</xdr:rowOff>
    </xdr:from>
    <xdr:to>
      <xdr:col>21</xdr:col>
      <xdr:colOff>50800</xdr:colOff>
      <xdr:row>15</xdr:row>
      <xdr:rowOff>87960</xdr:rowOff>
    </xdr:to>
    <xdr:sp macro="" textlink="">
      <xdr:nvSpPr>
        <xdr:cNvPr id="467" name="円/楕円 466">
          <a:extLst>
            <a:ext uri="{FF2B5EF4-FFF2-40B4-BE49-F238E27FC236}">
              <a16:creationId xmlns:a16="http://schemas.microsoft.com/office/drawing/2014/main" id="{00000000-0008-0000-0300-0000D3010000}"/>
            </a:ext>
          </a:extLst>
        </xdr:cNvPr>
        <xdr:cNvSpPr/>
      </xdr:nvSpPr>
      <xdr:spPr>
        <a:xfrm>
          <a:off x="14351000" y="255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98137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2326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75286</xdr:rowOff>
    </xdr:from>
    <xdr:to>
      <xdr:col>19</xdr:col>
      <xdr:colOff>533400</xdr:colOff>
      <xdr:row>15</xdr:row>
      <xdr:rowOff>5436</xdr:rowOff>
    </xdr:to>
    <xdr:sp macro="" textlink="">
      <xdr:nvSpPr>
        <xdr:cNvPr id="469" name="円/楕円 468">
          <a:extLst>
            <a:ext uri="{FF2B5EF4-FFF2-40B4-BE49-F238E27FC236}">
              <a16:creationId xmlns:a16="http://schemas.microsoft.com/office/drawing/2014/main" id="{00000000-0008-0000-0300-0000D5010000}"/>
            </a:ext>
          </a:extLst>
        </xdr:cNvPr>
        <xdr:cNvSpPr/>
      </xdr:nvSpPr>
      <xdr:spPr>
        <a:xfrm>
          <a:off x="13462000" y="247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15613</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224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宮崎県新富町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17,791
17,723
61.53
9,223,579
8,872,723
315,543
4,010,148
6,396,987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42.4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人件費については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年度末退職者</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名、平成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年度新規採用</a:t>
          </a:r>
          <a:r>
            <a:rPr kumimoji="1" lang="ja-JP" altLang="ja-JP" sz="1100">
              <a:solidFill>
                <a:schemeClr val="dk1"/>
              </a:solidFill>
              <a:effectLst/>
              <a:latin typeface="+mn-lt"/>
              <a:ea typeface="+mn-ea"/>
              <a:cs typeface="+mn-cs"/>
            </a:rPr>
            <a:t>職員</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名、中途退職者</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名となったことで</a:t>
          </a:r>
          <a:r>
            <a:rPr kumimoji="1" lang="ja-JP" altLang="ja-JP" sz="1100">
              <a:solidFill>
                <a:schemeClr val="dk1"/>
              </a:solidFill>
              <a:effectLst/>
              <a:latin typeface="+mn-lt"/>
              <a:ea typeface="+mn-ea"/>
              <a:cs typeface="+mn-cs"/>
            </a:rPr>
            <a:t>地方公務員共済組合負担金及び退職手当組合負担金が減額となったことから</a:t>
          </a:r>
          <a:r>
            <a:rPr kumimoji="1" lang="ja-JP" altLang="en-US" sz="1100">
              <a:solidFill>
                <a:schemeClr val="dk1"/>
              </a:solidFill>
              <a:effectLst/>
              <a:latin typeface="+mn-lt"/>
              <a:ea typeface="+mn-ea"/>
              <a:cs typeface="+mn-cs"/>
            </a:rPr>
            <a:t>比率は改善している。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改善はしているものの類似団体と比較して高いため、時間外の削減等の人件費関係経費全体について抑制に努める。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31750</xdr:rowOff>
    </xdr:from>
    <xdr:to>
      <xdr:col>7</xdr:col>
      <xdr:colOff>15875</xdr:colOff>
      <xdr:row>37</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7540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92710</xdr:rowOff>
    </xdr:from>
    <xdr:to>
      <xdr:col>5</xdr:col>
      <xdr:colOff>549275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363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133350</xdr:rowOff>
    </xdr:from>
    <xdr:to>
      <xdr:col>5</xdr:col>
      <xdr:colOff>600075</xdr:colOff>
      <xdr:row>36</xdr:row>
      <xdr:rowOff>63500</xdr:rowOff>
    </xdr:to>
    <xdr:sp macro="" textlink="">
      <xdr:nvSpPr>
        <xdr:cNvPr id="70" name="フローチャート : 判断 69">
          <a:extLst>
            <a:ext uri="{FF2B5EF4-FFF2-40B4-BE49-F238E27FC236}">
              <a16:creationId xmlns:a16="http://schemas.microsoft.com/office/drawing/2014/main" id="{00000000-0008-0000-0400-000046000000}"/>
            </a:ext>
          </a:extLst>
        </xdr:cNvPr>
        <xdr:cNvSpPr/>
      </xdr:nvSpPr>
      <xdr:spPr>
        <a:xfrm>
          <a:off x="3937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13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69850</xdr:rowOff>
    </xdr:from>
    <xdr:to>
      <xdr:col>3</xdr:col>
      <xdr:colOff>142875</xdr:colOff>
      <xdr:row>37</xdr:row>
      <xdr:rowOff>130810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13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a:extLst>
            <a:ext uri="{FF2B5EF4-FFF2-40B4-BE49-F238E27FC236}">
              <a16:creationId xmlns:a16="http://schemas.microsoft.com/office/drawing/2014/main" id="{00000000-0008-0000-0400-00004E000000}"/>
            </a:ext>
          </a:extLst>
        </xdr:cNvPr>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124477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41910</xdr:rowOff>
    </xdr:from>
    <xdr:to>
      <xdr:col>5</xdr:col>
      <xdr:colOff>600075</xdr:colOff>
      <xdr:row>37</xdr:row>
      <xdr:rowOff>143510</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110490</xdr:rowOff>
    </xdr:from>
    <xdr:to>
      <xdr:col>4</xdr:col>
      <xdr:colOff>396875</xdr:colOff>
      <xdr:row>38</xdr:row>
      <xdr:rowOff>40640</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19050</xdr:rowOff>
    </xdr:from>
    <xdr:to>
      <xdr:col>3</xdr:col>
      <xdr:colOff>193675</xdr:colOff>
      <xdr:row>37</xdr:row>
      <xdr:rowOff>120650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80010</xdr:rowOff>
    </xdr:from>
    <xdr:to>
      <xdr:col>1</xdr:col>
      <xdr:colOff>676275</xdr:colOff>
      <xdr:row>38</xdr:row>
      <xdr:rowOff>10160</xdr:rowOff>
    </xdr:to>
    <xdr:sp macro="" textlink="">
      <xdr:nvSpPr>
        <xdr:cNvPr id="93" name="円/楕円 92">
          <a:extLst>
            <a:ext uri="{FF2B5EF4-FFF2-40B4-BE49-F238E27FC236}">
              <a16:creationId xmlns:a16="http://schemas.microsoft.com/office/drawing/2014/main" id="{00000000-0008-0000-0400-00005D000000}"/>
            </a:ext>
          </a:extLst>
        </xdr:cNvPr>
        <xdr:cNvSpPr/>
      </xdr:nvSpPr>
      <xdr:spPr>
        <a:xfrm>
          <a:off x="1270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166387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a:effectLst/>
            </a:rPr>
            <a:t>物件費の決算額は前年よりも減少しているものの充当した一般財源の額が増加したため経常収支比率は悪化しており、類似団体平均も下回っている。今後は公共施設等の維持管理経費、なかでも老朽化対策が大きな課題になってくると見込まれる。財政を圧迫する上昇傾向に歯止めをかけるよう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134620</xdr:rowOff>
    </xdr:from>
    <xdr:to>
      <xdr:col>24</xdr:col>
      <xdr:colOff>31750</xdr:colOff>
      <xdr:row>17</xdr:row>
      <xdr:rowOff>69850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778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134620</xdr:rowOff>
    </xdr:from>
    <xdr:to>
      <xdr:col>22</xdr:col>
      <xdr:colOff>565150</xdr:colOff>
      <xdr:row>17</xdr:row>
      <xdr:rowOff>54610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877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a:extLst>
            <a:ext uri="{FF2B5EF4-FFF2-40B4-BE49-F238E27FC236}">
              <a16:creationId xmlns:a16="http://schemas.microsoft.com/office/drawing/2014/main" id="{00000000-0008-0000-0400-000083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81280</xdr:rowOff>
    </xdr:from>
    <xdr:to>
      <xdr:col>21</xdr:col>
      <xdr:colOff>361950</xdr:colOff>
      <xdr:row>17</xdr:row>
      <xdr:rowOff>54610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8244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a:extLst>
            <a:ext uri="{FF2B5EF4-FFF2-40B4-BE49-F238E27FC236}">
              <a16:creationId xmlns:a16="http://schemas.microsoft.com/office/drawing/2014/main" id="{00000000-0008-0000-0400-000086000000}"/>
            </a:ext>
          </a:extLst>
        </xdr:cNvPr>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27940</xdr:rowOff>
    </xdr:from>
    <xdr:to>
      <xdr:col>20</xdr:col>
      <xdr:colOff>158750</xdr:colOff>
      <xdr:row>16</xdr:row>
      <xdr:rowOff>81280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711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a:extLst>
            <a:ext uri="{FF2B5EF4-FFF2-40B4-BE49-F238E27FC236}">
              <a16:creationId xmlns:a16="http://schemas.microsoft.com/office/drawing/2014/main" id="{00000000-0008-0000-0400-00008B000000}"/>
            </a:ext>
          </a:extLst>
        </xdr:cNvPr>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162577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170197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3810</xdr:rowOff>
    </xdr:from>
    <xdr:to>
      <xdr:col>21</xdr:col>
      <xdr:colOff>412750</xdr:colOff>
      <xdr:row>17</xdr:row>
      <xdr:rowOff>105410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90187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30480</xdr:rowOff>
    </xdr:from>
    <xdr:to>
      <xdr:col>20</xdr:col>
      <xdr:colOff>209550</xdr:colOff>
      <xdr:row>16</xdr:row>
      <xdr:rowOff>132080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3843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142257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4" name="円/楕円 153">
          <a:extLst>
            <a:ext uri="{FF2B5EF4-FFF2-40B4-BE49-F238E27FC236}">
              <a16:creationId xmlns:a16="http://schemas.microsoft.com/office/drawing/2014/main" id="{00000000-0008-0000-0400-00009A000000}"/>
            </a:ext>
          </a:extLst>
        </xdr:cNvPr>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扶助費に係る経常収支比率が類似団体平均を上回り、かつ上昇傾向にある要因として、社会福祉扶助費で障害介護給付費・障害児給付費がサービス受給の増に伴い増加となった事、教育費扶助費では幼稚園入園者の増に伴い施設給付費が増加となった事が挙げ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事業の縮小、取捨選択をすることで財政を圧迫する上昇傾向に歯止めをかけるよう努める。</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endParaRPr>
        </a:p>
        <a:p>
          <a:endParaRPr lang="ja-JP" altLang="ja-JP">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29028</xdr:rowOff>
    </xdr:from>
    <xdr:to>
      <xdr:col>7</xdr:col>
      <xdr:colOff>15875</xdr:colOff>
      <xdr:row>60</xdr:row>
      <xdr:rowOff>78015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3160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109055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38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a:extLst>
            <a:ext uri="{FF2B5EF4-FFF2-40B4-BE49-F238E27FC236}">
              <a16:creationId xmlns:a16="http://schemas.microsoft.com/office/drawing/2014/main" id="{00000000-0008-0000-0400-0000C0000000}"/>
            </a:ext>
          </a:extLst>
        </xdr:cNvPr>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20865</xdr:rowOff>
    </xdr:from>
    <xdr:to>
      <xdr:col>5</xdr:col>
      <xdr:colOff>549275</xdr:colOff>
      <xdr:row>60</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1364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20865</xdr:rowOff>
    </xdr:from>
    <xdr:to>
      <xdr:col>4</xdr:col>
      <xdr:colOff>346075</xdr:colOff>
      <xdr:row>59</xdr:row>
      <xdr:rowOff>20865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36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138992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110672</xdr:rowOff>
    </xdr:from>
    <xdr:to>
      <xdr:col>3</xdr:col>
      <xdr:colOff>142875</xdr:colOff>
      <xdr:row>59</xdr:row>
      <xdr:rowOff>20865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100547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a:extLst>
            <a:ext uri="{FF2B5EF4-FFF2-40B4-BE49-F238E27FC236}">
              <a16:creationId xmlns:a16="http://schemas.microsoft.com/office/drawing/2014/main" id="{00000000-0008-0000-0400-0000C8000000}"/>
            </a:ext>
          </a:extLst>
        </xdr:cNvPr>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106334</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a:extLst>
            <a:ext uri="{FF2B5EF4-FFF2-40B4-BE49-F238E27FC236}">
              <a16:creationId xmlns:a16="http://schemas.microsoft.com/office/drawing/2014/main" id="{00000000-0008-0000-0400-0000CA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27215</xdr:rowOff>
    </xdr:from>
    <xdr:to>
      <xdr:col>7</xdr:col>
      <xdr:colOff>66675</xdr:colOff>
      <xdr:row>60</xdr:row>
      <xdr:rowOff>128815</xdr:rowOff>
    </xdr:to>
    <xdr:sp macro="" textlink="">
      <xdr:nvSpPr>
        <xdr:cNvPr id="209" name="円/楕円 208">
          <a:extLst>
            <a:ext uri="{FF2B5EF4-FFF2-40B4-BE49-F238E27FC236}">
              <a16:creationId xmlns:a16="http://schemas.microsoft.com/office/drawing/2014/main" id="{00000000-0008-0000-0400-0000D1000000}"/>
            </a:ext>
          </a:extLst>
        </xdr:cNvPr>
        <xdr:cNvSpPr/>
      </xdr:nvSpPr>
      <xdr:spPr>
        <a:xfrm>
          <a:off x="47752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170742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149678</xdr:rowOff>
    </xdr:from>
    <xdr:to>
      <xdr:col>5</xdr:col>
      <xdr:colOff>600075</xdr:colOff>
      <xdr:row>60</xdr:row>
      <xdr:rowOff>79828</xdr:rowOff>
    </xdr:to>
    <xdr:sp macro="" textlink="">
      <xdr:nvSpPr>
        <xdr:cNvPr id="211" name="円/楕円 210">
          <a:extLst>
            <a:ext uri="{FF2B5EF4-FFF2-40B4-BE49-F238E27FC236}">
              <a16:creationId xmlns:a16="http://schemas.microsoft.com/office/drawing/2014/main" id="{00000000-0008-0000-0400-0000D3000000}"/>
            </a:ext>
          </a:extLst>
        </xdr:cNvPr>
        <xdr:cNvSpPr/>
      </xdr:nvSpPr>
      <xdr:spPr>
        <a:xfrm>
          <a:off x="3937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64605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141515</xdr:rowOff>
    </xdr:from>
    <xdr:to>
      <xdr:col>4</xdr:col>
      <xdr:colOff>396875</xdr:colOff>
      <xdr:row>59</xdr:row>
      <xdr:rowOff>71665</xdr:rowOff>
    </xdr:to>
    <xdr:sp macro="" textlink="">
      <xdr:nvSpPr>
        <xdr:cNvPr id="213" name="円/楕円 212">
          <a:extLst>
            <a:ext uri="{FF2B5EF4-FFF2-40B4-BE49-F238E27FC236}">
              <a16:creationId xmlns:a16="http://schemas.microsoft.com/office/drawing/2014/main" id="{00000000-0008-0000-0400-0000D5000000}"/>
            </a:ext>
          </a:extLst>
        </xdr:cNvPr>
        <xdr:cNvSpPr/>
      </xdr:nvSpPr>
      <xdr:spPr>
        <a:xfrm>
          <a:off x="3048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56442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141515</xdr:rowOff>
    </xdr:from>
    <xdr:to>
      <xdr:col>3</xdr:col>
      <xdr:colOff>193675</xdr:colOff>
      <xdr:row>59</xdr:row>
      <xdr:rowOff>71665</xdr:rowOff>
    </xdr:to>
    <xdr:sp macro="" textlink="">
      <xdr:nvSpPr>
        <xdr:cNvPr id="215" name="円/楕円 214">
          <a:extLst>
            <a:ext uri="{FF2B5EF4-FFF2-40B4-BE49-F238E27FC236}">
              <a16:creationId xmlns:a16="http://schemas.microsoft.com/office/drawing/2014/main" id="{00000000-0008-0000-0400-0000D7000000}"/>
            </a:ext>
          </a:extLst>
        </xdr:cNvPr>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56442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59872</xdr:rowOff>
    </xdr:from>
    <xdr:to>
      <xdr:col>1</xdr:col>
      <xdr:colOff>676275</xdr:colOff>
      <xdr:row>58</xdr:row>
      <xdr:rowOff>161472</xdr:rowOff>
    </xdr:to>
    <xdr:sp macro="" textlink="">
      <xdr:nvSpPr>
        <xdr:cNvPr id="217" name="円/楕円 216">
          <a:extLst>
            <a:ext uri="{FF2B5EF4-FFF2-40B4-BE49-F238E27FC236}">
              <a16:creationId xmlns:a16="http://schemas.microsoft.com/office/drawing/2014/main" id="{00000000-0008-0000-0400-0000D9000000}"/>
            </a:ext>
          </a:extLst>
        </xdr:cNvPr>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146249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の経常収支比率は同水準で推移しているものの国民健康保険、介護保険、後期高齢者医療保険などの特別会計への繰出金が増加傾向にあり、今後も財政に与える影響が懸念される。保険料の適正化を図るなど普通会計の負担額を減らしていくよう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27940</xdr:rowOff>
    </xdr:from>
    <xdr:to>
      <xdr:col>24</xdr:col>
      <xdr:colOff>31750</xdr:colOff>
      <xdr:row>56</xdr:row>
      <xdr:rowOff>27940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29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a:extLst>
            <a:ext uri="{FF2B5EF4-FFF2-40B4-BE49-F238E27FC236}">
              <a16:creationId xmlns:a16="http://schemas.microsoft.com/office/drawing/2014/main" id="{00000000-0008-0000-0400-0000FD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27940</xdr:rowOff>
    </xdr:from>
    <xdr:to>
      <xdr:col>22</xdr:col>
      <xdr:colOff>565150</xdr:colOff>
      <xdr:row>56</xdr:row>
      <xdr:rowOff>35560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291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161290</xdr:rowOff>
    </xdr:from>
    <xdr:to>
      <xdr:col>21</xdr:col>
      <xdr:colOff>361950</xdr:colOff>
      <xdr:row>56</xdr:row>
      <xdr:rowOff>35560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9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a:extLst>
            <a:ext uri="{FF2B5EF4-FFF2-40B4-BE49-F238E27FC236}">
              <a16:creationId xmlns:a16="http://schemas.microsoft.com/office/drawing/2014/main"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85090</xdr:rowOff>
    </xdr:from>
    <xdr:to>
      <xdr:col>20</xdr:col>
      <xdr:colOff>158750</xdr:colOff>
      <xdr:row>55</xdr:row>
      <xdr:rowOff>161290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514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a:extLst>
            <a:ext uri="{FF2B5EF4-FFF2-40B4-BE49-F238E27FC236}">
              <a16:creationId xmlns:a16="http://schemas.microsoft.com/office/drawing/2014/main" id="{00000000-0008-0000-0400-000005010000}"/>
            </a:ext>
          </a:extLst>
        </xdr:cNvPr>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a:extLst>
            <a:ext uri="{FF2B5EF4-FFF2-40B4-BE49-F238E27FC236}">
              <a16:creationId xmlns:a16="http://schemas.microsoft.com/office/drawing/2014/main" id="{00000000-0008-0000-0400-000007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165117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148590</xdr:rowOff>
    </xdr:from>
    <xdr:to>
      <xdr:col>22</xdr:col>
      <xdr:colOff>615950</xdr:colOff>
      <xdr:row>56</xdr:row>
      <xdr:rowOff>78740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5621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88917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34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156210</xdr:rowOff>
    </xdr:from>
    <xdr:to>
      <xdr:col>21</xdr:col>
      <xdr:colOff>412750</xdr:colOff>
      <xdr:row>56</xdr:row>
      <xdr:rowOff>86360</xdr:rowOff>
    </xdr:to>
    <xdr:sp macro="" textlink="">
      <xdr:nvSpPr>
        <xdr:cNvPr id="274" name="円/楕円 273">
          <a:extLst>
            <a:ext uri="{FF2B5EF4-FFF2-40B4-BE49-F238E27FC236}">
              <a16:creationId xmlns:a16="http://schemas.microsoft.com/office/drawing/2014/main" id="{00000000-0008-0000-0400-000012010000}"/>
            </a:ext>
          </a:extLst>
        </xdr:cNvPr>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96537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110490</xdr:rowOff>
    </xdr:from>
    <xdr:to>
      <xdr:col>20</xdr:col>
      <xdr:colOff>209550</xdr:colOff>
      <xdr:row>56</xdr:row>
      <xdr:rowOff>40640</xdr:rowOff>
    </xdr:to>
    <xdr:sp macro="" textlink="">
      <xdr:nvSpPr>
        <xdr:cNvPr id="276" name="円/楕円 275">
          <a:extLst>
            <a:ext uri="{FF2B5EF4-FFF2-40B4-BE49-F238E27FC236}">
              <a16:creationId xmlns:a16="http://schemas.microsoft.com/office/drawing/2014/main" id="{00000000-0008-0000-0400-000014010000}"/>
            </a:ext>
          </a:extLst>
        </xdr:cNvPr>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50817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34290</xdr:rowOff>
    </xdr:from>
    <xdr:to>
      <xdr:col>19</xdr:col>
      <xdr:colOff>6350</xdr:colOff>
      <xdr:row>55</xdr:row>
      <xdr:rowOff>135890</xdr:rowOff>
    </xdr:to>
    <xdr:sp macro="" textlink="">
      <xdr:nvSpPr>
        <xdr:cNvPr id="278" name="円/楕円 277">
          <a:extLst>
            <a:ext uri="{FF2B5EF4-FFF2-40B4-BE49-F238E27FC236}">
              <a16:creationId xmlns:a16="http://schemas.microsoft.com/office/drawing/2014/main" id="{00000000-0008-0000-0400-000016010000}"/>
            </a:ext>
          </a:extLst>
        </xdr:cNvPr>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146067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児童福祉補助の増加等により補助費等に係る経常収支比率は類似団体平均を</a:t>
          </a:r>
          <a:r>
            <a:rPr kumimoji="1" lang="en-US" altLang="ja-JP" sz="1300">
              <a:latin typeface="ＭＳ Ｐゴシック"/>
            </a:rPr>
            <a:t>0.2</a:t>
          </a:r>
          <a:r>
            <a:rPr kumimoji="1" lang="ja-JP" altLang="en-US" sz="1300">
              <a:latin typeface="ＭＳ Ｐゴシック"/>
            </a:rPr>
            <a:t>ポイント上回っている。補助費等の増加に歯止めをかけるためにも事業の見直し等を行い、徹底した整理合理化に努める。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149860</xdr:rowOff>
    </xdr:from>
    <xdr:to>
      <xdr:col>24</xdr:col>
      <xdr:colOff>31750</xdr:colOff>
      <xdr:row>37</xdr:row>
      <xdr:rowOff>19558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632206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94996</xdr:rowOff>
    </xdr:from>
    <xdr:to>
      <xdr:col>22</xdr:col>
      <xdr:colOff>565150</xdr:colOff>
      <xdr:row>36</xdr:row>
      <xdr:rowOff>149860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2671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94996</xdr:rowOff>
    </xdr:from>
    <xdr:to>
      <xdr:col>21</xdr:col>
      <xdr:colOff>361950</xdr:colOff>
      <xdr:row>36</xdr:row>
      <xdr:rowOff>99568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893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a:extLst>
            <a:ext uri="{FF2B5EF4-FFF2-40B4-BE49-F238E27FC236}">
              <a16:creationId xmlns:a16="http://schemas.microsoft.com/office/drawing/2014/main"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36</xdr:row>
      <xdr:rowOff>159004</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27176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a:extLst>
            <a:ext uri="{FF2B5EF4-FFF2-40B4-BE49-F238E27FC236}">
              <a16:creationId xmlns:a16="http://schemas.microsoft.com/office/drawing/2014/main" id="{00000000-0008-0000-0400-00003F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a:extLst>
            <a:ext uri="{FF2B5EF4-FFF2-40B4-BE49-F238E27FC236}">
              <a16:creationId xmlns:a16="http://schemas.microsoft.com/office/drawing/2014/main" id="{00000000-0008-0000-0400-000041010000}"/>
            </a:ext>
          </a:extLst>
        </xdr:cNvPr>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48531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112285</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99060</xdr:rowOff>
    </xdr:from>
    <xdr:to>
      <xdr:col>22</xdr:col>
      <xdr:colOff>615950</xdr:colOff>
      <xdr:row>37</xdr:row>
      <xdr:rowOff>29210</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32" name="円/楕円 331">
          <a:extLst>
            <a:ext uri="{FF2B5EF4-FFF2-40B4-BE49-F238E27FC236}">
              <a16:creationId xmlns:a16="http://schemas.microsoft.com/office/drawing/2014/main" id="{00000000-0008-0000-0400-00004C010000}"/>
            </a:ext>
          </a:extLst>
        </xdr:cNvPr>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34" name="円/楕円 333">
          <a:extLst>
            <a:ext uri="{FF2B5EF4-FFF2-40B4-BE49-F238E27FC236}">
              <a16:creationId xmlns:a16="http://schemas.microsoft.com/office/drawing/2014/main" id="{00000000-0008-0000-0400-00004E010000}"/>
            </a:ext>
          </a:extLst>
        </xdr:cNvPr>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36" name="円/楕円 335">
          <a:extLst>
            <a:ext uri="{FF2B5EF4-FFF2-40B4-BE49-F238E27FC236}">
              <a16:creationId xmlns:a16="http://schemas.microsoft.com/office/drawing/2014/main" id="{00000000-0008-0000-0400-000050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大型事業の起債の償還に伴い、地方債の元利償還金が膨らんでおり、公債費に係る経常収支比率は前年度比で</a:t>
          </a:r>
          <a:r>
            <a:rPr kumimoji="1" lang="en-US" altLang="ja-JP" sz="1300">
              <a:latin typeface="ＭＳ Ｐゴシック"/>
            </a:rPr>
            <a:t>1.2</a:t>
          </a:r>
          <a:r>
            <a:rPr kumimoji="1" lang="ja-JP" altLang="en-US" sz="1300">
              <a:latin typeface="ＭＳ Ｐゴシック"/>
            </a:rPr>
            <a:t>ポイント上昇（悪化）している。今後も公債費の負担は非常に重いものになっていくと予想されるので、財政の健全化に努める。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a:extLst>
            <a:ext uri="{FF2B5EF4-FFF2-40B4-BE49-F238E27FC236}">
              <a16:creationId xmlns:a16="http://schemas.microsoft.com/office/drawing/2014/main"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a:extLst>
            <a:ext uri="{FF2B5EF4-FFF2-40B4-BE49-F238E27FC236}">
              <a16:creationId xmlns:a16="http://schemas.microsoft.com/office/drawing/2014/main" id="{00000000-0008-0000-0400-00006B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a:extLst>
            <a:ext uri="{FF2B5EF4-FFF2-40B4-BE49-F238E27FC236}">
              <a16:creationId xmlns:a16="http://schemas.microsoft.com/office/drawing/2014/main" id="{00000000-0008-0000-0400-00006D010000}"/>
            </a:ext>
          </a:extLst>
        </xdr:cNvPr>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145287</xdr:rowOff>
    </xdr:from>
    <xdr:to>
      <xdr:col>7</xdr:col>
      <xdr:colOff>15875</xdr:colOff>
      <xdr:row>77</xdr:row>
      <xdr:rowOff>28702</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987800" y="13175487"/>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68" name="公債費平均値テキスト">
          <a:extLst>
            <a:ext uri="{FF2B5EF4-FFF2-40B4-BE49-F238E27FC236}">
              <a16:creationId xmlns:a16="http://schemas.microsoft.com/office/drawing/2014/main" id="{00000000-0008-0000-0400-000070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a:extLst>
            <a:ext uri="{FF2B5EF4-FFF2-40B4-BE49-F238E27FC236}">
              <a16:creationId xmlns:a16="http://schemas.microsoft.com/office/drawing/2014/main" id="{00000000-0008-0000-0400-000071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145287</xdr:rowOff>
    </xdr:from>
    <xdr:to>
      <xdr:col>5</xdr:col>
      <xdr:colOff>549275</xdr:colOff>
      <xdr:row>76</xdr:row>
      <xdr:rowOff>168148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098800" y="131754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71" name="フローチャート : 判断 370">
          <a:extLst>
            <a:ext uri="{FF2B5EF4-FFF2-40B4-BE49-F238E27FC236}">
              <a16:creationId xmlns:a16="http://schemas.microsoft.com/office/drawing/2014/main" id="{00000000-0008-0000-0400-000073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119142</xdr:rowOff>
    </xdr:from>
    <xdr:ext cx="7366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168148</xdr:rowOff>
    </xdr:from>
    <xdr:to>
      <xdr:col>4</xdr:col>
      <xdr:colOff>346075</xdr:colOff>
      <xdr:row>77</xdr:row>
      <xdr:rowOff>14987</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2209800" y="131983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a:extLst>
            <a:ext uri="{FF2B5EF4-FFF2-40B4-BE49-F238E27FC236}">
              <a16:creationId xmlns:a16="http://schemas.microsoft.com/office/drawing/2014/main" id="{00000000-0008-0000-0400-000076010000}"/>
            </a:ext>
          </a:extLst>
        </xdr:cNvPr>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39133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14987</xdr:rowOff>
    </xdr:from>
    <xdr:to>
      <xdr:col>3</xdr:col>
      <xdr:colOff>142875</xdr:colOff>
      <xdr:row>77</xdr:row>
      <xdr:rowOff>42418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1320800" y="132166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a:extLst>
            <a:ext uri="{FF2B5EF4-FFF2-40B4-BE49-F238E27FC236}">
              <a16:creationId xmlns:a16="http://schemas.microsoft.com/office/drawing/2014/main" id="{00000000-0008-0000-0400-000079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a:extLst>
            <a:ext uri="{FF2B5EF4-FFF2-40B4-BE49-F238E27FC236}">
              <a16:creationId xmlns:a16="http://schemas.microsoft.com/office/drawing/2014/main" id="{00000000-0008-0000-0400-00007B010000}"/>
            </a:ext>
          </a:extLst>
        </xdr:cNvPr>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149352</xdr:rowOff>
    </xdr:from>
    <xdr:to>
      <xdr:col>7</xdr:col>
      <xdr:colOff>66675</xdr:colOff>
      <xdr:row>77</xdr:row>
      <xdr:rowOff>79502</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47752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165879</xdr:rowOff>
    </xdr:from>
    <xdr:ext cx="762000" cy="259045"/>
    <xdr:sp macro="" textlink="">
      <xdr:nvSpPr>
        <xdr:cNvPr id="387" name="公債費該当値テキスト">
          <a:extLst>
            <a:ext uri="{FF2B5EF4-FFF2-40B4-BE49-F238E27FC236}">
              <a16:creationId xmlns:a16="http://schemas.microsoft.com/office/drawing/2014/main" id="{00000000-0008-0000-0400-000083010000}"/>
            </a:ext>
          </a:extLst>
        </xdr:cNvPr>
        <xdr:cNvSpPr txBox="1"/>
      </xdr:nvSpPr>
      <xdr:spPr>
        <a:xfrm>
          <a:off x="4914900" y="130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94487</xdr:rowOff>
    </xdr:from>
    <xdr:to>
      <xdr:col>5</xdr:col>
      <xdr:colOff>600075</xdr:colOff>
      <xdr:row>77</xdr:row>
      <xdr:rowOff>24637</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3937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34815</xdr:rowOff>
    </xdr:from>
    <xdr:ext cx="7366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606800" y="12893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117348</xdr:rowOff>
    </xdr:from>
    <xdr:to>
      <xdr:col>4</xdr:col>
      <xdr:colOff>396875</xdr:colOff>
      <xdr:row>77</xdr:row>
      <xdr:rowOff>47498</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3048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57675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135637</xdr:rowOff>
    </xdr:from>
    <xdr:to>
      <xdr:col>3</xdr:col>
      <xdr:colOff>193675</xdr:colOff>
      <xdr:row>77</xdr:row>
      <xdr:rowOff>65787</xdr:rowOff>
    </xdr:to>
    <xdr:sp macro="" textlink="">
      <xdr:nvSpPr>
        <xdr:cNvPr id="392" name="円/楕円 391">
          <a:extLst>
            <a:ext uri="{FF2B5EF4-FFF2-40B4-BE49-F238E27FC236}">
              <a16:creationId xmlns:a16="http://schemas.microsoft.com/office/drawing/2014/main" id="{00000000-0008-0000-0400-000088010000}"/>
            </a:ext>
          </a:extLst>
        </xdr:cNvPr>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75963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163068</xdr:rowOff>
    </xdr:from>
    <xdr:to>
      <xdr:col>1</xdr:col>
      <xdr:colOff>676275</xdr:colOff>
      <xdr:row>77</xdr:row>
      <xdr:rowOff>93218</xdr:rowOff>
    </xdr:to>
    <xdr:sp macro="" textlink="">
      <xdr:nvSpPr>
        <xdr:cNvPr id="394" name="円/楕円 393">
          <a:extLst>
            <a:ext uri="{FF2B5EF4-FFF2-40B4-BE49-F238E27FC236}">
              <a16:creationId xmlns:a16="http://schemas.microsoft.com/office/drawing/2014/main" id="{00000000-0008-0000-0400-00008A010000}"/>
            </a:ext>
          </a:extLst>
        </xdr:cNvPr>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103395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扶助費、物件費、補助費については前年より悪化しており、類似団体平均を上回っている。今後も更なる増加が見込まれるため、事業の見直しを図り、経常経費の削減に努める。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76</xdr:row>
      <xdr:rowOff>81280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429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a:extLst>
            <a:ext uri="{FF2B5EF4-FFF2-40B4-BE49-F238E27FC236}">
              <a16:creationId xmlns:a16="http://schemas.microsoft.com/office/drawing/2014/main" id="{00000000-0008-0000-0400-0000AE010000}"/>
            </a:ext>
          </a:extLst>
        </xdr:cNvPr>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8889</xdr:rowOff>
    </xdr:from>
    <xdr:to>
      <xdr:col>22</xdr:col>
      <xdr:colOff>565150</xdr:colOff>
      <xdr:row>76</xdr:row>
      <xdr:rowOff>12700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039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125730</xdr:rowOff>
    </xdr:from>
    <xdr:to>
      <xdr:col>22</xdr:col>
      <xdr:colOff>615950</xdr:colOff>
      <xdr:row>75</xdr:row>
      <xdr:rowOff>55880</xdr:rowOff>
    </xdr:to>
    <xdr:sp macro="" textlink="">
      <xdr:nvSpPr>
        <xdr:cNvPr id="432" name="フローチャート : 判断 431">
          <a:extLst>
            <a:ext uri="{FF2B5EF4-FFF2-40B4-BE49-F238E27FC236}">
              <a16:creationId xmlns:a16="http://schemas.microsoft.com/office/drawing/2014/main" id="{00000000-0008-0000-0400-0000B0010000}"/>
            </a:ext>
          </a:extLst>
        </xdr:cNvPr>
        <xdr:cNvSpPr/>
      </xdr:nvSpPr>
      <xdr:spPr>
        <a:xfrm>
          <a:off x="15621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66057</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58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43180</xdr:rowOff>
    </xdr:from>
    <xdr:to>
      <xdr:col>21</xdr:col>
      <xdr:colOff>361950</xdr:colOff>
      <xdr:row>76</xdr:row>
      <xdr:rowOff>8889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290193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a:extLst>
            <a:ext uri="{FF2B5EF4-FFF2-40B4-BE49-F238E27FC236}">
              <a16:creationId xmlns:a16="http://schemas.microsoft.com/office/drawing/2014/main" id="{00000000-0008-0000-0400-0000B3010000}"/>
            </a:ext>
          </a:extLst>
        </xdr:cNvPr>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39370</xdr:rowOff>
    </xdr:from>
    <xdr:to>
      <xdr:col>20</xdr:col>
      <xdr:colOff>158750</xdr:colOff>
      <xdr:row>75</xdr:row>
      <xdr:rowOff>43180</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8981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a:extLst>
            <a:ext uri="{FF2B5EF4-FFF2-40B4-BE49-F238E27FC236}">
              <a16:creationId xmlns:a16="http://schemas.microsoft.com/office/drawing/2014/main" id="{00000000-0008-0000-0400-0000B6010000}"/>
            </a:ext>
          </a:extLst>
        </xdr:cNvPr>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a:extLst>
            <a:ext uri="{FF2B5EF4-FFF2-40B4-BE49-F238E27FC236}">
              <a16:creationId xmlns:a16="http://schemas.microsoft.com/office/drawing/2014/main" id="{00000000-0008-0000-0400-0000B8010000}"/>
            </a:ext>
          </a:extLst>
        </xdr:cNvPr>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90188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48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30480</xdr:rowOff>
    </xdr:from>
    <xdr:to>
      <xdr:col>24</xdr:col>
      <xdr:colOff>82550</xdr:colOff>
      <xdr:row>76</xdr:row>
      <xdr:rowOff>132080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2557</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133350</xdr:rowOff>
    </xdr:from>
    <xdr:to>
      <xdr:col>22</xdr:col>
      <xdr:colOff>615950</xdr:colOff>
      <xdr:row>76</xdr:row>
      <xdr:rowOff>63500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129540</xdr:rowOff>
    </xdr:from>
    <xdr:to>
      <xdr:col>21</xdr:col>
      <xdr:colOff>412750</xdr:colOff>
      <xdr:row>76</xdr:row>
      <xdr:rowOff>59689</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4732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44466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0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163830</xdr:rowOff>
    </xdr:from>
    <xdr:to>
      <xdr:col>20</xdr:col>
      <xdr:colOff>209550</xdr:colOff>
      <xdr:row>75</xdr:row>
      <xdr:rowOff>93980</xdr:rowOff>
    </xdr:to>
    <xdr:sp macro="" textlink="">
      <xdr:nvSpPr>
        <xdr:cNvPr id="453" name="円/楕円 452">
          <a:extLst>
            <a:ext uri="{FF2B5EF4-FFF2-40B4-BE49-F238E27FC236}">
              <a16:creationId xmlns:a16="http://schemas.microsoft.com/office/drawing/2014/main" id="{00000000-0008-0000-0400-0000C5010000}"/>
            </a:ext>
          </a:extLst>
        </xdr:cNvPr>
        <xdr:cNvSpPr/>
      </xdr:nvSpPr>
      <xdr:spPr>
        <a:xfrm>
          <a:off x="13843000" y="1285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78757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37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160020</xdr:rowOff>
    </xdr:from>
    <xdr:to>
      <xdr:col>19</xdr:col>
      <xdr:colOff>6350</xdr:colOff>
      <xdr:row>75</xdr:row>
      <xdr:rowOff>90170</xdr:rowOff>
    </xdr:to>
    <xdr:sp macro="" textlink="">
      <xdr:nvSpPr>
        <xdr:cNvPr id="455" name="円/楕円 454">
          <a:extLst>
            <a:ext uri="{FF2B5EF4-FFF2-40B4-BE49-F238E27FC236}">
              <a16:creationId xmlns:a16="http://schemas.microsoft.com/office/drawing/2014/main" id="{00000000-0008-0000-0400-0000C7010000}"/>
            </a:ext>
          </a:extLst>
        </xdr:cNvPr>
        <xdr:cNvSpPr/>
      </xdr:nvSpPr>
      <xdr:spPr>
        <a:xfrm>
          <a:off x="12954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100347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宮崎県新富町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15585</xdr:rowOff>
    </xdr:from>
    <xdr:to>
      <xdr:col>4</xdr:col>
      <xdr:colOff>1117600</xdr:colOff>
      <xdr:row>19</xdr:row>
      <xdr:rowOff>16173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5003800" y="3320760"/>
          <a:ext cx="647700" cy="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5870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966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a:extLst>
            <a:ext uri="{FF2B5EF4-FFF2-40B4-BE49-F238E27FC236}">
              <a16:creationId xmlns:a16="http://schemas.microsoft.com/office/drawing/2014/main" id="{00000000-0008-0000-0500-000036000000}"/>
            </a:ext>
          </a:extLst>
        </xdr:cNvPr>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15585</xdr:rowOff>
    </xdr:from>
    <xdr:to>
      <xdr:col>4</xdr:col>
      <xdr:colOff>469900</xdr:colOff>
      <xdr:row>19</xdr:row>
      <xdr:rowOff>62872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20760"/>
          <a:ext cx="698500" cy="47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20628</xdr:rowOff>
    </xdr:from>
    <xdr:to>
      <xdr:col>4</xdr:col>
      <xdr:colOff>520700</xdr:colOff>
      <xdr:row>17</xdr:row>
      <xdr:rowOff>122228</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9530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132405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51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95,320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62872</xdr:rowOff>
    </xdr:from>
    <xdr:to>
      <xdr:col>3</xdr:col>
      <xdr:colOff>904875</xdr:colOff>
      <xdr:row>19</xdr:row>
      <xdr:rowOff>122602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68047"/>
          <a:ext cx="698500" cy="59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140880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78842</xdr:rowOff>
    </xdr:from>
    <xdr:to>
      <xdr:col>3</xdr:col>
      <xdr:colOff>206375</xdr:colOff>
      <xdr:row>19</xdr:row>
      <xdr:rowOff>122602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384017"/>
          <a:ext cx="698500" cy="43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a:extLst>
            <a:ext uri="{FF2B5EF4-FFF2-40B4-BE49-F238E27FC236}">
              <a16:creationId xmlns:a16="http://schemas.microsoft.com/office/drawing/2014/main" id="{00000000-0008-0000-0500-00003E000000}"/>
            </a:ext>
          </a:extLst>
        </xdr:cNvPr>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a:extLst>
            <a:ext uri="{FF2B5EF4-FFF2-40B4-BE49-F238E27FC236}">
              <a16:creationId xmlns:a16="http://schemas.microsoft.com/office/drawing/2014/main" id="{00000000-0008-0000-0500-000040000000}"/>
            </a:ext>
          </a:extLst>
        </xdr:cNvPr>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136823</xdr:rowOff>
    </xdr:from>
    <xdr:to>
      <xdr:col>5</xdr:col>
      <xdr:colOff>34925</xdr:colOff>
      <xdr:row>19</xdr:row>
      <xdr:rowOff>66973</xdr:rowOff>
    </xdr:to>
    <xdr:sp macro="" textlink="">
      <xdr:nvSpPr>
        <xdr:cNvPr id="71" name="円/楕円 70">
          <a:extLst>
            <a:ext uri="{FF2B5EF4-FFF2-40B4-BE49-F238E27FC236}">
              <a16:creationId xmlns:a16="http://schemas.microsoft.com/office/drawing/2014/main" id="{00000000-0008-0000-0500-000047000000}"/>
            </a:ext>
          </a:extLst>
        </xdr:cNvPr>
        <xdr:cNvSpPr/>
      </xdr:nvSpPr>
      <xdr:spPr bwMode="auto">
        <a:xfrm>
          <a:off x="5600700" y="3270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108900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4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77,704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136235</xdr:rowOff>
    </xdr:from>
    <xdr:to>
      <xdr:col>4</xdr:col>
      <xdr:colOff>520700</xdr:colOff>
      <xdr:row>19</xdr:row>
      <xdr:rowOff>66385</xdr:rowOff>
    </xdr:to>
    <xdr:sp macro="" textlink="">
      <xdr:nvSpPr>
        <xdr:cNvPr id="73" name="円/楕円 72">
          <a:extLst>
            <a:ext uri="{FF2B5EF4-FFF2-40B4-BE49-F238E27FC236}">
              <a16:creationId xmlns:a16="http://schemas.microsoft.com/office/drawing/2014/main" id="{00000000-0008-0000-0500-000049000000}"/>
            </a:ext>
          </a:extLst>
        </xdr:cNvPr>
        <xdr:cNvSpPr/>
      </xdr:nvSpPr>
      <xdr:spPr bwMode="auto">
        <a:xfrm>
          <a:off x="4953000" y="3269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51162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77,740</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12072</xdr:rowOff>
    </xdr:from>
    <xdr:to>
      <xdr:col>3</xdr:col>
      <xdr:colOff>955675</xdr:colOff>
      <xdr:row>19</xdr:row>
      <xdr:rowOff>113672</xdr:rowOff>
    </xdr:to>
    <xdr:sp macro="" textlink="">
      <xdr:nvSpPr>
        <xdr:cNvPr id="75" name="円/楕円 74">
          <a:extLst>
            <a:ext uri="{FF2B5EF4-FFF2-40B4-BE49-F238E27FC236}">
              <a16:creationId xmlns:a16="http://schemas.microsoft.com/office/drawing/2014/main" id="{00000000-0008-0000-0500-00004B000000}"/>
            </a:ext>
          </a:extLst>
        </xdr:cNvPr>
        <xdr:cNvSpPr/>
      </xdr:nvSpPr>
      <xdr:spPr bwMode="auto">
        <a:xfrm>
          <a:off x="4254500" y="3317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98449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0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74,844</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71802</xdr:rowOff>
    </xdr:from>
    <xdr:to>
      <xdr:col>3</xdr:col>
      <xdr:colOff>257175</xdr:colOff>
      <xdr:row>20</xdr:row>
      <xdr:rowOff>1952</xdr:rowOff>
    </xdr:to>
    <xdr:sp macro="" textlink="">
      <xdr:nvSpPr>
        <xdr:cNvPr id="77" name="円/楕円 76">
          <a:extLst>
            <a:ext uri="{FF2B5EF4-FFF2-40B4-BE49-F238E27FC236}">
              <a16:creationId xmlns:a16="http://schemas.microsoft.com/office/drawing/2014/main" id="{00000000-0008-0000-0500-00004D000000}"/>
            </a:ext>
          </a:extLst>
        </xdr:cNvPr>
        <xdr:cNvSpPr/>
      </xdr:nvSpPr>
      <xdr:spPr bwMode="auto">
        <a:xfrm>
          <a:off x="3556000" y="3376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158179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6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71,186</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28042</xdr:rowOff>
    </xdr:from>
    <xdr:to>
      <xdr:col>2</xdr:col>
      <xdr:colOff>692150</xdr:colOff>
      <xdr:row>19</xdr:row>
      <xdr:rowOff>129642</xdr:rowOff>
    </xdr:to>
    <xdr:sp macro="" textlink="">
      <xdr:nvSpPr>
        <xdr:cNvPr id="79" name="円/楕円 78">
          <a:extLst>
            <a:ext uri="{FF2B5EF4-FFF2-40B4-BE49-F238E27FC236}">
              <a16:creationId xmlns:a16="http://schemas.microsoft.com/office/drawing/2014/main" id="{00000000-0008-0000-0500-00004F000000}"/>
            </a:ext>
          </a:extLst>
        </xdr:cNvPr>
        <xdr:cNvSpPr/>
      </xdr:nvSpPr>
      <xdr:spPr bwMode="auto">
        <a:xfrm>
          <a:off x="2857500" y="333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114419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1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73,866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175844</xdr:rowOff>
    </xdr:from>
    <xdr:to>
      <xdr:col>4</xdr:col>
      <xdr:colOff>1117600</xdr:colOff>
      <xdr:row>35</xdr:row>
      <xdr:rowOff>234194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86194"/>
          <a:ext cx="647700" cy="583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160621</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7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a:extLst>
            <a:ext uri="{FF2B5EF4-FFF2-40B4-BE49-F238E27FC236}">
              <a16:creationId xmlns:a16="http://schemas.microsoft.com/office/drawing/2014/main" id="{00000000-0008-0000-0500-000073000000}"/>
            </a:ext>
          </a:extLst>
        </xdr:cNvPr>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234194</xdr:rowOff>
    </xdr:from>
    <xdr:to>
      <xdr:col>4</xdr:col>
      <xdr:colOff>469900</xdr:colOff>
      <xdr:row>35</xdr:row>
      <xdr:rowOff>306165</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44544"/>
          <a:ext cx="698500" cy="7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126187</xdr:rowOff>
    </xdr:from>
    <xdr:to>
      <xdr:col>4</xdr:col>
      <xdr:colOff>520700</xdr:colOff>
      <xdr:row>35</xdr:row>
      <xdr:rowOff>227787</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9530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237964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05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20,376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255321</xdr:rowOff>
    </xdr:from>
    <xdr:to>
      <xdr:col>3</xdr:col>
      <xdr:colOff>904875</xdr:colOff>
      <xdr:row>35</xdr:row>
      <xdr:rowOff>306165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65671"/>
          <a:ext cx="698500" cy="50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193730</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224498</xdr:rowOff>
    </xdr:from>
    <xdr:to>
      <xdr:col>3</xdr:col>
      <xdr:colOff>206375</xdr:colOff>
      <xdr:row>35</xdr:row>
      <xdr:rowOff>255321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34848"/>
          <a:ext cx="698500" cy="30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a:extLst>
            <a:ext uri="{FF2B5EF4-FFF2-40B4-BE49-F238E27FC236}">
              <a16:creationId xmlns:a16="http://schemas.microsoft.com/office/drawing/2014/main" id="{00000000-0008-0000-0500-00007B000000}"/>
            </a:ext>
          </a:extLst>
        </xdr:cNvPr>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142848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a:extLst>
            <a:ext uri="{FF2B5EF4-FFF2-40B4-BE49-F238E27FC236}">
              <a16:creationId xmlns:a16="http://schemas.microsoft.com/office/drawing/2014/main" id="{00000000-0008-0000-0500-00007D000000}"/>
            </a:ext>
          </a:extLst>
        </xdr:cNvPr>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113473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38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125044</xdr:rowOff>
    </xdr:from>
    <xdr:to>
      <xdr:col>5</xdr:col>
      <xdr:colOff>34925</xdr:colOff>
      <xdr:row>35</xdr:row>
      <xdr:rowOff>226644</xdr:rowOff>
    </xdr:to>
    <xdr:sp macro="" textlink="">
      <xdr:nvSpPr>
        <xdr:cNvPr id="132" name="円/楕円 131">
          <a:extLst>
            <a:ext uri="{FF2B5EF4-FFF2-40B4-BE49-F238E27FC236}">
              <a16:creationId xmlns:a16="http://schemas.microsoft.com/office/drawing/2014/main" id="{00000000-0008-0000-0500-000084000000}"/>
            </a:ext>
          </a:extLst>
        </xdr:cNvPr>
        <xdr:cNvSpPr/>
      </xdr:nvSpPr>
      <xdr:spPr bwMode="auto">
        <a:xfrm>
          <a:off x="5600700" y="673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313021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58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20,436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183394</xdr:rowOff>
    </xdr:from>
    <xdr:to>
      <xdr:col>4</xdr:col>
      <xdr:colOff>520700</xdr:colOff>
      <xdr:row>35</xdr:row>
      <xdr:rowOff>284994</xdr:rowOff>
    </xdr:to>
    <xdr:sp macro="" textlink="">
      <xdr:nvSpPr>
        <xdr:cNvPr id="134" name="円/楕円 133">
          <a:extLst>
            <a:ext uri="{FF2B5EF4-FFF2-40B4-BE49-F238E27FC236}">
              <a16:creationId xmlns:a16="http://schemas.microsoft.com/office/drawing/2014/main" id="{00000000-0008-0000-0500-000086000000}"/>
            </a:ext>
          </a:extLst>
        </xdr:cNvPr>
        <xdr:cNvSpPr/>
      </xdr:nvSpPr>
      <xdr:spPr bwMode="auto">
        <a:xfrm>
          <a:off x="4953000" y="67937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269771</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8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17,373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255365</xdr:rowOff>
    </xdr:from>
    <xdr:to>
      <xdr:col>3</xdr:col>
      <xdr:colOff>955675</xdr:colOff>
      <xdr:row>36</xdr:row>
      <xdr:rowOff>14065</xdr:rowOff>
    </xdr:to>
    <xdr:sp macro="" textlink="">
      <xdr:nvSpPr>
        <xdr:cNvPr id="136" name="円/楕円 135">
          <a:extLst>
            <a:ext uri="{FF2B5EF4-FFF2-40B4-BE49-F238E27FC236}">
              <a16:creationId xmlns:a16="http://schemas.microsoft.com/office/drawing/2014/main" id="{00000000-0008-0000-0500-000088000000}"/>
            </a:ext>
          </a:extLst>
        </xdr:cNvPr>
        <xdr:cNvSpPr/>
      </xdr:nvSpPr>
      <xdr:spPr bwMode="auto">
        <a:xfrm>
          <a:off x="4254500" y="6865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341742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5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13,595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204521</xdr:rowOff>
    </xdr:from>
    <xdr:to>
      <xdr:col>3</xdr:col>
      <xdr:colOff>257175</xdr:colOff>
      <xdr:row>35</xdr:row>
      <xdr:rowOff>306121</xdr:rowOff>
    </xdr:to>
    <xdr:sp macro="" textlink="">
      <xdr:nvSpPr>
        <xdr:cNvPr id="138" name="円/楕円 137">
          <a:extLst>
            <a:ext uri="{FF2B5EF4-FFF2-40B4-BE49-F238E27FC236}">
              <a16:creationId xmlns:a16="http://schemas.microsoft.com/office/drawing/2014/main" id="{00000000-0008-0000-0500-00008A000000}"/>
            </a:ext>
          </a:extLst>
        </xdr:cNvPr>
        <xdr:cNvSpPr/>
      </xdr:nvSpPr>
      <xdr:spPr bwMode="auto">
        <a:xfrm>
          <a:off x="3556000" y="68148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290898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0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173698</xdr:rowOff>
    </xdr:from>
    <xdr:to>
      <xdr:col>2</xdr:col>
      <xdr:colOff>692150</xdr:colOff>
      <xdr:row>35</xdr:row>
      <xdr:rowOff>275298</xdr:rowOff>
    </xdr:to>
    <xdr:sp macro="" textlink="">
      <xdr:nvSpPr>
        <xdr:cNvPr id="140" name="円/楕円 139">
          <a:extLst>
            <a:ext uri="{FF2B5EF4-FFF2-40B4-BE49-F238E27FC236}">
              <a16:creationId xmlns:a16="http://schemas.microsoft.com/office/drawing/2014/main" id="{00000000-0008-0000-0500-00008C000000}"/>
            </a:ext>
          </a:extLst>
        </xdr:cNvPr>
        <xdr:cNvSpPr/>
      </xdr:nvSpPr>
      <xdr:spPr bwMode="auto">
        <a:xfrm>
          <a:off x="2857500" y="6784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260075</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7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17,882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宮崎県新富町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17,791
17,723
61.53
9,223,579
8,872,723
315,543
4,010,148
6,396,987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68,002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8810</xdr:rowOff>
    </xdr:from>
    <xdr:to>
      <xdr:col>6</xdr:col>
      <xdr:colOff>511175</xdr:colOff>
      <xdr:row>37</xdr:row>
      <xdr:rowOff>50350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352460"/>
          <a:ext cx="838200" cy="41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8810</xdr:rowOff>
    </xdr:from>
    <xdr:to>
      <xdr:col>5</xdr:col>
      <xdr:colOff>358775</xdr:colOff>
      <xdr:row>37</xdr:row>
      <xdr:rowOff>11896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52460"/>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125525</xdr:rowOff>
    </xdr:from>
    <xdr:to>
      <xdr:col>5</xdr:col>
      <xdr:colOff>409575</xdr:colOff>
      <xdr:row>36</xdr:row>
      <xdr:rowOff>55675</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12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72202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0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77,257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11896</xdr:rowOff>
    </xdr:from>
    <xdr:to>
      <xdr:col>4</xdr:col>
      <xdr:colOff>155575</xdr:colOff>
      <xdr:row>37</xdr:row>
      <xdr:rowOff>80476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5554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46480</xdr:rowOff>
    </xdr:from>
    <xdr:to>
      <xdr:col>2</xdr:col>
      <xdr:colOff>638175</xdr:colOff>
      <xdr:row>37</xdr:row>
      <xdr:rowOff>80476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90130"/>
          <a:ext cx="889000" cy="3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171000</xdr:rowOff>
    </xdr:from>
    <xdr:to>
      <xdr:col>6</xdr:col>
      <xdr:colOff>561975</xdr:colOff>
      <xdr:row>37</xdr:row>
      <xdr:rowOff>101150</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3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149427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32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63,972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129460</xdr:rowOff>
    </xdr:from>
    <xdr:to>
      <xdr:col>5</xdr:col>
      <xdr:colOff>409575</xdr:colOff>
      <xdr:row>37</xdr:row>
      <xdr:rowOff>59610</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30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50737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9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66,516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132546</xdr:rowOff>
    </xdr:from>
    <xdr:to>
      <xdr:col>4</xdr:col>
      <xdr:colOff>206375</xdr:colOff>
      <xdr:row>37</xdr:row>
      <xdr:rowOff>62696</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30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53823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9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66,327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29676</xdr:rowOff>
    </xdr:from>
    <xdr:to>
      <xdr:col>3</xdr:col>
      <xdr:colOff>3175</xdr:colOff>
      <xdr:row>37</xdr:row>
      <xdr:rowOff>131276</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37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122403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6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62,127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167130</xdr:rowOff>
    </xdr:from>
    <xdr:to>
      <xdr:col>1</xdr:col>
      <xdr:colOff>485775</xdr:colOff>
      <xdr:row>37</xdr:row>
      <xdr:rowOff>97280</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33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88407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3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65,137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125435</xdr:rowOff>
    </xdr:from>
    <xdr:to>
      <xdr:col>6</xdr:col>
      <xdr:colOff>511175</xdr:colOff>
      <xdr:row>58</xdr:row>
      <xdr:rowOff>130503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10069535"/>
          <a:ext cx="8382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155340</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56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a:extLst>
            <a:ext uri="{FF2B5EF4-FFF2-40B4-BE49-F238E27FC236}">
              <a16:creationId xmlns:a16="http://schemas.microsoft.com/office/drawing/2014/main" id="{00000000-0008-0000-0600-00007B000000}"/>
            </a:ext>
          </a:extLst>
        </xdr:cNvPr>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126723</xdr:rowOff>
    </xdr:from>
    <xdr:to>
      <xdr:col>5</xdr:col>
      <xdr:colOff>358775</xdr:colOff>
      <xdr:row>58</xdr:row>
      <xdr:rowOff>130503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10070823"/>
          <a:ext cx="889000" cy="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143756</xdr:rowOff>
    </xdr:from>
    <xdr:to>
      <xdr:col>5</xdr:col>
      <xdr:colOff>409575</xdr:colOff>
      <xdr:row>58</xdr:row>
      <xdr:rowOff>73906</xdr:rowOff>
    </xdr:to>
    <xdr:sp macro="" textlink="">
      <xdr:nvSpPr>
        <xdr:cNvPr id="125" name="フローチャート : 判断 124">
          <a:extLst>
            <a:ext uri="{FF2B5EF4-FFF2-40B4-BE49-F238E27FC236}">
              <a16:creationId xmlns:a16="http://schemas.microsoft.com/office/drawing/2014/main" id="{00000000-0008-0000-0600-00007D000000}"/>
            </a:ext>
          </a:extLst>
        </xdr:cNvPr>
        <xdr:cNvSpPr/>
      </xdr:nvSpPr>
      <xdr:spPr>
        <a:xfrm>
          <a:off x="3746500" y="991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90433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6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75,301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126723</xdr:rowOff>
    </xdr:from>
    <xdr:to>
      <xdr:col>4</xdr:col>
      <xdr:colOff>155575</xdr:colOff>
      <xdr:row>58</xdr:row>
      <xdr:rowOff>161303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70823"/>
          <a:ext cx="889000" cy="3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a:extLst>
            <a:ext uri="{FF2B5EF4-FFF2-40B4-BE49-F238E27FC236}">
              <a16:creationId xmlns:a16="http://schemas.microsoft.com/office/drawing/2014/main" id="{00000000-0008-0000-0600-000080000000}"/>
            </a:ext>
          </a:extLst>
        </xdr:cNvPr>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125547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2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161303</xdr:rowOff>
    </xdr:from>
    <xdr:to>
      <xdr:col>2</xdr:col>
      <xdr:colOff>638175</xdr:colOff>
      <xdr:row>59</xdr:row>
      <xdr:rowOff>38179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05403"/>
          <a:ext cx="889000" cy="4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a:extLst>
            <a:ext uri="{FF2B5EF4-FFF2-40B4-BE49-F238E27FC236}">
              <a16:creationId xmlns:a16="http://schemas.microsoft.com/office/drawing/2014/main" id="{00000000-0008-0000-0600-000083000000}"/>
            </a:ext>
          </a:extLst>
        </xdr:cNvPr>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17259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78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a:extLst>
            <a:ext uri="{FF2B5EF4-FFF2-40B4-BE49-F238E27FC236}">
              <a16:creationId xmlns:a16="http://schemas.microsoft.com/office/drawing/2014/main" id="{00000000-0008-0000-0600-000085000000}"/>
            </a:ext>
          </a:extLst>
        </xdr:cNvPr>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9913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8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74635</xdr:rowOff>
    </xdr:from>
    <xdr:to>
      <xdr:col>6</xdr:col>
      <xdr:colOff>561975</xdr:colOff>
      <xdr:row>59</xdr:row>
      <xdr:rowOff>4785</xdr:rowOff>
    </xdr:to>
    <xdr:sp macro="" textlink="">
      <xdr:nvSpPr>
        <xdr:cNvPr id="140" name="円/楕円 139">
          <a:extLst>
            <a:ext uri="{FF2B5EF4-FFF2-40B4-BE49-F238E27FC236}">
              <a16:creationId xmlns:a16="http://schemas.microsoft.com/office/drawing/2014/main" id="{00000000-0008-0000-0600-00008C000000}"/>
            </a:ext>
          </a:extLst>
        </xdr:cNvPr>
        <xdr:cNvSpPr/>
      </xdr:nvSpPr>
      <xdr:spPr>
        <a:xfrm>
          <a:off x="4584700" y="1001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53062</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99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61,872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79703</xdr:rowOff>
    </xdr:from>
    <xdr:to>
      <xdr:col>5</xdr:col>
      <xdr:colOff>409575</xdr:colOff>
      <xdr:row>59</xdr:row>
      <xdr:rowOff>9853</xdr:rowOff>
    </xdr:to>
    <xdr:sp macro="" textlink="">
      <xdr:nvSpPr>
        <xdr:cNvPr id="142" name="円/楕円 141">
          <a:extLst>
            <a:ext uri="{FF2B5EF4-FFF2-40B4-BE49-F238E27FC236}">
              <a16:creationId xmlns:a16="http://schemas.microsoft.com/office/drawing/2014/main" id="{00000000-0008-0000-0600-00008E000000}"/>
            </a:ext>
          </a:extLst>
        </xdr:cNvPr>
        <xdr:cNvSpPr/>
      </xdr:nvSpPr>
      <xdr:spPr>
        <a:xfrm>
          <a:off x="3746500" y="1002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980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11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61,207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75923</xdr:rowOff>
    </xdr:from>
    <xdr:to>
      <xdr:col>4</xdr:col>
      <xdr:colOff>206375</xdr:colOff>
      <xdr:row>59</xdr:row>
      <xdr:rowOff>6073</xdr:rowOff>
    </xdr:to>
    <xdr:sp macro="" textlink="">
      <xdr:nvSpPr>
        <xdr:cNvPr id="144" name="円/楕円 143">
          <a:extLst>
            <a:ext uri="{FF2B5EF4-FFF2-40B4-BE49-F238E27FC236}">
              <a16:creationId xmlns:a16="http://schemas.microsoft.com/office/drawing/2014/main" id="{00000000-0008-0000-0600-000090000000}"/>
            </a:ext>
          </a:extLst>
        </xdr:cNvPr>
        <xdr:cNvSpPr/>
      </xdr:nvSpPr>
      <xdr:spPr>
        <a:xfrm>
          <a:off x="2857500" y="1002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168650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11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61,703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110503</xdr:rowOff>
    </xdr:from>
    <xdr:to>
      <xdr:col>3</xdr:col>
      <xdr:colOff>3175</xdr:colOff>
      <xdr:row>59</xdr:row>
      <xdr:rowOff>40653</xdr:rowOff>
    </xdr:to>
    <xdr:sp macro="" textlink="">
      <xdr:nvSpPr>
        <xdr:cNvPr id="146" name="円/楕円 145">
          <a:extLst>
            <a:ext uri="{FF2B5EF4-FFF2-40B4-BE49-F238E27FC236}">
              <a16:creationId xmlns:a16="http://schemas.microsoft.com/office/drawing/2014/main" id="{00000000-0008-0000-0600-000092000000}"/>
            </a:ext>
          </a:extLst>
        </xdr:cNvPr>
        <xdr:cNvSpPr/>
      </xdr:nvSpPr>
      <xdr:spPr>
        <a:xfrm>
          <a:off x="1968500" y="1005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31780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57,165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158829</xdr:rowOff>
    </xdr:from>
    <xdr:to>
      <xdr:col>1</xdr:col>
      <xdr:colOff>485775</xdr:colOff>
      <xdr:row>59</xdr:row>
      <xdr:rowOff>88979</xdr:rowOff>
    </xdr:to>
    <xdr:sp macro="" textlink="">
      <xdr:nvSpPr>
        <xdr:cNvPr id="148" name="円/楕円 147">
          <a:extLst>
            <a:ext uri="{FF2B5EF4-FFF2-40B4-BE49-F238E27FC236}">
              <a16:creationId xmlns:a16="http://schemas.microsoft.com/office/drawing/2014/main" id="{00000000-0008-0000-0600-000094000000}"/>
            </a:ext>
          </a:extLst>
        </xdr:cNvPr>
        <xdr:cNvSpPr/>
      </xdr:nvSpPr>
      <xdr:spPr>
        <a:xfrm>
          <a:off x="1079500" y="10102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80106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95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141681</xdr:rowOff>
    </xdr:from>
    <xdr:to>
      <xdr:col>6</xdr:col>
      <xdr:colOff>511175</xdr:colOff>
      <xdr:row>79</xdr:row>
      <xdr:rowOff>27000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514781"/>
          <a:ext cx="8382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a:extLst>
            <a:ext uri="{FF2B5EF4-FFF2-40B4-BE49-F238E27FC236}">
              <a16:creationId xmlns:a16="http://schemas.microsoft.com/office/drawing/2014/main" id="{00000000-0008-0000-0600-0000B4000000}"/>
            </a:ext>
          </a:extLst>
        </xdr:cNvPr>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126098</xdr:rowOff>
    </xdr:from>
    <xdr:to>
      <xdr:col>5</xdr:col>
      <xdr:colOff>358775</xdr:colOff>
      <xdr:row>78</xdr:row>
      <xdr:rowOff>141681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499198"/>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159347</xdr:rowOff>
    </xdr:from>
    <xdr:to>
      <xdr:col>5</xdr:col>
      <xdr:colOff>409575</xdr:colOff>
      <xdr:row>78</xdr:row>
      <xdr:rowOff>89497</xdr:rowOff>
    </xdr:to>
    <xdr:sp macro="" textlink="">
      <xdr:nvSpPr>
        <xdr:cNvPr id="182" name="フローチャート : 判断 181">
          <a:extLst>
            <a:ext uri="{FF2B5EF4-FFF2-40B4-BE49-F238E27FC236}">
              <a16:creationId xmlns:a16="http://schemas.microsoft.com/office/drawing/2014/main" id="{00000000-0008-0000-0600-0000B6000000}"/>
            </a:ext>
          </a:extLst>
        </xdr:cNvPr>
        <xdr:cNvSpPr/>
      </xdr:nvSpPr>
      <xdr:spPr>
        <a:xfrm>
          <a:off x="3746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106024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7" y="1313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4,651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126098</xdr:rowOff>
    </xdr:from>
    <xdr:to>
      <xdr:col>4</xdr:col>
      <xdr:colOff>155575</xdr:colOff>
      <xdr:row>78</xdr:row>
      <xdr:rowOff>133338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99198"/>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a:extLst>
            <a:ext uri="{FF2B5EF4-FFF2-40B4-BE49-F238E27FC236}">
              <a16:creationId xmlns:a16="http://schemas.microsoft.com/office/drawing/2014/main" id="{00000000-0008-0000-0600-0000B9000000}"/>
            </a:ext>
          </a:extLst>
        </xdr:cNvPr>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133338</xdr:rowOff>
    </xdr:from>
    <xdr:to>
      <xdr:col>2</xdr:col>
      <xdr:colOff>638175</xdr:colOff>
      <xdr:row>79</xdr:row>
      <xdr:rowOff>22924</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506438"/>
          <a:ext cx="889000" cy="6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a:extLst>
            <a:ext uri="{FF2B5EF4-FFF2-40B4-BE49-F238E27FC236}">
              <a16:creationId xmlns:a16="http://schemas.microsoft.com/office/drawing/2014/main" id="{00000000-0008-0000-0600-0000BC000000}"/>
            </a:ext>
          </a:extLst>
        </xdr:cNvPr>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a:extLst>
            <a:ext uri="{FF2B5EF4-FFF2-40B4-BE49-F238E27FC236}">
              <a16:creationId xmlns:a16="http://schemas.microsoft.com/office/drawing/2014/main" id="{00000000-0008-0000-0600-0000BE000000}"/>
            </a:ext>
          </a:extLst>
        </xdr:cNvPr>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147650</xdr:rowOff>
    </xdr:from>
    <xdr:to>
      <xdr:col>6</xdr:col>
      <xdr:colOff>561975</xdr:colOff>
      <xdr:row>79</xdr:row>
      <xdr:rowOff>77800</xdr:rowOff>
    </xdr:to>
    <xdr:sp macro="" textlink="">
      <xdr:nvSpPr>
        <xdr:cNvPr id="197" name="円/楕円 196">
          <a:extLst>
            <a:ext uri="{FF2B5EF4-FFF2-40B4-BE49-F238E27FC236}">
              <a16:creationId xmlns:a16="http://schemas.microsoft.com/office/drawing/2014/main" id="{00000000-0008-0000-0600-0000C5000000}"/>
            </a:ext>
          </a:extLst>
        </xdr:cNvPr>
        <xdr:cNvSpPr/>
      </xdr:nvSpPr>
      <xdr:spPr>
        <a:xfrm>
          <a:off x="4584700" y="135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62577</xdr:rowOff>
    </xdr:from>
    <xdr:ext cx="378565"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35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90881</xdr:rowOff>
    </xdr:from>
    <xdr:to>
      <xdr:col>5</xdr:col>
      <xdr:colOff>409575</xdr:colOff>
      <xdr:row>79</xdr:row>
      <xdr:rowOff>21031</xdr:rowOff>
    </xdr:to>
    <xdr:sp macro="" textlink="">
      <xdr:nvSpPr>
        <xdr:cNvPr id="199" name="円/楕円 198">
          <a:extLst>
            <a:ext uri="{FF2B5EF4-FFF2-40B4-BE49-F238E27FC236}">
              <a16:creationId xmlns:a16="http://schemas.microsoft.com/office/drawing/2014/main" id="{00000000-0008-0000-0600-0000C7000000}"/>
            </a:ext>
          </a:extLst>
        </xdr:cNvPr>
        <xdr:cNvSpPr/>
      </xdr:nvSpPr>
      <xdr:spPr>
        <a:xfrm>
          <a:off x="3746500" y="134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12158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7" y="1355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75298</xdr:rowOff>
    </xdr:from>
    <xdr:to>
      <xdr:col>4</xdr:col>
      <xdr:colOff>206375</xdr:colOff>
      <xdr:row>79</xdr:row>
      <xdr:rowOff>5448</xdr:rowOff>
    </xdr:to>
    <xdr:sp macro="" textlink="">
      <xdr:nvSpPr>
        <xdr:cNvPr id="201" name="円/楕円 200">
          <a:extLst>
            <a:ext uri="{FF2B5EF4-FFF2-40B4-BE49-F238E27FC236}">
              <a16:creationId xmlns:a16="http://schemas.microsoft.com/office/drawing/2014/main" id="{00000000-0008-0000-0600-0000C9000000}"/>
            </a:ext>
          </a:extLst>
        </xdr:cNvPr>
        <xdr:cNvSpPr/>
      </xdr:nvSpPr>
      <xdr:spPr>
        <a:xfrm>
          <a:off x="2857500" y="134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168025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7" y="1354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82538</xdr:rowOff>
    </xdr:from>
    <xdr:to>
      <xdr:col>3</xdr:col>
      <xdr:colOff>3175</xdr:colOff>
      <xdr:row>79</xdr:row>
      <xdr:rowOff>12688</xdr:rowOff>
    </xdr:to>
    <xdr:sp macro="" textlink="">
      <xdr:nvSpPr>
        <xdr:cNvPr id="203" name="円/楕円 202">
          <a:extLst>
            <a:ext uri="{FF2B5EF4-FFF2-40B4-BE49-F238E27FC236}">
              <a16:creationId xmlns:a16="http://schemas.microsoft.com/office/drawing/2014/main" id="{00000000-0008-0000-0600-0000CB000000}"/>
            </a:ext>
          </a:extLst>
        </xdr:cNvPr>
        <xdr:cNvSpPr/>
      </xdr:nvSpPr>
      <xdr:spPr>
        <a:xfrm>
          <a:off x="1968500" y="1345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3815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7" y="1354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143574</xdr:rowOff>
    </xdr:from>
    <xdr:to>
      <xdr:col>1</xdr:col>
      <xdr:colOff>485775</xdr:colOff>
      <xdr:row>79</xdr:row>
      <xdr:rowOff>73724</xdr:rowOff>
    </xdr:to>
    <xdr:sp macro="" textlink="">
      <xdr:nvSpPr>
        <xdr:cNvPr id="205" name="円/楕円 204">
          <a:extLst>
            <a:ext uri="{FF2B5EF4-FFF2-40B4-BE49-F238E27FC236}">
              <a16:creationId xmlns:a16="http://schemas.microsoft.com/office/drawing/2014/main" id="{00000000-0008-0000-0600-0000CD000000}"/>
            </a:ext>
          </a:extLst>
        </xdr:cNvPr>
        <xdr:cNvSpPr/>
      </xdr:nvSpPr>
      <xdr:spPr>
        <a:xfrm>
          <a:off x="1079500" y="135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64851</xdr:rowOff>
    </xdr:from>
    <xdr:ext cx="378565"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941017" y="13609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122,978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153400</xdr:rowOff>
    </xdr:from>
    <xdr:to>
      <xdr:col>6</xdr:col>
      <xdr:colOff>511175</xdr:colOff>
      <xdr:row>92</xdr:row>
      <xdr:rowOff>58922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755350"/>
          <a:ext cx="838200" cy="7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107332</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23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a:extLst>
            <a:ext uri="{FF2B5EF4-FFF2-40B4-BE49-F238E27FC236}">
              <a16:creationId xmlns:a16="http://schemas.microsoft.com/office/drawing/2014/main" id="{00000000-0008-0000-0600-0000F0000000}"/>
            </a:ext>
          </a:extLst>
        </xdr:cNvPr>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58922</xdr:rowOff>
    </xdr:from>
    <xdr:to>
      <xdr:col>5</xdr:col>
      <xdr:colOff>358775</xdr:colOff>
      <xdr:row>93</xdr:row>
      <xdr:rowOff>18754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5832322"/>
          <a:ext cx="889000" cy="13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143585</xdr:rowOff>
    </xdr:from>
    <xdr:to>
      <xdr:col>5</xdr:col>
      <xdr:colOff>409575</xdr:colOff>
      <xdr:row>96</xdr:row>
      <xdr:rowOff>73735</xdr:rowOff>
    </xdr:to>
    <xdr:sp macro="" textlink="">
      <xdr:nvSpPr>
        <xdr:cNvPr id="242" name="フローチャート : 判断 241">
          <a:extLst>
            <a:ext uri="{FF2B5EF4-FFF2-40B4-BE49-F238E27FC236}">
              <a16:creationId xmlns:a16="http://schemas.microsoft.com/office/drawing/2014/main" id="{00000000-0008-0000-0600-0000F2000000}"/>
            </a:ext>
          </a:extLst>
        </xdr:cNvPr>
        <xdr:cNvSpPr/>
      </xdr:nvSpPr>
      <xdr:spPr>
        <a:xfrm>
          <a:off x="3746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64862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56,151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18754</xdr:rowOff>
    </xdr:from>
    <xdr:to>
      <xdr:col>4</xdr:col>
      <xdr:colOff>155575</xdr:colOff>
      <xdr:row>93</xdr:row>
      <xdr:rowOff>120514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5963604"/>
          <a:ext cx="889000" cy="10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a:extLst>
            <a:ext uri="{FF2B5EF4-FFF2-40B4-BE49-F238E27FC236}">
              <a16:creationId xmlns:a16="http://schemas.microsoft.com/office/drawing/2014/main" id="{00000000-0008-0000-0600-0000F5000000}"/>
            </a:ext>
          </a:extLst>
        </xdr:cNvPr>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170164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5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120514</xdr:rowOff>
    </xdr:from>
    <xdr:to>
      <xdr:col>2</xdr:col>
      <xdr:colOff>638175</xdr:colOff>
      <xdr:row>94</xdr:row>
      <xdr:rowOff>19261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065364"/>
          <a:ext cx="889000" cy="70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a:extLst>
            <a:ext uri="{FF2B5EF4-FFF2-40B4-BE49-F238E27FC236}">
              <a16:creationId xmlns:a16="http://schemas.microsoft.com/office/drawing/2014/main" id="{00000000-0008-0000-0600-0000F8000000}"/>
            </a:ext>
          </a:extLst>
        </xdr:cNvPr>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88326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a:extLst>
            <a:ext uri="{FF2B5EF4-FFF2-40B4-BE49-F238E27FC236}">
              <a16:creationId xmlns:a16="http://schemas.microsoft.com/office/drawing/2014/main" id="{00000000-0008-0000-0600-0000FA000000}"/>
            </a:ext>
          </a:extLst>
        </xdr:cNvPr>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70838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91</xdr:row>
      <xdr:rowOff>102600</xdr:rowOff>
    </xdr:from>
    <xdr:to>
      <xdr:col>6</xdr:col>
      <xdr:colOff>561975</xdr:colOff>
      <xdr:row>92</xdr:row>
      <xdr:rowOff>32750</xdr:rowOff>
    </xdr:to>
    <xdr:sp macro="" textlink="">
      <xdr:nvSpPr>
        <xdr:cNvPr id="257" name="円/楕円 256">
          <a:extLst>
            <a:ext uri="{FF2B5EF4-FFF2-40B4-BE49-F238E27FC236}">
              <a16:creationId xmlns:a16="http://schemas.microsoft.com/office/drawing/2014/main" id="{00000000-0008-0000-0600-000001010000}"/>
            </a:ext>
          </a:extLst>
        </xdr:cNvPr>
        <xdr:cNvSpPr/>
      </xdr:nvSpPr>
      <xdr:spPr>
        <a:xfrm>
          <a:off x="4584700" y="1570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125477</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55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100,661</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8122</xdr:rowOff>
    </xdr:from>
    <xdr:to>
      <xdr:col>5</xdr:col>
      <xdr:colOff>409575</xdr:colOff>
      <xdr:row>92</xdr:row>
      <xdr:rowOff>109722</xdr:rowOff>
    </xdr:to>
    <xdr:sp macro="" textlink="">
      <xdr:nvSpPr>
        <xdr:cNvPr id="259" name="円/楕円 258">
          <a:extLst>
            <a:ext uri="{FF2B5EF4-FFF2-40B4-BE49-F238E27FC236}">
              <a16:creationId xmlns:a16="http://schemas.microsoft.com/office/drawing/2014/main" id="{00000000-0008-0000-0600-000003010000}"/>
            </a:ext>
          </a:extLst>
        </xdr:cNvPr>
        <xdr:cNvSpPr/>
      </xdr:nvSpPr>
      <xdr:spPr>
        <a:xfrm>
          <a:off x="3746500" y="1578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126249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555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95,947</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139404</xdr:rowOff>
    </xdr:from>
    <xdr:to>
      <xdr:col>4</xdr:col>
      <xdr:colOff>206375</xdr:colOff>
      <xdr:row>93</xdr:row>
      <xdr:rowOff>69554</xdr:rowOff>
    </xdr:to>
    <xdr:sp macro="" textlink="">
      <xdr:nvSpPr>
        <xdr:cNvPr id="261" name="円/楕円 260">
          <a:extLst>
            <a:ext uri="{FF2B5EF4-FFF2-40B4-BE49-F238E27FC236}">
              <a16:creationId xmlns:a16="http://schemas.microsoft.com/office/drawing/2014/main" id="{00000000-0008-0000-0600-000005010000}"/>
            </a:ext>
          </a:extLst>
        </xdr:cNvPr>
        <xdr:cNvSpPr/>
      </xdr:nvSpPr>
      <xdr:spPr>
        <a:xfrm>
          <a:off x="2857500" y="1591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86081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568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87,907</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69714</xdr:rowOff>
    </xdr:from>
    <xdr:to>
      <xdr:col>3</xdr:col>
      <xdr:colOff>3175</xdr:colOff>
      <xdr:row>93</xdr:row>
      <xdr:rowOff>171314</xdr:rowOff>
    </xdr:to>
    <xdr:sp macro="" textlink="">
      <xdr:nvSpPr>
        <xdr:cNvPr id="263" name="円/楕円 262">
          <a:extLst>
            <a:ext uri="{FF2B5EF4-FFF2-40B4-BE49-F238E27FC236}">
              <a16:creationId xmlns:a16="http://schemas.microsoft.com/office/drawing/2014/main" id="{00000000-0008-0000-0600-000007010000}"/>
            </a:ext>
          </a:extLst>
        </xdr:cNvPr>
        <xdr:cNvSpPr/>
      </xdr:nvSpPr>
      <xdr:spPr>
        <a:xfrm>
          <a:off x="1968500" y="1601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16391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578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81,675</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139911</xdr:rowOff>
    </xdr:from>
    <xdr:to>
      <xdr:col>1</xdr:col>
      <xdr:colOff>485775</xdr:colOff>
      <xdr:row>94</xdr:row>
      <xdr:rowOff>70061</xdr:rowOff>
    </xdr:to>
    <xdr:sp macro="" textlink="">
      <xdr:nvSpPr>
        <xdr:cNvPr id="265" name="円/楕円 264">
          <a:extLst>
            <a:ext uri="{FF2B5EF4-FFF2-40B4-BE49-F238E27FC236}">
              <a16:creationId xmlns:a16="http://schemas.microsoft.com/office/drawing/2014/main" id="{00000000-0008-0000-0600-000009010000}"/>
            </a:ext>
          </a:extLst>
        </xdr:cNvPr>
        <xdr:cNvSpPr/>
      </xdr:nvSpPr>
      <xdr:spPr>
        <a:xfrm>
          <a:off x="1079500" y="1608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86588</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585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40,343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144860</xdr:rowOff>
    </xdr:from>
    <xdr:to>
      <xdr:col>15</xdr:col>
      <xdr:colOff>180975</xdr:colOff>
      <xdr:row>35</xdr:row>
      <xdr:rowOff>131176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974160"/>
          <a:ext cx="838200" cy="15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25896</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26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a:extLst>
            <a:ext uri="{FF2B5EF4-FFF2-40B4-BE49-F238E27FC236}">
              <a16:creationId xmlns:a16="http://schemas.microsoft.com/office/drawing/2014/main" id="{00000000-0008-0000-0600-00002B010000}"/>
            </a:ext>
          </a:extLst>
        </xdr:cNvPr>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131176</xdr:rowOff>
    </xdr:from>
    <xdr:to>
      <xdr:col>14</xdr:col>
      <xdr:colOff>28575</xdr:colOff>
      <xdr:row>36</xdr:row>
      <xdr:rowOff>60332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131926"/>
          <a:ext cx="889000" cy="10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117344</xdr:rowOff>
    </xdr:from>
    <xdr:to>
      <xdr:col>14</xdr:col>
      <xdr:colOff>79375</xdr:colOff>
      <xdr:row>35</xdr:row>
      <xdr:rowOff>47494</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9588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64021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572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60332</xdr:rowOff>
    </xdr:from>
    <xdr:to>
      <xdr:col>12</xdr:col>
      <xdr:colOff>511175</xdr:colOff>
      <xdr:row>36</xdr:row>
      <xdr:rowOff>65220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232532"/>
          <a:ext cx="889000" cy="4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65220</xdr:rowOff>
    </xdr:from>
    <xdr:to>
      <xdr:col>11</xdr:col>
      <xdr:colOff>307975</xdr:colOff>
      <xdr:row>36</xdr:row>
      <xdr:rowOff>81962</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237420"/>
          <a:ext cx="889000" cy="16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a:extLst>
            <a:ext uri="{FF2B5EF4-FFF2-40B4-BE49-F238E27FC236}">
              <a16:creationId xmlns:a16="http://schemas.microsoft.com/office/drawing/2014/main" id="{00000000-0008-0000-0600-000033010000}"/>
            </a:ext>
          </a:extLst>
        </xdr:cNvPr>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a:extLst>
            <a:ext uri="{FF2B5EF4-FFF2-40B4-BE49-F238E27FC236}">
              <a16:creationId xmlns:a16="http://schemas.microsoft.com/office/drawing/2014/main" id="{00000000-0008-0000-0600-000035010000}"/>
            </a:ext>
          </a:extLst>
        </xdr:cNvPr>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73612</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573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94060</xdr:rowOff>
    </xdr:from>
    <xdr:to>
      <xdr:col>15</xdr:col>
      <xdr:colOff>231775</xdr:colOff>
      <xdr:row>35</xdr:row>
      <xdr:rowOff>24210</xdr:rowOff>
    </xdr:to>
    <xdr:sp macro="" textlink="">
      <xdr:nvSpPr>
        <xdr:cNvPr id="316" name="円/楕円 315">
          <a:extLst>
            <a:ext uri="{FF2B5EF4-FFF2-40B4-BE49-F238E27FC236}">
              <a16:creationId xmlns:a16="http://schemas.microsoft.com/office/drawing/2014/main" id="{00000000-0008-0000-0600-00003C010000}"/>
            </a:ext>
          </a:extLst>
        </xdr:cNvPr>
        <xdr:cNvSpPr/>
      </xdr:nvSpPr>
      <xdr:spPr>
        <a:xfrm>
          <a:off x="10426700" y="592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116937</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774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74,526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80376</xdr:rowOff>
    </xdr:from>
    <xdr:to>
      <xdr:col>14</xdr:col>
      <xdr:colOff>79375</xdr:colOff>
      <xdr:row>36</xdr:row>
      <xdr:rowOff>10526</xdr:rowOff>
    </xdr:to>
    <xdr:sp macro="" textlink="">
      <xdr:nvSpPr>
        <xdr:cNvPr id="318" name="円/楕円 317">
          <a:extLst>
            <a:ext uri="{FF2B5EF4-FFF2-40B4-BE49-F238E27FC236}">
              <a16:creationId xmlns:a16="http://schemas.microsoft.com/office/drawing/2014/main" id="{00000000-0008-0000-0600-00003E010000}"/>
            </a:ext>
          </a:extLst>
        </xdr:cNvPr>
        <xdr:cNvSpPr/>
      </xdr:nvSpPr>
      <xdr:spPr>
        <a:xfrm>
          <a:off x="9588500" y="608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1653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617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60,033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9532</xdr:rowOff>
    </xdr:from>
    <xdr:to>
      <xdr:col>12</xdr:col>
      <xdr:colOff>561975</xdr:colOff>
      <xdr:row>36</xdr:row>
      <xdr:rowOff>111132</xdr:rowOff>
    </xdr:to>
    <xdr:sp macro="" textlink="">
      <xdr:nvSpPr>
        <xdr:cNvPr id="320" name="円/楕円 319">
          <a:extLst>
            <a:ext uri="{FF2B5EF4-FFF2-40B4-BE49-F238E27FC236}">
              <a16:creationId xmlns:a16="http://schemas.microsoft.com/office/drawing/2014/main" id="{00000000-0008-0000-0600-000040010000}"/>
            </a:ext>
          </a:extLst>
        </xdr:cNvPr>
        <xdr:cNvSpPr/>
      </xdr:nvSpPr>
      <xdr:spPr>
        <a:xfrm>
          <a:off x="8699500" y="618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102259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627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50,791</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14420</xdr:rowOff>
    </xdr:from>
    <xdr:to>
      <xdr:col>11</xdr:col>
      <xdr:colOff>358775</xdr:colOff>
      <xdr:row>36</xdr:row>
      <xdr:rowOff>116020</xdr:rowOff>
    </xdr:to>
    <xdr:sp macro="" textlink="">
      <xdr:nvSpPr>
        <xdr:cNvPr id="322" name="円/楕円 321">
          <a:extLst>
            <a:ext uri="{FF2B5EF4-FFF2-40B4-BE49-F238E27FC236}">
              <a16:creationId xmlns:a16="http://schemas.microsoft.com/office/drawing/2014/main" id="{00000000-0008-0000-0600-000042010000}"/>
            </a:ext>
          </a:extLst>
        </xdr:cNvPr>
        <xdr:cNvSpPr/>
      </xdr:nvSpPr>
      <xdr:spPr>
        <a:xfrm>
          <a:off x="7810500" y="61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107147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627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31162</xdr:rowOff>
    </xdr:from>
    <xdr:to>
      <xdr:col>10</xdr:col>
      <xdr:colOff>155575</xdr:colOff>
      <xdr:row>36</xdr:row>
      <xdr:rowOff>132762</xdr:rowOff>
    </xdr:to>
    <xdr:sp macro="" textlink="">
      <xdr:nvSpPr>
        <xdr:cNvPr id="324" name="円/楕円 323">
          <a:extLst>
            <a:ext uri="{FF2B5EF4-FFF2-40B4-BE49-F238E27FC236}">
              <a16:creationId xmlns:a16="http://schemas.microsoft.com/office/drawing/2014/main" id="{00000000-0008-0000-0600-000044010000}"/>
            </a:ext>
          </a:extLst>
        </xdr:cNvPr>
        <xdr:cNvSpPr/>
      </xdr:nvSpPr>
      <xdr:spPr>
        <a:xfrm>
          <a:off x="6921500" y="620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123889</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629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53</xdr:row>
      <xdr:rowOff>130716</xdr:rowOff>
    </xdr:from>
    <xdr:to>
      <xdr:col>15</xdr:col>
      <xdr:colOff>180975</xdr:colOff>
      <xdr:row>55</xdr:row>
      <xdr:rowOff>94437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217566"/>
          <a:ext cx="838200" cy="30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82797</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12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a:extLst>
            <a:ext uri="{FF2B5EF4-FFF2-40B4-BE49-F238E27FC236}">
              <a16:creationId xmlns:a16="http://schemas.microsoft.com/office/drawing/2014/main" id="{00000000-0008-0000-0600-000060010000}"/>
            </a:ext>
          </a:extLst>
        </xdr:cNvPr>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130716</xdr:rowOff>
    </xdr:from>
    <xdr:to>
      <xdr:col>14</xdr:col>
      <xdr:colOff>28575</xdr:colOff>
      <xdr:row>54</xdr:row>
      <xdr:rowOff>12358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217566"/>
          <a:ext cx="889000" cy="53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45597</xdr:rowOff>
    </xdr:from>
    <xdr:to>
      <xdr:col>14</xdr:col>
      <xdr:colOff>79375</xdr:colOff>
      <xdr:row>55</xdr:row>
      <xdr:rowOff>147197</xdr:rowOff>
    </xdr:to>
    <xdr:sp macro="" textlink="">
      <xdr:nvSpPr>
        <xdr:cNvPr id="354" name="フローチャート : 判断 353">
          <a:extLst>
            <a:ext uri="{FF2B5EF4-FFF2-40B4-BE49-F238E27FC236}">
              <a16:creationId xmlns:a16="http://schemas.microsoft.com/office/drawing/2014/main" id="{00000000-0008-0000-0600-000062010000}"/>
            </a:ext>
          </a:extLst>
        </xdr:cNvPr>
        <xdr:cNvSpPr/>
      </xdr:nvSpPr>
      <xdr:spPr>
        <a:xfrm>
          <a:off x="9588500" y="947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138324</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56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77,577</a:t>
          </a:r>
          <a:endParaRPr kumimoji="1" lang="ja-JP" altLang="en-US" sz="1000" b="1">
            <a:solidFill>
              <a:srgbClr val="000080"/>
            </a:solidFill>
            <a:latin typeface="ＭＳ Ｐゴシック"/>
          </a:endParaRPr>
        </a:p>
      </xdr:txBody>
    </xdr:sp>
    <xdr:clientData/>
  </xdr:oneCellAnchor>
  <xdr:twoCellAnchor>
    <xdr:from>
      <xdr:col>11</xdr:col>
      <xdr:colOff>307975</xdr:colOff>
      <xdr:row>50</xdr:row>
      <xdr:rowOff>148798</xdr:rowOff>
    </xdr:from>
    <xdr:to>
      <xdr:col>12</xdr:col>
      <xdr:colOff>511175</xdr:colOff>
      <xdr:row>54</xdr:row>
      <xdr:rowOff>12358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8721298"/>
          <a:ext cx="889000" cy="54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a:extLst>
            <a:ext uri="{FF2B5EF4-FFF2-40B4-BE49-F238E27FC236}">
              <a16:creationId xmlns:a16="http://schemas.microsoft.com/office/drawing/2014/main" id="{00000000-0008-0000-0600-000065010000}"/>
            </a:ext>
          </a:extLst>
        </xdr:cNvPr>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94731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52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148798</xdr:rowOff>
    </xdr:from>
    <xdr:to>
      <xdr:col>11</xdr:col>
      <xdr:colOff>307975</xdr:colOff>
      <xdr:row>55</xdr:row>
      <xdr:rowOff>49043</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8721298"/>
          <a:ext cx="889000" cy="757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a:extLst>
            <a:ext uri="{FF2B5EF4-FFF2-40B4-BE49-F238E27FC236}">
              <a16:creationId xmlns:a16="http://schemas.microsoft.com/office/drawing/2014/main" id="{00000000-0008-0000-0600-000068010000}"/>
            </a:ext>
          </a:extLst>
        </xdr:cNvPr>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156229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a:extLst>
            <a:ext uri="{FF2B5EF4-FFF2-40B4-BE49-F238E27FC236}">
              <a16:creationId xmlns:a16="http://schemas.microsoft.com/office/drawing/2014/main" id="{00000000-0008-0000-0600-00006A010000}"/>
            </a:ext>
          </a:extLst>
        </xdr:cNvPr>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11285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61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43637</xdr:rowOff>
    </xdr:from>
    <xdr:to>
      <xdr:col>15</xdr:col>
      <xdr:colOff>231775</xdr:colOff>
      <xdr:row>55</xdr:row>
      <xdr:rowOff>145237</xdr:rowOff>
    </xdr:to>
    <xdr:sp macro="" textlink="">
      <xdr:nvSpPr>
        <xdr:cNvPr id="369" name="円/楕円 368">
          <a:extLst>
            <a:ext uri="{FF2B5EF4-FFF2-40B4-BE49-F238E27FC236}">
              <a16:creationId xmlns:a16="http://schemas.microsoft.com/office/drawing/2014/main" id="{00000000-0008-0000-0600-000071010000}"/>
            </a:ext>
          </a:extLst>
        </xdr:cNvPr>
        <xdr:cNvSpPr/>
      </xdr:nvSpPr>
      <xdr:spPr>
        <a:xfrm>
          <a:off x="10426700" y="947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66514</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32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77,920</a:t>
          </a:r>
          <a:endParaRPr kumimoji="1" lang="ja-JP" altLang="en-US" sz="1000" b="1">
            <a:solidFill>
              <a:srgbClr val="FF0000"/>
            </a:solidFill>
            <a:latin typeface="ＭＳ Ｐゴシック"/>
          </a:endParaRPr>
        </a:p>
      </xdr:txBody>
    </xdr:sp>
    <xdr:clientData/>
  </xdr:oneCellAnchor>
  <xdr:twoCellAnchor>
    <xdr:from>
      <xdr:col>13</xdr:col>
      <xdr:colOff>663575</xdr:colOff>
      <xdr:row>53</xdr:row>
      <xdr:rowOff>79916</xdr:rowOff>
    </xdr:from>
    <xdr:to>
      <xdr:col>14</xdr:col>
      <xdr:colOff>79375</xdr:colOff>
      <xdr:row>54</xdr:row>
      <xdr:rowOff>10066</xdr:rowOff>
    </xdr:to>
    <xdr:sp macro="" textlink="">
      <xdr:nvSpPr>
        <xdr:cNvPr id="371" name="円/楕円 370">
          <a:extLst>
            <a:ext uri="{FF2B5EF4-FFF2-40B4-BE49-F238E27FC236}">
              <a16:creationId xmlns:a16="http://schemas.microsoft.com/office/drawing/2014/main" id="{00000000-0008-0000-0600-000073010000}"/>
            </a:ext>
          </a:extLst>
        </xdr:cNvPr>
        <xdr:cNvSpPr/>
      </xdr:nvSpPr>
      <xdr:spPr>
        <a:xfrm>
          <a:off x="9588500" y="916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26593</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39794" y="894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131,572</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133008</xdr:rowOff>
    </xdr:from>
    <xdr:to>
      <xdr:col>12</xdr:col>
      <xdr:colOff>561975</xdr:colOff>
      <xdr:row>54</xdr:row>
      <xdr:rowOff>63158</xdr:rowOff>
    </xdr:to>
    <xdr:sp macro="" textlink="">
      <xdr:nvSpPr>
        <xdr:cNvPr id="373" name="円/楕円 372">
          <a:extLst>
            <a:ext uri="{FF2B5EF4-FFF2-40B4-BE49-F238E27FC236}">
              <a16:creationId xmlns:a16="http://schemas.microsoft.com/office/drawing/2014/main" id="{00000000-0008-0000-0600-000075010000}"/>
            </a:ext>
          </a:extLst>
        </xdr:cNvPr>
        <xdr:cNvSpPr/>
      </xdr:nvSpPr>
      <xdr:spPr>
        <a:xfrm>
          <a:off x="8699500" y="921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79685</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50794" y="899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122,282</a:t>
          </a:r>
          <a:endParaRPr kumimoji="1" lang="ja-JP" altLang="en-US" sz="1000" b="1">
            <a:solidFill>
              <a:srgbClr val="FF0000"/>
            </a:solidFill>
            <a:latin typeface="ＭＳ Ｐゴシック"/>
          </a:endParaRPr>
        </a:p>
      </xdr:txBody>
    </xdr:sp>
    <xdr:clientData/>
  </xdr:oneCellAnchor>
  <xdr:twoCellAnchor>
    <xdr:from>
      <xdr:col>11</xdr:col>
      <xdr:colOff>257175</xdr:colOff>
      <xdr:row>50</xdr:row>
      <xdr:rowOff>97998</xdr:rowOff>
    </xdr:from>
    <xdr:to>
      <xdr:col>11</xdr:col>
      <xdr:colOff>358775</xdr:colOff>
      <xdr:row>51</xdr:row>
      <xdr:rowOff>28148</xdr:rowOff>
    </xdr:to>
    <xdr:sp macro="" textlink="">
      <xdr:nvSpPr>
        <xdr:cNvPr id="375" name="円/楕円 374">
          <a:extLst>
            <a:ext uri="{FF2B5EF4-FFF2-40B4-BE49-F238E27FC236}">
              <a16:creationId xmlns:a16="http://schemas.microsoft.com/office/drawing/2014/main" id="{00000000-0008-0000-0600-000077010000}"/>
            </a:ext>
          </a:extLst>
        </xdr:cNvPr>
        <xdr:cNvSpPr/>
      </xdr:nvSpPr>
      <xdr:spPr>
        <a:xfrm>
          <a:off x="7810500" y="867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44675</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4" y="844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218,408</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169693</xdr:rowOff>
    </xdr:from>
    <xdr:to>
      <xdr:col>10</xdr:col>
      <xdr:colOff>155575</xdr:colOff>
      <xdr:row>55</xdr:row>
      <xdr:rowOff>99843</xdr:rowOff>
    </xdr:to>
    <xdr:sp macro="" textlink="">
      <xdr:nvSpPr>
        <xdr:cNvPr id="377" name="円/楕円 376">
          <a:extLst>
            <a:ext uri="{FF2B5EF4-FFF2-40B4-BE49-F238E27FC236}">
              <a16:creationId xmlns:a16="http://schemas.microsoft.com/office/drawing/2014/main" id="{00000000-0008-0000-0600-000079010000}"/>
            </a:ext>
          </a:extLst>
        </xdr:cNvPr>
        <xdr:cNvSpPr/>
      </xdr:nvSpPr>
      <xdr:spPr>
        <a:xfrm>
          <a:off x="6921500" y="942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53</xdr:row>
      <xdr:rowOff>116370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920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50546</xdr:rowOff>
    </xdr:from>
    <xdr:to>
      <xdr:col>15</xdr:col>
      <xdr:colOff>180340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394946"/>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168673</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17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72</xdr:row>
      <xdr:rowOff>50546</xdr:rowOff>
    </xdr:from>
    <xdr:to>
      <xdr:col>15</xdr:col>
      <xdr:colOff>269875</xdr:colOff>
      <xdr:row>72</xdr:row>
      <xdr:rowOff>50546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39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85661</xdr:rowOff>
    </xdr:from>
    <xdr:to>
      <xdr:col>15</xdr:col>
      <xdr:colOff>180975</xdr:colOff>
      <xdr:row>75</xdr:row>
      <xdr:rowOff>24206</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2258611"/>
          <a:ext cx="838200" cy="62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33965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35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55538</xdr:rowOff>
    </xdr:from>
    <xdr:to>
      <xdr:col>15</xdr:col>
      <xdr:colOff>231775</xdr:colOff>
      <xdr:row>77</xdr:row>
      <xdr:rowOff>157138</xdr:rowOff>
    </xdr:to>
    <xdr:sp macro="" textlink="">
      <xdr:nvSpPr>
        <xdr:cNvPr id="409" name="フローチャート : 判断 408">
          <a:extLst>
            <a:ext uri="{FF2B5EF4-FFF2-40B4-BE49-F238E27FC236}">
              <a16:creationId xmlns:a16="http://schemas.microsoft.com/office/drawing/2014/main" id="{00000000-0008-0000-0600-000099010000}"/>
            </a:ext>
          </a:extLst>
        </xdr:cNvPr>
        <xdr:cNvSpPr/>
      </xdr:nvSpPr>
      <xdr:spPr>
        <a:xfrm>
          <a:off x="10426700" y="1325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85661</xdr:rowOff>
    </xdr:from>
    <xdr:to>
      <xdr:col>14</xdr:col>
      <xdr:colOff>28575</xdr:colOff>
      <xdr:row>72</xdr:row>
      <xdr:rowOff>119850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2258611"/>
          <a:ext cx="889000" cy="20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5486</xdr:rowOff>
    </xdr:from>
    <xdr:to>
      <xdr:col>14</xdr:col>
      <xdr:colOff>79375</xdr:colOff>
      <xdr:row>76</xdr:row>
      <xdr:rowOff>107086</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9588500" y="1303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98213</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2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39,568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166460</xdr:rowOff>
    </xdr:from>
    <xdr:to>
      <xdr:col>12</xdr:col>
      <xdr:colOff>561975</xdr:colOff>
      <xdr:row>76</xdr:row>
      <xdr:rowOff>96610</xdr:rowOff>
    </xdr:to>
    <xdr:sp macro="" textlink="">
      <xdr:nvSpPr>
        <xdr:cNvPr id="413" name="フローチャート : 判断 412">
          <a:extLst>
            <a:ext uri="{FF2B5EF4-FFF2-40B4-BE49-F238E27FC236}">
              <a16:creationId xmlns:a16="http://schemas.microsoft.com/office/drawing/2014/main" id="{00000000-0008-0000-0600-00009D010000}"/>
            </a:ext>
          </a:extLst>
        </xdr:cNvPr>
        <xdr:cNvSpPr/>
      </xdr:nvSpPr>
      <xdr:spPr>
        <a:xfrm>
          <a:off x="8699500" y="1302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87737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1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144856</xdr:rowOff>
    </xdr:from>
    <xdr:to>
      <xdr:col>15</xdr:col>
      <xdr:colOff>231775</xdr:colOff>
      <xdr:row>75</xdr:row>
      <xdr:rowOff>75006</xdr:rowOff>
    </xdr:to>
    <xdr:sp macro="" textlink="">
      <xdr:nvSpPr>
        <xdr:cNvPr id="420" name="円/楕円 419">
          <a:extLst>
            <a:ext uri="{FF2B5EF4-FFF2-40B4-BE49-F238E27FC236}">
              <a16:creationId xmlns:a16="http://schemas.microsoft.com/office/drawing/2014/main" id="{00000000-0008-0000-0600-0000A4010000}"/>
            </a:ext>
          </a:extLst>
        </xdr:cNvPr>
        <xdr:cNvSpPr/>
      </xdr:nvSpPr>
      <xdr:spPr>
        <a:xfrm>
          <a:off x="10426700" y="1283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167733</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68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55,594</a:t>
          </a:r>
          <a:endParaRPr kumimoji="1" lang="ja-JP" altLang="en-US" sz="1000" b="1">
            <a:solidFill>
              <a:srgbClr val="FF0000"/>
            </a:solidFill>
            <a:latin typeface="ＭＳ Ｐゴシック"/>
          </a:endParaRPr>
        </a:p>
      </xdr:txBody>
    </xdr:sp>
    <xdr:clientData/>
  </xdr:oneCellAnchor>
  <xdr:twoCellAnchor>
    <xdr:from>
      <xdr:col>13</xdr:col>
      <xdr:colOff>663575</xdr:colOff>
      <xdr:row>71</xdr:row>
      <xdr:rowOff>34861</xdr:rowOff>
    </xdr:from>
    <xdr:to>
      <xdr:col>14</xdr:col>
      <xdr:colOff>79375</xdr:colOff>
      <xdr:row>71</xdr:row>
      <xdr:rowOff>136461</xdr:rowOff>
    </xdr:to>
    <xdr:sp macro="" textlink="">
      <xdr:nvSpPr>
        <xdr:cNvPr id="422" name="円/楕円 421">
          <a:extLst>
            <a:ext uri="{FF2B5EF4-FFF2-40B4-BE49-F238E27FC236}">
              <a16:creationId xmlns:a16="http://schemas.microsoft.com/office/drawing/2014/main" id="{00000000-0008-0000-0600-0000A6010000}"/>
            </a:ext>
          </a:extLst>
        </xdr:cNvPr>
        <xdr:cNvSpPr/>
      </xdr:nvSpPr>
      <xdr:spPr>
        <a:xfrm>
          <a:off x="9588500" y="1220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152988</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39794" y="11983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104,755</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69050</xdr:rowOff>
    </xdr:from>
    <xdr:to>
      <xdr:col>12</xdr:col>
      <xdr:colOff>561975</xdr:colOff>
      <xdr:row>72</xdr:row>
      <xdr:rowOff>170650</xdr:rowOff>
    </xdr:to>
    <xdr:sp macro="" textlink="">
      <xdr:nvSpPr>
        <xdr:cNvPr id="424" name="円/楕円 423">
          <a:extLst>
            <a:ext uri="{FF2B5EF4-FFF2-40B4-BE49-F238E27FC236}">
              <a16:creationId xmlns:a16="http://schemas.microsoft.com/office/drawing/2014/main" id="{00000000-0008-0000-0600-0000A8010000}"/>
            </a:ext>
          </a:extLst>
        </xdr:cNvPr>
        <xdr:cNvSpPr/>
      </xdr:nvSpPr>
      <xdr:spPr>
        <a:xfrm>
          <a:off x="8699500" y="1241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15727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218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29,294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16269</xdr:rowOff>
    </xdr:from>
    <xdr:to>
      <xdr:col>15</xdr:col>
      <xdr:colOff>180975</xdr:colOff>
      <xdr:row>98</xdr:row>
      <xdr:rowOff>58356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9639300" y="16818369"/>
          <a:ext cx="838200" cy="4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6" name="フローチャート : 判断 455">
          <a:extLst>
            <a:ext uri="{FF2B5EF4-FFF2-40B4-BE49-F238E27FC236}">
              <a16:creationId xmlns:a16="http://schemas.microsoft.com/office/drawing/2014/main" id="{00000000-0008-0000-0600-0000C8010000}"/>
            </a:ext>
          </a:extLst>
        </xdr:cNvPr>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134353</xdr:rowOff>
    </xdr:from>
    <xdr:to>
      <xdr:col>14</xdr:col>
      <xdr:colOff>28575</xdr:colOff>
      <xdr:row>98</xdr:row>
      <xdr:rowOff>16269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8750300" y="16765003"/>
          <a:ext cx="889000" cy="53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148462</xdr:rowOff>
    </xdr:from>
    <xdr:to>
      <xdr:col>14</xdr:col>
      <xdr:colOff>79375</xdr:colOff>
      <xdr:row>97</xdr:row>
      <xdr:rowOff>78612</xdr:rowOff>
    </xdr:to>
    <xdr:sp macro="" textlink="">
      <xdr:nvSpPr>
        <xdr:cNvPr id="458" name="フローチャート : 判断 457">
          <a:extLst>
            <a:ext uri="{FF2B5EF4-FFF2-40B4-BE49-F238E27FC236}">
              <a16:creationId xmlns:a16="http://schemas.microsoft.com/office/drawing/2014/main" id="{00000000-0008-0000-0600-0000CA010000}"/>
            </a:ext>
          </a:extLst>
        </xdr:cNvPr>
        <xdr:cNvSpPr/>
      </xdr:nvSpPr>
      <xdr:spPr>
        <a:xfrm>
          <a:off x="9588500" y="166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95139</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38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28,310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0" name="フローチャート : 判断 459">
          <a:extLst>
            <a:ext uri="{FF2B5EF4-FFF2-40B4-BE49-F238E27FC236}">
              <a16:creationId xmlns:a16="http://schemas.microsoft.com/office/drawing/2014/main" id="{00000000-0008-0000-0600-0000CC010000}"/>
            </a:ext>
          </a:extLst>
        </xdr:cNvPr>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52595</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7556</xdr:rowOff>
    </xdr:from>
    <xdr:to>
      <xdr:col>15</xdr:col>
      <xdr:colOff>231775</xdr:colOff>
      <xdr:row>98</xdr:row>
      <xdr:rowOff>109156</xdr:rowOff>
    </xdr:to>
    <xdr:sp macro="" textlink="">
      <xdr:nvSpPr>
        <xdr:cNvPr id="467" name="円/楕円 466">
          <a:extLst>
            <a:ext uri="{FF2B5EF4-FFF2-40B4-BE49-F238E27FC236}">
              <a16:creationId xmlns:a16="http://schemas.microsoft.com/office/drawing/2014/main" id="{00000000-0008-0000-0600-0000D3010000}"/>
            </a:ext>
          </a:extLst>
        </xdr:cNvPr>
        <xdr:cNvSpPr/>
      </xdr:nvSpPr>
      <xdr:spPr>
        <a:xfrm>
          <a:off x="10426700" y="1680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93933</xdr:rowOff>
    </xdr:from>
    <xdr:ext cx="534377" cy="259045"/>
    <xdr:sp macro="" textlink="">
      <xdr:nvSpPr>
        <xdr:cNvPr id="468" name="普通建設事業費 （ うち更新整備　）該当値テキスト">
          <a:extLst>
            <a:ext uri="{FF2B5EF4-FFF2-40B4-BE49-F238E27FC236}">
              <a16:creationId xmlns:a16="http://schemas.microsoft.com/office/drawing/2014/main" id="{00000000-0008-0000-0600-0000D4010000}"/>
            </a:ext>
          </a:extLst>
        </xdr:cNvPr>
        <xdr:cNvSpPr txBox="1"/>
      </xdr:nvSpPr>
      <xdr:spPr>
        <a:xfrm>
          <a:off x="10528300" y="1672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12,405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136919</xdr:rowOff>
    </xdr:from>
    <xdr:to>
      <xdr:col>14</xdr:col>
      <xdr:colOff>79375</xdr:colOff>
      <xdr:row>98</xdr:row>
      <xdr:rowOff>67069</xdr:rowOff>
    </xdr:to>
    <xdr:sp macro="" textlink="">
      <xdr:nvSpPr>
        <xdr:cNvPr id="469" name="円/楕円 468">
          <a:extLst>
            <a:ext uri="{FF2B5EF4-FFF2-40B4-BE49-F238E27FC236}">
              <a16:creationId xmlns:a16="http://schemas.microsoft.com/office/drawing/2014/main" id="{00000000-0008-0000-0600-0000D5010000}"/>
            </a:ext>
          </a:extLst>
        </xdr:cNvPr>
        <xdr:cNvSpPr/>
      </xdr:nvSpPr>
      <xdr:spPr>
        <a:xfrm>
          <a:off x="9588500" y="1676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58196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86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83553</xdr:rowOff>
    </xdr:from>
    <xdr:to>
      <xdr:col>12</xdr:col>
      <xdr:colOff>561975</xdr:colOff>
      <xdr:row>98</xdr:row>
      <xdr:rowOff>13703</xdr:rowOff>
    </xdr:to>
    <xdr:sp macro="" textlink="">
      <xdr:nvSpPr>
        <xdr:cNvPr id="471" name="円/楕円 470">
          <a:extLst>
            <a:ext uri="{FF2B5EF4-FFF2-40B4-BE49-F238E27FC236}">
              <a16:creationId xmlns:a16="http://schemas.microsoft.com/office/drawing/2014/main" id="{00000000-0008-0000-0600-0000D7010000}"/>
            </a:ext>
          </a:extLst>
        </xdr:cNvPr>
        <xdr:cNvSpPr/>
      </xdr:nvSpPr>
      <xdr:spPr>
        <a:xfrm>
          <a:off x="8699500" y="16714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4830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806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19,921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499" name="災害復旧事業費最小値テキスト">
          <a:extLst>
            <a:ext uri="{FF2B5EF4-FFF2-40B4-BE49-F238E27FC236}">
              <a16:creationId xmlns:a16="http://schemas.microsoft.com/office/drawing/2014/main" id="{00000000-0008-0000-0600-0000F3010000}"/>
            </a:ext>
          </a:extLst>
        </xdr:cNvPr>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1" name="災害復旧事業費最大値テキスト">
          <a:extLst>
            <a:ext uri="{FF2B5EF4-FFF2-40B4-BE49-F238E27FC236}">
              <a16:creationId xmlns:a16="http://schemas.microsoft.com/office/drawing/2014/main" id="{00000000-0008-0000-0600-0000F5010000}"/>
            </a:ext>
          </a:extLst>
        </xdr:cNvPr>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92576</xdr:rowOff>
    </xdr:from>
    <xdr:to>
      <xdr:col>23</xdr:col>
      <xdr:colOff>517525</xdr:colOff>
      <xdr:row>39</xdr:row>
      <xdr:rowOff>98601</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5481300" y="6779126"/>
          <a:ext cx="838200" cy="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4" name="災害復旧事業費平均値テキスト">
          <a:extLst>
            <a:ext uri="{FF2B5EF4-FFF2-40B4-BE49-F238E27FC236}">
              <a16:creationId xmlns:a16="http://schemas.microsoft.com/office/drawing/2014/main" id="{00000000-0008-0000-0600-0000F8010000}"/>
            </a:ext>
          </a:extLst>
        </xdr:cNvPr>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5" name="フローチャート : 判断 504">
          <a:extLst>
            <a:ext uri="{FF2B5EF4-FFF2-40B4-BE49-F238E27FC236}">
              <a16:creationId xmlns:a16="http://schemas.microsoft.com/office/drawing/2014/main" id="{00000000-0008-0000-0600-0000F9010000}"/>
            </a:ext>
          </a:extLst>
        </xdr:cNvPr>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97997</xdr:rowOff>
    </xdr:from>
    <xdr:to>
      <xdr:col>22</xdr:col>
      <xdr:colOff>365125</xdr:colOff>
      <xdr:row>39</xdr:row>
      <xdr:rowOff>98601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4592300" y="6784547"/>
          <a:ext cx="889000" cy="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166836</xdr:rowOff>
    </xdr:from>
    <xdr:to>
      <xdr:col>22</xdr:col>
      <xdr:colOff>415925</xdr:colOff>
      <xdr:row>39</xdr:row>
      <xdr:rowOff>96986</xdr:rowOff>
    </xdr:to>
    <xdr:sp macro="" textlink="">
      <xdr:nvSpPr>
        <xdr:cNvPr id="507" name="フローチャート : 判断 506">
          <a:extLst>
            <a:ext uri="{FF2B5EF4-FFF2-40B4-BE49-F238E27FC236}">
              <a16:creationId xmlns:a16="http://schemas.microsoft.com/office/drawing/2014/main" id="{00000000-0008-0000-0600-0000FB010000}"/>
            </a:ext>
          </a:extLst>
        </xdr:cNvPr>
        <xdr:cNvSpPr/>
      </xdr:nvSpPr>
      <xdr:spPr>
        <a:xfrm>
          <a:off x="15430500" y="668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113513</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5246427" y="645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97441</xdr:rowOff>
    </xdr:from>
    <xdr:to>
      <xdr:col>21</xdr:col>
      <xdr:colOff>161925</xdr:colOff>
      <xdr:row>39</xdr:row>
      <xdr:rowOff>97997</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3703300" y="6783991"/>
          <a:ext cx="8890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0" name="フローチャート : 判断 509">
          <a:extLst>
            <a:ext uri="{FF2B5EF4-FFF2-40B4-BE49-F238E27FC236}">
              <a16:creationId xmlns:a16="http://schemas.microsoft.com/office/drawing/2014/main" id="{00000000-0008-0000-0600-0000FE010000}"/>
            </a:ext>
          </a:extLst>
        </xdr:cNvPr>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97441</xdr:rowOff>
    </xdr:from>
    <xdr:to>
      <xdr:col>19</xdr:col>
      <xdr:colOff>644525</xdr:colOff>
      <xdr:row>39</xdr:row>
      <xdr:rowOff>97834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2814300" y="6783991"/>
          <a:ext cx="889000" cy="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3" name="フローチャート : 判断 512">
          <a:extLst>
            <a:ext uri="{FF2B5EF4-FFF2-40B4-BE49-F238E27FC236}">
              <a16:creationId xmlns:a16="http://schemas.microsoft.com/office/drawing/2014/main" id="{00000000-0008-0000-0600-000001020000}"/>
            </a:ext>
          </a:extLst>
        </xdr:cNvPr>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5" name="フローチャート : 判断 514">
          <a:extLst>
            <a:ext uri="{FF2B5EF4-FFF2-40B4-BE49-F238E27FC236}">
              <a16:creationId xmlns:a16="http://schemas.microsoft.com/office/drawing/2014/main" id="{00000000-0008-0000-0600-000003020000}"/>
            </a:ext>
          </a:extLst>
        </xdr:cNvPr>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41776</xdr:rowOff>
    </xdr:from>
    <xdr:to>
      <xdr:col>23</xdr:col>
      <xdr:colOff>568325</xdr:colOff>
      <xdr:row>39</xdr:row>
      <xdr:rowOff>143376</xdr:rowOff>
    </xdr:to>
    <xdr:sp macro="" textlink="">
      <xdr:nvSpPr>
        <xdr:cNvPr id="522" name="円/楕円 521">
          <a:extLst>
            <a:ext uri="{FF2B5EF4-FFF2-40B4-BE49-F238E27FC236}">
              <a16:creationId xmlns:a16="http://schemas.microsoft.com/office/drawing/2014/main" id="{00000000-0008-0000-0600-00000A020000}"/>
            </a:ext>
          </a:extLst>
        </xdr:cNvPr>
        <xdr:cNvSpPr/>
      </xdr:nvSpPr>
      <xdr:spPr>
        <a:xfrm>
          <a:off x="16268700" y="67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154375</xdr:rowOff>
    </xdr:from>
    <xdr:ext cx="378565" cy="259045"/>
    <xdr:sp macro="" textlink="">
      <xdr:nvSpPr>
        <xdr:cNvPr id="523" name="災害復旧事業費該当値テキスト">
          <a:extLst>
            <a:ext uri="{FF2B5EF4-FFF2-40B4-BE49-F238E27FC236}">
              <a16:creationId xmlns:a16="http://schemas.microsoft.com/office/drawing/2014/main" id="{00000000-0008-0000-0600-00000B020000}"/>
            </a:ext>
          </a:extLst>
        </xdr:cNvPr>
        <xdr:cNvSpPr txBox="1"/>
      </xdr:nvSpPr>
      <xdr:spPr>
        <a:xfrm>
          <a:off x="16370300" y="6669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47801</xdr:rowOff>
    </xdr:from>
    <xdr:to>
      <xdr:col>22</xdr:col>
      <xdr:colOff>415925</xdr:colOff>
      <xdr:row>39</xdr:row>
      <xdr:rowOff>149401</xdr:rowOff>
    </xdr:to>
    <xdr:sp macro="" textlink="">
      <xdr:nvSpPr>
        <xdr:cNvPr id="524" name="円/楕円 523">
          <a:extLst>
            <a:ext uri="{FF2B5EF4-FFF2-40B4-BE49-F238E27FC236}">
              <a16:creationId xmlns:a16="http://schemas.microsoft.com/office/drawing/2014/main" id="{00000000-0008-0000-0600-00000C020000}"/>
            </a:ext>
          </a:extLst>
        </xdr:cNvPr>
        <xdr:cNvSpPr/>
      </xdr:nvSpPr>
      <xdr:spPr>
        <a:xfrm>
          <a:off x="15430500" y="673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140528</xdr:rowOff>
    </xdr:from>
    <xdr:ext cx="313932"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324333" y="68270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47197</xdr:rowOff>
    </xdr:from>
    <xdr:to>
      <xdr:col>21</xdr:col>
      <xdr:colOff>212725</xdr:colOff>
      <xdr:row>39</xdr:row>
      <xdr:rowOff>148797</xdr:rowOff>
    </xdr:to>
    <xdr:sp macro="" textlink="">
      <xdr:nvSpPr>
        <xdr:cNvPr id="526" name="円/楕円 525">
          <a:extLst>
            <a:ext uri="{FF2B5EF4-FFF2-40B4-BE49-F238E27FC236}">
              <a16:creationId xmlns:a16="http://schemas.microsoft.com/office/drawing/2014/main" id="{00000000-0008-0000-0600-00000E020000}"/>
            </a:ext>
          </a:extLst>
        </xdr:cNvPr>
        <xdr:cNvSpPr/>
      </xdr:nvSpPr>
      <xdr:spPr>
        <a:xfrm>
          <a:off x="14541500" y="67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139924</xdr:rowOff>
    </xdr:from>
    <xdr:ext cx="313932"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35333" y="6826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46641</xdr:rowOff>
    </xdr:from>
    <xdr:to>
      <xdr:col>20</xdr:col>
      <xdr:colOff>9525</xdr:colOff>
      <xdr:row>39</xdr:row>
      <xdr:rowOff>148241</xdr:rowOff>
    </xdr:to>
    <xdr:sp macro="" textlink="">
      <xdr:nvSpPr>
        <xdr:cNvPr id="528" name="円/楕円 527">
          <a:extLst>
            <a:ext uri="{FF2B5EF4-FFF2-40B4-BE49-F238E27FC236}">
              <a16:creationId xmlns:a16="http://schemas.microsoft.com/office/drawing/2014/main" id="{00000000-0008-0000-0600-000010020000}"/>
            </a:ext>
          </a:extLst>
        </xdr:cNvPr>
        <xdr:cNvSpPr/>
      </xdr:nvSpPr>
      <xdr:spPr>
        <a:xfrm>
          <a:off x="13652500" y="67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39</xdr:row>
      <xdr:rowOff>139368</xdr:rowOff>
    </xdr:from>
    <xdr:ext cx="313932"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46333" y="68259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47034</xdr:rowOff>
    </xdr:from>
    <xdr:to>
      <xdr:col>18</xdr:col>
      <xdr:colOff>492125</xdr:colOff>
      <xdr:row>39</xdr:row>
      <xdr:rowOff>148634</xdr:rowOff>
    </xdr:to>
    <xdr:sp macro="" textlink="">
      <xdr:nvSpPr>
        <xdr:cNvPr id="530" name="円/楕円 529">
          <a:extLst>
            <a:ext uri="{FF2B5EF4-FFF2-40B4-BE49-F238E27FC236}">
              <a16:creationId xmlns:a16="http://schemas.microsoft.com/office/drawing/2014/main" id="{00000000-0008-0000-0600-000012020000}"/>
            </a:ext>
          </a:extLst>
        </xdr:cNvPr>
        <xdr:cNvSpPr/>
      </xdr:nvSpPr>
      <xdr:spPr>
        <a:xfrm>
          <a:off x="12763500" y="67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139761</xdr:rowOff>
    </xdr:from>
    <xdr:ext cx="313932"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57333" y="682631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58" name="フローチャート : 判断 557">
          <a:extLst>
            <a:ext uri="{FF2B5EF4-FFF2-40B4-BE49-F238E27FC236}">
              <a16:creationId xmlns:a16="http://schemas.microsoft.com/office/drawing/2014/main" id="{00000000-0008-0000-0600-00002E020000}"/>
            </a:ext>
          </a:extLst>
        </xdr:cNvPr>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146050</xdr:rowOff>
    </xdr:from>
    <xdr:to>
      <xdr:col>22</xdr:col>
      <xdr:colOff>415925</xdr:colOff>
      <xdr:row>58</xdr:row>
      <xdr:rowOff>76200</xdr:rowOff>
    </xdr:to>
    <xdr:sp macro="" textlink="">
      <xdr:nvSpPr>
        <xdr:cNvPr id="560" name="フローチャート : 判断 559">
          <a:extLst>
            <a:ext uri="{FF2B5EF4-FFF2-40B4-BE49-F238E27FC236}">
              <a16:creationId xmlns:a16="http://schemas.microsoft.com/office/drawing/2014/main" id="{00000000-0008-0000-0600-000030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3" name="フローチャート : 判断 562">
          <a:extLst>
            <a:ext uri="{FF2B5EF4-FFF2-40B4-BE49-F238E27FC236}">
              <a16:creationId xmlns:a16="http://schemas.microsoft.com/office/drawing/2014/main" id="{00000000-0008-0000-0600-000033020000}"/>
            </a:ext>
          </a:extLst>
        </xdr:cNvPr>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6" name="フローチャート : 判断 565">
          <a:extLst>
            <a:ext uri="{FF2B5EF4-FFF2-40B4-BE49-F238E27FC236}">
              <a16:creationId xmlns:a16="http://schemas.microsoft.com/office/drawing/2014/main" id="{00000000-0008-0000-0600-000036020000}"/>
            </a:ext>
          </a:extLst>
        </xdr:cNvPr>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68" name="フローチャート : 判断 567">
          <a:extLst>
            <a:ext uri="{FF2B5EF4-FFF2-40B4-BE49-F238E27FC236}">
              <a16:creationId xmlns:a16="http://schemas.microsoft.com/office/drawing/2014/main" id="{00000000-0008-0000-0600-000038020000}"/>
            </a:ext>
          </a:extLst>
        </xdr:cNvPr>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5" name="円/楕円 574">
          <a:extLst>
            <a:ext uri="{FF2B5EF4-FFF2-40B4-BE49-F238E27FC236}">
              <a16:creationId xmlns:a16="http://schemas.microsoft.com/office/drawing/2014/main" id="{00000000-0008-0000-0600-00003F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7" name="円/楕円 576">
          <a:extLst>
            <a:ext uri="{FF2B5EF4-FFF2-40B4-BE49-F238E27FC236}">
              <a16:creationId xmlns:a16="http://schemas.microsoft.com/office/drawing/2014/main" id="{00000000-0008-0000-0600-000041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92727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49"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79" name="円/楕円 578">
          <a:extLst>
            <a:ext uri="{FF2B5EF4-FFF2-40B4-BE49-F238E27FC236}">
              <a16:creationId xmlns:a16="http://schemas.microsoft.com/office/drawing/2014/main" id="{00000000-0008-0000-0600-000043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1" name="円/楕円 580">
          <a:extLst>
            <a:ext uri="{FF2B5EF4-FFF2-40B4-BE49-F238E27FC236}">
              <a16:creationId xmlns:a16="http://schemas.microsoft.com/office/drawing/2014/main" id="{00000000-0008-0000-0600-000045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3" name="円/楕円 582">
          <a:extLst>
            <a:ext uri="{FF2B5EF4-FFF2-40B4-BE49-F238E27FC236}">
              <a16:creationId xmlns:a16="http://schemas.microsoft.com/office/drawing/2014/main" id="{00000000-0008-0000-0600-000047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130159</xdr:rowOff>
    </xdr:from>
    <xdr:to>
      <xdr:col>23</xdr:col>
      <xdr:colOff>517525</xdr:colOff>
      <xdr:row>77</xdr:row>
      <xdr:rowOff>150780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3331809"/>
          <a:ext cx="838200" cy="2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146508</xdr:rowOff>
    </xdr:from>
    <xdr:ext cx="534377"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3005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5" name="フローチャート : 判断 614">
          <a:extLst>
            <a:ext uri="{FF2B5EF4-FFF2-40B4-BE49-F238E27FC236}">
              <a16:creationId xmlns:a16="http://schemas.microsoft.com/office/drawing/2014/main" id="{00000000-0008-0000-0600-000067020000}"/>
            </a:ext>
          </a:extLst>
        </xdr:cNvPr>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146611</xdr:rowOff>
    </xdr:from>
    <xdr:to>
      <xdr:col>22</xdr:col>
      <xdr:colOff>365125</xdr:colOff>
      <xdr:row>77</xdr:row>
      <xdr:rowOff>150780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4592300" y="13348261"/>
          <a:ext cx="8890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114663</xdr:rowOff>
    </xdr:from>
    <xdr:to>
      <xdr:col>22</xdr:col>
      <xdr:colOff>415925</xdr:colOff>
      <xdr:row>77</xdr:row>
      <xdr:rowOff>44813</xdr:rowOff>
    </xdr:to>
    <xdr:sp macro="" textlink="">
      <xdr:nvSpPr>
        <xdr:cNvPr id="617" name="フローチャート : 判断 616">
          <a:extLst>
            <a:ext uri="{FF2B5EF4-FFF2-40B4-BE49-F238E27FC236}">
              <a16:creationId xmlns:a16="http://schemas.microsoft.com/office/drawing/2014/main" id="{00000000-0008-0000-0600-000069020000}"/>
            </a:ext>
          </a:extLst>
        </xdr:cNvPr>
        <xdr:cNvSpPr/>
      </xdr:nvSpPr>
      <xdr:spPr>
        <a:xfrm>
          <a:off x="15430500" y="1314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61341</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14111" y="1292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138961</xdr:rowOff>
    </xdr:from>
    <xdr:to>
      <xdr:col>21</xdr:col>
      <xdr:colOff>161925</xdr:colOff>
      <xdr:row>77</xdr:row>
      <xdr:rowOff>146611</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3703300" y="13340611"/>
          <a:ext cx="889000" cy="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0" name="フローチャート : 判断 619">
          <a:extLst>
            <a:ext uri="{FF2B5EF4-FFF2-40B4-BE49-F238E27FC236}">
              <a16:creationId xmlns:a16="http://schemas.microsoft.com/office/drawing/2014/main" id="{00000000-0008-0000-0600-00006C020000}"/>
            </a:ext>
          </a:extLst>
        </xdr:cNvPr>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125519</xdr:rowOff>
    </xdr:from>
    <xdr:to>
      <xdr:col>19</xdr:col>
      <xdr:colOff>644525</xdr:colOff>
      <xdr:row>77</xdr:row>
      <xdr:rowOff>138961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814300" y="13327169"/>
          <a:ext cx="8890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3" name="フローチャート : 判断 622">
          <a:extLst>
            <a:ext uri="{FF2B5EF4-FFF2-40B4-BE49-F238E27FC236}">
              <a16:creationId xmlns:a16="http://schemas.microsoft.com/office/drawing/2014/main" id="{00000000-0008-0000-0600-00006F020000}"/>
            </a:ext>
          </a:extLst>
        </xdr:cNvPr>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20969</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5" name="フローチャート : 判断 624">
          <a:extLst>
            <a:ext uri="{FF2B5EF4-FFF2-40B4-BE49-F238E27FC236}">
              <a16:creationId xmlns:a16="http://schemas.microsoft.com/office/drawing/2014/main" id="{00000000-0008-0000-0600-000071020000}"/>
            </a:ext>
          </a:extLst>
        </xdr:cNvPr>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79359</xdr:rowOff>
    </xdr:from>
    <xdr:to>
      <xdr:col>23</xdr:col>
      <xdr:colOff>568325</xdr:colOff>
      <xdr:row>78</xdr:row>
      <xdr:rowOff>9509</xdr:rowOff>
    </xdr:to>
    <xdr:sp macro="" textlink="">
      <xdr:nvSpPr>
        <xdr:cNvPr id="632" name="円/楕円 631">
          <a:extLst>
            <a:ext uri="{FF2B5EF4-FFF2-40B4-BE49-F238E27FC236}">
              <a16:creationId xmlns:a16="http://schemas.microsoft.com/office/drawing/2014/main" id="{00000000-0008-0000-0600-000078020000}"/>
            </a:ext>
          </a:extLst>
        </xdr:cNvPr>
        <xdr:cNvSpPr/>
      </xdr:nvSpPr>
      <xdr:spPr>
        <a:xfrm>
          <a:off x="16268700" y="1328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57786</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3259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33,752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99980</xdr:rowOff>
    </xdr:from>
    <xdr:to>
      <xdr:col>22</xdr:col>
      <xdr:colOff>415925</xdr:colOff>
      <xdr:row>78</xdr:row>
      <xdr:rowOff>30130</xdr:rowOff>
    </xdr:to>
    <xdr:sp macro="" textlink="">
      <xdr:nvSpPr>
        <xdr:cNvPr id="634" name="円/楕円 633">
          <a:extLst>
            <a:ext uri="{FF2B5EF4-FFF2-40B4-BE49-F238E27FC236}">
              <a16:creationId xmlns:a16="http://schemas.microsoft.com/office/drawing/2014/main" id="{00000000-0008-0000-0600-00007A020000}"/>
            </a:ext>
          </a:extLst>
        </xdr:cNvPr>
        <xdr:cNvSpPr/>
      </xdr:nvSpPr>
      <xdr:spPr>
        <a:xfrm>
          <a:off x="15430500" y="1330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21257</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339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95811</xdr:rowOff>
    </xdr:from>
    <xdr:to>
      <xdr:col>21</xdr:col>
      <xdr:colOff>212725</xdr:colOff>
      <xdr:row>78</xdr:row>
      <xdr:rowOff>25961</xdr:rowOff>
    </xdr:to>
    <xdr:sp macro="" textlink="">
      <xdr:nvSpPr>
        <xdr:cNvPr id="636" name="円/楕円 635">
          <a:extLst>
            <a:ext uri="{FF2B5EF4-FFF2-40B4-BE49-F238E27FC236}">
              <a16:creationId xmlns:a16="http://schemas.microsoft.com/office/drawing/2014/main" id="{00000000-0008-0000-0600-00007C020000}"/>
            </a:ext>
          </a:extLst>
        </xdr:cNvPr>
        <xdr:cNvSpPr/>
      </xdr:nvSpPr>
      <xdr:spPr>
        <a:xfrm>
          <a:off x="14541500" y="1329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17088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39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31,593</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88161</xdr:rowOff>
    </xdr:from>
    <xdr:to>
      <xdr:col>20</xdr:col>
      <xdr:colOff>9525</xdr:colOff>
      <xdr:row>78</xdr:row>
      <xdr:rowOff>18311</xdr:rowOff>
    </xdr:to>
    <xdr:sp macro="" textlink="">
      <xdr:nvSpPr>
        <xdr:cNvPr id="638" name="円/楕円 637">
          <a:extLst>
            <a:ext uri="{FF2B5EF4-FFF2-40B4-BE49-F238E27FC236}">
              <a16:creationId xmlns:a16="http://schemas.microsoft.com/office/drawing/2014/main" id="{00000000-0008-0000-0600-00007E020000}"/>
            </a:ext>
          </a:extLst>
        </xdr:cNvPr>
        <xdr:cNvSpPr/>
      </xdr:nvSpPr>
      <xdr:spPr>
        <a:xfrm>
          <a:off x="13652500" y="1328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9438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38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74719</xdr:rowOff>
    </xdr:from>
    <xdr:to>
      <xdr:col>18</xdr:col>
      <xdr:colOff>492125</xdr:colOff>
      <xdr:row>78</xdr:row>
      <xdr:rowOff>4869</xdr:rowOff>
    </xdr:to>
    <xdr:sp macro="" textlink="">
      <xdr:nvSpPr>
        <xdr:cNvPr id="640" name="円/楕円 639">
          <a:extLst>
            <a:ext uri="{FF2B5EF4-FFF2-40B4-BE49-F238E27FC236}">
              <a16:creationId xmlns:a16="http://schemas.microsoft.com/office/drawing/2014/main" id="{00000000-0008-0000-0600-000080020000}"/>
            </a:ext>
          </a:extLst>
        </xdr:cNvPr>
        <xdr:cNvSpPr/>
      </xdr:nvSpPr>
      <xdr:spPr>
        <a:xfrm>
          <a:off x="12763500" y="1327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167446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36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28,092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9640</xdr:rowOff>
    </xdr:from>
    <xdr:to>
      <xdr:col>23</xdr:col>
      <xdr:colOff>517525</xdr:colOff>
      <xdr:row>97</xdr:row>
      <xdr:rowOff>85179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468840"/>
          <a:ext cx="838200" cy="246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43730</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67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2" name="フローチャート : 判断 671">
          <a:extLst>
            <a:ext uri="{FF2B5EF4-FFF2-40B4-BE49-F238E27FC236}">
              <a16:creationId xmlns:a16="http://schemas.microsoft.com/office/drawing/2014/main" id="{00000000-0008-0000-0600-0000A0020000}"/>
            </a:ext>
          </a:extLst>
        </xdr:cNvPr>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85179</xdr:rowOff>
    </xdr:from>
    <xdr:to>
      <xdr:col>22</xdr:col>
      <xdr:colOff>365125</xdr:colOff>
      <xdr:row>97</xdr:row>
      <xdr:rowOff>122441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6715829"/>
          <a:ext cx="889000" cy="3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79414</xdr:rowOff>
    </xdr:from>
    <xdr:to>
      <xdr:col>22</xdr:col>
      <xdr:colOff>415925</xdr:colOff>
      <xdr:row>98</xdr:row>
      <xdr:rowOff>9564</xdr:rowOff>
    </xdr:to>
    <xdr:sp macro="" textlink="">
      <xdr:nvSpPr>
        <xdr:cNvPr id="674" name="フローチャート : 判断 673">
          <a:extLst>
            <a:ext uri="{FF2B5EF4-FFF2-40B4-BE49-F238E27FC236}">
              <a16:creationId xmlns:a16="http://schemas.microsoft.com/office/drawing/2014/main" id="{00000000-0008-0000-0600-0000A2020000}"/>
            </a:ext>
          </a:extLst>
        </xdr:cNvPr>
        <xdr:cNvSpPr/>
      </xdr:nvSpPr>
      <xdr:spPr>
        <a:xfrm>
          <a:off x="15430500" y="1671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691</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80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20,247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81432</xdr:rowOff>
    </xdr:from>
    <xdr:to>
      <xdr:col>21</xdr:col>
      <xdr:colOff>161925</xdr:colOff>
      <xdr:row>97</xdr:row>
      <xdr:rowOff>122441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712082"/>
          <a:ext cx="889000" cy="4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7" name="フローチャート : 判断 676">
          <a:extLst>
            <a:ext uri="{FF2B5EF4-FFF2-40B4-BE49-F238E27FC236}">
              <a16:creationId xmlns:a16="http://schemas.microsoft.com/office/drawing/2014/main" id="{00000000-0008-0000-0600-0000A5020000}"/>
            </a:ext>
          </a:extLst>
        </xdr:cNvPr>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81432</xdr:rowOff>
    </xdr:from>
    <xdr:to>
      <xdr:col>19</xdr:col>
      <xdr:colOff>644525</xdr:colOff>
      <xdr:row>98</xdr:row>
      <xdr:rowOff>17424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712082"/>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0" name="フローチャート : 判断 679">
          <a:extLst>
            <a:ext uri="{FF2B5EF4-FFF2-40B4-BE49-F238E27FC236}">
              <a16:creationId xmlns:a16="http://schemas.microsoft.com/office/drawing/2014/main" id="{00000000-0008-0000-0600-0000A8020000}"/>
            </a:ext>
          </a:extLst>
        </xdr:cNvPr>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163631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2" name="フローチャート : 判断 681">
          <a:extLst>
            <a:ext uri="{FF2B5EF4-FFF2-40B4-BE49-F238E27FC236}">
              <a16:creationId xmlns:a16="http://schemas.microsoft.com/office/drawing/2014/main" id="{00000000-0008-0000-0600-0000AA020000}"/>
            </a:ext>
          </a:extLst>
        </xdr:cNvPr>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130290</xdr:rowOff>
    </xdr:from>
    <xdr:to>
      <xdr:col>23</xdr:col>
      <xdr:colOff>568325</xdr:colOff>
      <xdr:row>96</xdr:row>
      <xdr:rowOff>60440</xdr:rowOff>
    </xdr:to>
    <xdr:sp macro="" textlink="">
      <xdr:nvSpPr>
        <xdr:cNvPr id="689" name="円/楕円 688">
          <a:extLst>
            <a:ext uri="{FF2B5EF4-FFF2-40B4-BE49-F238E27FC236}">
              <a16:creationId xmlns:a16="http://schemas.microsoft.com/office/drawing/2014/main" id="{00000000-0008-0000-0600-0000B1020000}"/>
            </a:ext>
          </a:extLst>
        </xdr:cNvPr>
        <xdr:cNvSpPr/>
      </xdr:nvSpPr>
      <xdr:spPr>
        <a:xfrm>
          <a:off x="16268700" y="1641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153167</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26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43,241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34379</xdr:rowOff>
    </xdr:from>
    <xdr:to>
      <xdr:col>22</xdr:col>
      <xdr:colOff>415925</xdr:colOff>
      <xdr:row>97</xdr:row>
      <xdr:rowOff>135979</xdr:rowOff>
    </xdr:to>
    <xdr:sp macro="" textlink="">
      <xdr:nvSpPr>
        <xdr:cNvPr id="691" name="円/楕円 690">
          <a:extLst>
            <a:ext uri="{FF2B5EF4-FFF2-40B4-BE49-F238E27FC236}">
              <a16:creationId xmlns:a16="http://schemas.microsoft.com/office/drawing/2014/main" id="{00000000-0008-0000-0600-0000B3020000}"/>
            </a:ext>
          </a:extLst>
        </xdr:cNvPr>
        <xdr:cNvSpPr/>
      </xdr:nvSpPr>
      <xdr:spPr>
        <a:xfrm>
          <a:off x="15430500" y="16665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152506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44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23,793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71641</xdr:rowOff>
    </xdr:from>
    <xdr:to>
      <xdr:col>21</xdr:col>
      <xdr:colOff>212725</xdr:colOff>
      <xdr:row>98</xdr:row>
      <xdr:rowOff>1791</xdr:rowOff>
    </xdr:to>
    <xdr:sp macro="" textlink="">
      <xdr:nvSpPr>
        <xdr:cNvPr id="693" name="円/楕円 692">
          <a:extLst>
            <a:ext uri="{FF2B5EF4-FFF2-40B4-BE49-F238E27FC236}">
              <a16:creationId xmlns:a16="http://schemas.microsoft.com/office/drawing/2014/main" id="{00000000-0008-0000-0600-0000B5020000}"/>
            </a:ext>
          </a:extLst>
        </xdr:cNvPr>
        <xdr:cNvSpPr/>
      </xdr:nvSpPr>
      <xdr:spPr>
        <a:xfrm>
          <a:off x="14541500" y="1670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164368</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679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30632</xdr:rowOff>
    </xdr:from>
    <xdr:to>
      <xdr:col>20</xdr:col>
      <xdr:colOff>9525</xdr:colOff>
      <xdr:row>97</xdr:row>
      <xdr:rowOff>132232</xdr:rowOff>
    </xdr:to>
    <xdr:sp macro="" textlink="">
      <xdr:nvSpPr>
        <xdr:cNvPr id="695" name="円/楕円 694">
          <a:extLst>
            <a:ext uri="{FF2B5EF4-FFF2-40B4-BE49-F238E27FC236}">
              <a16:creationId xmlns:a16="http://schemas.microsoft.com/office/drawing/2014/main" id="{00000000-0008-0000-0600-0000B7020000}"/>
            </a:ext>
          </a:extLst>
        </xdr:cNvPr>
        <xdr:cNvSpPr/>
      </xdr:nvSpPr>
      <xdr:spPr>
        <a:xfrm>
          <a:off x="13652500" y="1666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148759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43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138074</xdr:rowOff>
    </xdr:from>
    <xdr:to>
      <xdr:col>18</xdr:col>
      <xdr:colOff>492125</xdr:colOff>
      <xdr:row>98</xdr:row>
      <xdr:rowOff>68224</xdr:rowOff>
    </xdr:to>
    <xdr:sp macro="" textlink="">
      <xdr:nvSpPr>
        <xdr:cNvPr id="697" name="円/楕円 696">
          <a:extLst>
            <a:ext uri="{FF2B5EF4-FFF2-40B4-BE49-F238E27FC236}">
              <a16:creationId xmlns:a16="http://schemas.microsoft.com/office/drawing/2014/main" id="{00000000-0008-0000-0600-0000B9020000}"/>
            </a:ext>
          </a:extLst>
        </xdr:cNvPr>
        <xdr:cNvSpPr/>
      </xdr:nvSpPr>
      <xdr:spPr>
        <a:xfrm>
          <a:off x="12763500" y="1676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59351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86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3" name="投資及び出資金最小値テキスト">
          <a:extLst>
            <a:ext uri="{FF2B5EF4-FFF2-40B4-BE49-F238E27FC236}">
              <a16:creationId xmlns:a16="http://schemas.microsoft.com/office/drawing/2014/main" id="{00000000-0008-0000-0600-0000D3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5" name="投資及び出資金最大値テキスト">
          <a:extLst>
            <a:ext uri="{FF2B5EF4-FFF2-40B4-BE49-F238E27FC236}">
              <a16:creationId xmlns:a16="http://schemas.microsoft.com/office/drawing/2014/main" id="{00000000-0008-0000-0600-0000D5020000}"/>
            </a:ext>
          </a:extLst>
        </xdr:cNvPr>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22987</xdr:rowOff>
    </xdr:from>
    <xdr:to>
      <xdr:col>32</xdr:col>
      <xdr:colOff>187325</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1323300" y="6709537"/>
          <a:ext cx="8382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28" name="投資及び出資金平均値テキスト">
          <a:extLst>
            <a:ext uri="{FF2B5EF4-FFF2-40B4-BE49-F238E27FC236}">
              <a16:creationId xmlns:a16="http://schemas.microsoft.com/office/drawing/2014/main" id="{00000000-0008-0000-0600-0000D8020000}"/>
            </a:ext>
          </a:extLst>
        </xdr:cNvPr>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29" name="フローチャート : 判断 728">
          <a:extLst>
            <a:ext uri="{FF2B5EF4-FFF2-40B4-BE49-F238E27FC236}">
              <a16:creationId xmlns:a16="http://schemas.microsoft.com/office/drawing/2014/main" id="{00000000-0008-0000-0600-0000D9020000}"/>
            </a:ext>
          </a:extLst>
        </xdr:cNvPr>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73406</xdr:rowOff>
    </xdr:from>
    <xdr:to>
      <xdr:col>31</xdr:col>
      <xdr:colOff>85725</xdr:colOff>
      <xdr:row>38</xdr:row>
      <xdr:rowOff>3556</xdr:rowOff>
    </xdr:to>
    <xdr:sp macro="" textlink="">
      <xdr:nvSpPr>
        <xdr:cNvPr id="731" name="フローチャート : 判断 730">
          <a:extLst>
            <a:ext uri="{FF2B5EF4-FFF2-40B4-BE49-F238E27FC236}">
              <a16:creationId xmlns:a16="http://schemas.microsoft.com/office/drawing/2014/main" id="{00000000-0008-0000-0600-0000DB020000}"/>
            </a:ext>
          </a:extLst>
        </xdr:cNvPr>
        <xdr:cNvSpPr/>
      </xdr:nvSpPr>
      <xdr:spPr>
        <a:xfrm>
          <a:off x="21272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20083</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1088427" y="619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4" name="フローチャート : 判断 733">
          <a:extLst>
            <a:ext uri="{FF2B5EF4-FFF2-40B4-BE49-F238E27FC236}">
              <a16:creationId xmlns:a16="http://schemas.microsoft.com/office/drawing/2014/main" id="{00000000-0008-0000-0600-0000DE020000}"/>
            </a:ext>
          </a:extLst>
        </xdr:cNvPr>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7" name="フローチャート : 判断 736">
          <a:extLst>
            <a:ext uri="{FF2B5EF4-FFF2-40B4-BE49-F238E27FC236}">
              <a16:creationId xmlns:a16="http://schemas.microsoft.com/office/drawing/2014/main" id="{00000000-0008-0000-0600-0000E1020000}"/>
            </a:ext>
          </a:extLst>
        </xdr:cNvPr>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39" name="フローチャート : 判断 738">
          <a:extLst>
            <a:ext uri="{FF2B5EF4-FFF2-40B4-BE49-F238E27FC236}">
              <a16:creationId xmlns:a16="http://schemas.microsoft.com/office/drawing/2014/main" id="{00000000-0008-0000-0600-0000E3020000}"/>
            </a:ext>
          </a:extLst>
        </xdr:cNvPr>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143637</xdr:rowOff>
    </xdr:from>
    <xdr:to>
      <xdr:col>32</xdr:col>
      <xdr:colOff>238125</xdr:colOff>
      <xdr:row>39</xdr:row>
      <xdr:rowOff>73787</xdr:rowOff>
    </xdr:to>
    <xdr:sp macro="" textlink="">
      <xdr:nvSpPr>
        <xdr:cNvPr id="746" name="円/楕円 745">
          <a:extLst>
            <a:ext uri="{FF2B5EF4-FFF2-40B4-BE49-F238E27FC236}">
              <a16:creationId xmlns:a16="http://schemas.microsoft.com/office/drawing/2014/main" id="{00000000-0008-0000-0600-0000EA020000}"/>
            </a:ext>
          </a:extLst>
        </xdr:cNvPr>
        <xdr:cNvSpPr/>
      </xdr:nvSpPr>
      <xdr:spPr>
        <a:xfrm>
          <a:off x="22110700" y="66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58564</xdr:rowOff>
    </xdr:from>
    <xdr:ext cx="378565" cy="259045"/>
    <xdr:sp macro="" textlink="">
      <xdr:nvSpPr>
        <xdr:cNvPr id="747" name="投資及び出資金該当値テキスト">
          <a:extLst>
            <a:ext uri="{FF2B5EF4-FFF2-40B4-BE49-F238E27FC236}">
              <a16:creationId xmlns:a16="http://schemas.microsoft.com/office/drawing/2014/main" id="{00000000-0008-0000-0600-0000EB020000}"/>
            </a:ext>
          </a:extLst>
        </xdr:cNvPr>
        <xdr:cNvSpPr txBox="1"/>
      </xdr:nvSpPr>
      <xdr:spPr>
        <a:xfrm>
          <a:off x="22212300" y="657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8" name="円/楕円 747">
          <a:extLst>
            <a:ext uri="{FF2B5EF4-FFF2-40B4-BE49-F238E27FC236}">
              <a16:creationId xmlns:a16="http://schemas.microsoft.com/office/drawing/2014/main" id="{00000000-0008-0000-0600-0000E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0" name="円/楕円 749">
          <a:extLst>
            <a:ext uri="{FF2B5EF4-FFF2-40B4-BE49-F238E27FC236}">
              <a16:creationId xmlns:a16="http://schemas.microsoft.com/office/drawing/2014/main" id="{00000000-0008-0000-0600-0000E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2" name="円/楕円 751">
          <a:extLst>
            <a:ext uri="{FF2B5EF4-FFF2-40B4-BE49-F238E27FC236}">
              <a16:creationId xmlns:a16="http://schemas.microsoft.com/office/drawing/2014/main" id="{00000000-0008-0000-0600-0000F0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4" name="円/楕円 753">
          <a:extLst>
            <a:ext uri="{FF2B5EF4-FFF2-40B4-BE49-F238E27FC236}">
              <a16:creationId xmlns:a16="http://schemas.microsoft.com/office/drawing/2014/main" id="{00000000-0008-0000-0600-0000F2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貸付金グラフ枠">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8" name="貸付金最小値テキスト">
          <a:extLst>
            <a:ext uri="{FF2B5EF4-FFF2-40B4-BE49-F238E27FC236}">
              <a16:creationId xmlns:a16="http://schemas.microsoft.com/office/drawing/2014/main" id="{00000000-0008-0000-0600-00000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0" name="貸付金最大値テキスト">
          <a:extLst>
            <a:ext uri="{FF2B5EF4-FFF2-40B4-BE49-F238E27FC236}">
              <a16:creationId xmlns:a16="http://schemas.microsoft.com/office/drawing/2014/main" id="{00000000-0008-0000-0600-00000C030000}"/>
            </a:ext>
          </a:extLst>
        </xdr:cNvPr>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xdr:rowOff>
    </xdr:from>
    <xdr:to>
      <xdr:col>32</xdr:col>
      <xdr:colOff>187325</xdr:colOff>
      <xdr:row>58</xdr:row>
      <xdr:rowOff>5832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1323300" y="9945497"/>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139427</xdr:rowOff>
    </xdr:from>
    <xdr:ext cx="469744" cy="259045"/>
    <xdr:sp macro="" textlink="">
      <xdr:nvSpPr>
        <xdr:cNvPr id="783" name="貸付金平均値テキスト">
          <a:extLst>
            <a:ext uri="{FF2B5EF4-FFF2-40B4-BE49-F238E27FC236}">
              <a16:creationId xmlns:a16="http://schemas.microsoft.com/office/drawing/2014/main" id="{00000000-0008-0000-0600-00000F030000}"/>
            </a:ext>
          </a:extLst>
        </xdr:cNvPr>
        <xdr:cNvSpPr txBox="1"/>
      </xdr:nvSpPr>
      <xdr:spPr>
        <a:xfrm>
          <a:off x="22212300" y="9912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4" name="フローチャート : 判断 783">
          <a:extLst>
            <a:ext uri="{FF2B5EF4-FFF2-40B4-BE49-F238E27FC236}">
              <a16:creationId xmlns:a16="http://schemas.microsoft.com/office/drawing/2014/main" id="{00000000-0008-0000-0600-000010030000}"/>
            </a:ext>
          </a:extLst>
        </xdr:cNvPr>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4643</xdr:rowOff>
    </xdr:from>
    <xdr:to>
      <xdr:col>31</xdr:col>
      <xdr:colOff>34925</xdr:colOff>
      <xdr:row>58</xdr:row>
      <xdr:rowOff>5832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0434300" y="9948743"/>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94707</xdr:rowOff>
    </xdr:from>
    <xdr:to>
      <xdr:col>31</xdr:col>
      <xdr:colOff>85725</xdr:colOff>
      <xdr:row>58</xdr:row>
      <xdr:rowOff>24857</xdr:rowOff>
    </xdr:to>
    <xdr:sp macro="" textlink="">
      <xdr:nvSpPr>
        <xdr:cNvPr id="786" name="フローチャート : 判断 785">
          <a:extLst>
            <a:ext uri="{FF2B5EF4-FFF2-40B4-BE49-F238E27FC236}">
              <a16:creationId xmlns:a16="http://schemas.microsoft.com/office/drawing/2014/main" id="{00000000-0008-0000-0600-000012030000}"/>
            </a:ext>
          </a:extLst>
        </xdr:cNvPr>
        <xdr:cNvSpPr/>
      </xdr:nvSpPr>
      <xdr:spPr>
        <a:xfrm>
          <a:off x="21272500" y="986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41384</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088427" y="96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3135</xdr:rowOff>
    </xdr:from>
    <xdr:to>
      <xdr:col>29</xdr:col>
      <xdr:colOff>517525</xdr:colOff>
      <xdr:row>58</xdr:row>
      <xdr:rowOff>4643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9545300" y="9947235"/>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89" name="フローチャート : 判断 788">
          <a:extLst>
            <a:ext uri="{FF2B5EF4-FFF2-40B4-BE49-F238E27FC236}">
              <a16:creationId xmlns:a16="http://schemas.microsoft.com/office/drawing/2014/main" id="{00000000-0008-0000-0600-000015030000}"/>
            </a:ext>
          </a:extLst>
        </xdr:cNvPr>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100931</xdr:rowOff>
    </xdr:from>
    <xdr:ext cx="469744"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99427" y="100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529</xdr:rowOff>
    </xdr:from>
    <xdr:to>
      <xdr:col>28</xdr:col>
      <xdr:colOff>314325</xdr:colOff>
      <xdr:row>58</xdr:row>
      <xdr:rowOff>3135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656300" y="9944629"/>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2" name="フローチャート : 判断 791">
          <a:extLst>
            <a:ext uri="{FF2B5EF4-FFF2-40B4-BE49-F238E27FC236}">
              <a16:creationId xmlns:a16="http://schemas.microsoft.com/office/drawing/2014/main" id="{00000000-0008-0000-0600-000018030000}"/>
            </a:ext>
          </a:extLst>
        </xdr:cNvPr>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4" name="フローチャート : 判断 793">
          <a:extLst>
            <a:ext uri="{FF2B5EF4-FFF2-40B4-BE49-F238E27FC236}">
              <a16:creationId xmlns:a16="http://schemas.microsoft.com/office/drawing/2014/main" id="{00000000-0008-0000-0600-00001A030000}"/>
            </a:ext>
          </a:extLst>
        </xdr:cNvPr>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59783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421427" y="1000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122047</xdr:rowOff>
    </xdr:from>
    <xdr:to>
      <xdr:col>32</xdr:col>
      <xdr:colOff>238125</xdr:colOff>
      <xdr:row>58</xdr:row>
      <xdr:rowOff>52197</xdr:rowOff>
    </xdr:to>
    <xdr:sp macro="" textlink="">
      <xdr:nvSpPr>
        <xdr:cNvPr id="801" name="円/楕円 800">
          <a:extLst>
            <a:ext uri="{FF2B5EF4-FFF2-40B4-BE49-F238E27FC236}">
              <a16:creationId xmlns:a16="http://schemas.microsoft.com/office/drawing/2014/main" id="{00000000-0008-0000-0600-000021030000}"/>
            </a:ext>
          </a:extLst>
        </xdr:cNvPr>
        <xdr:cNvSpPr/>
      </xdr:nvSpPr>
      <xdr:spPr>
        <a:xfrm>
          <a:off x="22110700" y="989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144924</xdr:rowOff>
    </xdr:from>
    <xdr:ext cx="469744" cy="259045"/>
    <xdr:sp macro="" textlink="">
      <xdr:nvSpPr>
        <xdr:cNvPr id="802" name="貸付金該当値テキスト">
          <a:extLst>
            <a:ext uri="{FF2B5EF4-FFF2-40B4-BE49-F238E27FC236}">
              <a16:creationId xmlns:a16="http://schemas.microsoft.com/office/drawing/2014/main" id="{00000000-0008-0000-0600-000022030000}"/>
            </a:ext>
          </a:extLst>
        </xdr:cNvPr>
        <xdr:cNvSpPr txBox="1"/>
      </xdr:nvSpPr>
      <xdr:spPr>
        <a:xfrm>
          <a:off x="22212300" y="974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3,025</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126482</xdr:rowOff>
    </xdr:from>
    <xdr:to>
      <xdr:col>31</xdr:col>
      <xdr:colOff>85725</xdr:colOff>
      <xdr:row>58</xdr:row>
      <xdr:rowOff>56632</xdr:rowOff>
    </xdr:to>
    <xdr:sp macro="" textlink="">
      <xdr:nvSpPr>
        <xdr:cNvPr id="803" name="円/楕円 802">
          <a:extLst>
            <a:ext uri="{FF2B5EF4-FFF2-40B4-BE49-F238E27FC236}">
              <a16:creationId xmlns:a16="http://schemas.microsoft.com/office/drawing/2014/main" id="{00000000-0008-0000-0600-000023030000}"/>
            </a:ext>
          </a:extLst>
        </xdr:cNvPr>
        <xdr:cNvSpPr/>
      </xdr:nvSpPr>
      <xdr:spPr>
        <a:xfrm>
          <a:off x="21272500" y="989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47759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7" y="999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125293</xdr:rowOff>
    </xdr:from>
    <xdr:to>
      <xdr:col>29</xdr:col>
      <xdr:colOff>568325</xdr:colOff>
      <xdr:row>58</xdr:row>
      <xdr:rowOff>55443</xdr:rowOff>
    </xdr:to>
    <xdr:sp macro="" textlink="">
      <xdr:nvSpPr>
        <xdr:cNvPr id="805" name="円/楕円 804">
          <a:extLst>
            <a:ext uri="{FF2B5EF4-FFF2-40B4-BE49-F238E27FC236}">
              <a16:creationId xmlns:a16="http://schemas.microsoft.com/office/drawing/2014/main" id="{00000000-0008-0000-0600-000025030000}"/>
            </a:ext>
          </a:extLst>
        </xdr:cNvPr>
        <xdr:cNvSpPr/>
      </xdr:nvSpPr>
      <xdr:spPr>
        <a:xfrm>
          <a:off x="20383500" y="989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71970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7" y="967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123785</xdr:rowOff>
    </xdr:from>
    <xdr:to>
      <xdr:col>28</xdr:col>
      <xdr:colOff>365125</xdr:colOff>
      <xdr:row>58</xdr:row>
      <xdr:rowOff>53935</xdr:rowOff>
    </xdr:to>
    <xdr:sp macro="" textlink="">
      <xdr:nvSpPr>
        <xdr:cNvPr id="807" name="円/楕円 806">
          <a:extLst>
            <a:ext uri="{FF2B5EF4-FFF2-40B4-BE49-F238E27FC236}">
              <a16:creationId xmlns:a16="http://schemas.microsoft.com/office/drawing/2014/main" id="{00000000-0008-0000-0600-000027030000}"/>
            </a:ext>
          </a:extLst>
        </xdr:cNvPr>
        <xdr:cNvSpPr/>
      </xdr:nvSpPr>
      <xdr:spPr>
        <a:xfrm>
          <a:off x="19494500" y="989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45062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10427" y="998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121179</xdr:rowOff>
    </xdr:from>
    <xdr:to>
      <xdr:col>27</xdr:col>
      <xdr:colOff>161925</xdr:colOff>
      <xdr:row>58</xdr:row>
      <xdr:rowOff>51329</xdr:rowOff>
    </xdr:to>
    <xdr:sp macro="" textlink="">
      <xdr:nvSpPr>
        <xdr:cNvPr id="809" name="円/楕円 808">
          <a:extLst>
            <a:ext uri="{FF2B5EF4-FFF2-40B4-BE49-F238E27FC236}">
              <a16:creationId xmlns:a16="http://schemas.microsoft.com/office/drawing/2014/main" id="{00000000-0008-0000-0600-000029030000}"/>
            </a:ext>
          </a:extLst>
        </xdr:cNvPr>
        <xdr:cNvSpPr/>
      </xdr:nvSpPr>
      <xdr:spPr>
        <a:xfrm>
          <a:off x="18605500" y="989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67856</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21427" y="966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46,383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6" name="繰出金グラフ枠">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38" name="繰出金最小値テキスト">
          <a:extLst>
            <a:ext uri="{FF2B5EF4-FFF2-40B4-BE49-F238E27FC236}">
              <a16:creationId xmlns:a16="http://schemas.microsoft.com/office/drawing/2014/main" id="{00000000-0008-0000-0600-000046030000}"/>
            </a:ext>
          </a:extLst>
        </xdr:cNvPr>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0" name="繰出金最大値テキスト">
          <a:extLst>
            <a:ext uri="{FF2B5EF4-FFF2-40B4-BE49-F238E27FC236}">
              <a16:creationId xmlns:a16="http://schemas.microsoft.com/office/drawing/2014/main" id="{00000000-0008-0000-0600-000048030000}"/>
            </a:ext>
          </a:extLst>
        </xdr:cNvPr>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135830</xdr:rowOff>
    </xdr:from>
    <xdr:to>
      <xdr:col>32</xdr:col>
      <xdr:colOff>187325</xdr:colOff>
      <xdr:row>77</xdr:row>
      <xdr:rowOff>163833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1323300" y="13337480"/>
          <a:ext cx="8382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3" name="繰出金平均値テキスト">
          <a:extLst>
            <a:ext uri="{FF2B5EF4-FFF2-40B4-BE49-F238E27FC236}">
              <a16:creationId xmlns:a16="http://schemas.microsoft.com/office/drawing/2014/main" id="{00000000-0008-0000-0600-00004B030000}"/>
            </a:ext>
          </a:extLst>
        </xdr:cNvPr>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4" name="フローチャート : 判断 843">
          <a:extLst>
            <a:ext uri="{FF2B5EF4-FFF2-40B4-BE49-F238E27FC236}">
              <a16:creationId xmlns:a16="http://schemas.microsoft.com/office/drawing/2014/main" id="{00000000-0008-0000-0600-00004C030000}"/>
            </a:ext>
          </a:extLst>
        </xdr:cNvPr>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163833</xdr:rowOff>
    </xdr:from>
    <xdr:to>
      <xdr:col>31</xdr:col>
      <xdr:colOff>34925</xdr:colOff>
      <xdr:row>78</xdr:row>
      <xdr:rowOff>29319</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0434300" y="13365483"/>
          <a:ext cx="889000" cy="3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105996</xdr:rowOff>
    </xdr:from>
    <xdr:to>
      <xdr:col>31</xdr:col>
      <xdr:colOff>85725</xdr:colOff>
      <xdr:row>76</xdr:row>
      <xdr:rowOff>36147</xdr:rowOff>
    </xdr:to>
    <xdr:sp macro="" textlink="">
      <xdr:nvSpPr>
        <xdr:cNvPr id="846" name="フローチャート : 判断 845">
          <a:extLst>
            <a:ext uri="{FF2B5EF4-FFF2-40B4-BE49-F238E27FC236}">
              <a16:creationId xmlns:a16="http://schemas.microsoft.com/office/drawing/2014/main" id="{00000000-0008-0000-0600-00004E030000}"/>
            </a:ext>
          </a:extLst>
        </xdr:cNvPr>
        <xdr:cNvSpPr/>
      </xdr:nvSpPr>
      <xdr:spPr>
        <a:xfrm>
          <a:off x="21272500" y="129647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52673</xdr:rowOff>
    </xdr:from>
    <xdr:ext cx="534377"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1056111" y="1273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58,453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29319</xdr:rowOff>
    </xdr:from>
    <xdr:to>
      <xdr:col>29</xdr:col>
      <xdr:colOff>517525</xdr:colOff>
      <xdr:row>78</xdr:row>
      <xdr:rowOff>72606</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19545300" y="13402419"/>
          <a:ext cx="889000" cy="4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49" name="フローチャート : 判断 848">
          <a:extLst>
            <a:ext uri="{FF2B5EF4-FFF2-40B4-BE49-F238E27FC236}">
              <a16:creationId xmlns:a16="http://schemas.microsoft.com/office/drawing/2014/main" id="{00000000-0008-0000-0600-000051030000}"/>
            </a:ext>
          </a:extLst>
        </xdr:cNvPr>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72606</xdr:rowOff>
    </xdr:from>
    <xdr:to>
      <xdr:col>28</xdr:col>
      <xdr:colOff>314325</xdr:colOff>
      <xdr:row>78</xdr:row>
      <xdr:rowOff>76736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8656300" y="13445706"/>
          <a:ext cx="889000" cy="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2" name="フローチャート : 判断 851">
          <a:extLst>
            <a:ext uri="{FF2B5EF4-FFF2-40B4-BE49-F238E27FC236}">
              <a16:creationId xmlns:a16="http://schemas.microsoft.com/office/drawing/2014/main" id="{00000000-0008-0000-0600-000054030000}"/>
            </a:ext>
          </a:extLst>
        </xdr:cNvPr>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4" name="フローチャート : 判断 853">
          <a:extLst>
            <a:ext uri="{FF2B5EF4-FFF2-40B4-BE49-F238E27FC236}">
              <a16:creationId xmlns:a16="http://schemas.microsoft.com/office/drawing/2014/main" id="{00000000-0008-0000-0600-000056030000}"/>
            </a:ext>
          </a:extLst>
        </xdr:cNvPr>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85030</xdr:rowOff>
    </xdr:from>
    <xdr:to>
      <xdr:col>32</xdr:col>
      <xdr:colOff>238125</xdr:colOff>
      <xdr:row>78</xdr:row>
      <xdr:rowOff>15180</xdr:rowOff>
    </xdr:to>
    <xdr:sp macro="" textlink="">
      <xdr:nvSpPr>
        <xdr:cNvPr id="861" name="円/楕円 860">
          <a:extLst>
            <a:ext uri="{FF2B5EF4-FFF2-40B4-BE49-F238E27FC236}">
              <a16:creationId xmlns:a16="http://schemas.microsoft.com/office/drawing/2014/main" id="{00000000-0008-0000-0600-00005D030000}"/>
            </a:ext>
          </a:extLst>
        </xdr:cNvPr>
        <xdr:cNvSpPr/>
      </xdr:nvSpPr>
      <xdr:spPr>
        <a:xfrm>
          <a:off x="22110700" y="132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63457</xdr:rowOff>
    </xdr:from>
    <xdr:ext cx="534377" cy="259045"/>
    <xdr:sp macro="" textlink="">
      <xdr:nvSpPr>
        <xdr:cNvPr id="862" name="繰出金該当値テキスト">
          <a:extLst>
            <a:ext uri="{FF2B5EF4-FFF2-40B4-BE49-F238E27FC236}">
              <a16:creationId xmlns:a16="http://schemas.microsoft.com/office/drawing/2014/main" id="{00000000-0008-0000-0600-00005E030000}"/>
            </a:ext>
          </a:extLst>
        </xdr:cNvPr>
        <xdr:cNvSpPr txBox="1"/>
      </xdr:nvSpPr>
      <xdr:spPr>
        <a:xfrm>
          <a:off x="22212300" y="1326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38,737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113033</xdr:rowOff>
    </xdr:from>
    <xdr:to>
      <xdr:col>31</xdr:col>
      <xdr:colOff>85725</xdr:colOff>
      <xdr:row>78</xdr:row>
      <xdr:rowOff>43183</xdr:rowOff>
    </xdr:to>
    <xdr:sp macro="" textlink="">
      <xdr:nvSpPr>
        <xdr:cNvPr id="863" name="円/楕円 862">
          <a:extLst>
            <a:ext uri="{FF2B5EF4-FFF2-40B4-BE49-F238E27FC236}">
              <a16:creationId xmlns:a16="http://schemas.microsoft.com/office/drawing/2014/main" id="{00000000-0008-0000-0600-00005F030000}"/>
            </a:ext>
          </a:extLst>
        </xdr:cNvPr>
        <xdr:cNvSpPr/>
      </xdr:nvSpPr>
      <xdr:spPr>
        <a:xfrm>
          <a:off x="21272500" y="1331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34310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40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37,022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149969</xdr:rowOff>
    </xdr:from>
    <xdr:to>
      <xdr:col>29</xdr:col>
      <xdr:colOff>568325</xdr:colOff>
      <xdr:row>78</xdr:row>
      <xdr:rowOff>80119</xdr:rowOff>
    </xdr:to>
    <xdr:sp macro="" textlink="">
      <xdr:nvSpPr>
        <xdr:cNvPr id="865" name="円/楕円 864">
          <a:extLst>
            <a:ext uri="{FF2B5EF4-FFF2-40B4-BE49-F238E27FC236}">
              <a16:creationId xmlns:a16="http://schemas.microsoft.com/office/drawing/2014/main" id="{00000000-0008-0000-0600-000061030000}"/>
            </a:ext>
          </a:extLst>
        </xdr:cNvPr>
        <xdr:cNvSpPr/>
      </xdr:nvSpPr>
      <xdr:spPr>
        <a:xfrm>
          <a:off x="20383500" y="1335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71246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44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34,760</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21806</xdr:rowOff>
    </xdr:from>
    <xdr:to>
      <xdr:col>28</xdr:col>
      <xdr:colOff>365125</xdr:colOff>
      <xdr:row>78</xdr:row>
      <xdr:rowOff>123406</xdr:rowOff>
    </xdr:to>
    <xdr:sp macro="" textlink="">
      <xdr:nvSpPr>
        <xdr:cNvPr id="867" name="円/楕円 866">
          <a:extLst>
            <a:ext uri="{FF2B5EF4-FFF2-40B4-BE49-F238E27FC236}">
              <a16:creationId xmlns:a16="http://schemas.microsoft.com/office/drawing/2014/main" id="{00000000-0008-0000-0600-000063030000}"/>
            </a:ext>
          </a:extLst>
        </xdr:cNvPr>
        <xdr:cNvSpPr/>
      </xdr:nvSpPr>
      <xdr:spPr>
        <a:xfrm>
          <a:off x="19494500" y="1339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114533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48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32,109</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25936</xdr:rowOff>
    </xdr:from>
    <xdr:to>
      <xdr:col>27</xdr:col>
      <xdr:colOff>161925</xdr:colOff>
      <xdr:row>78</xdr:row>
      <xdr:rowOff>127536</xdr:rowOff>
    </xdr:to>
    <xdr:sp macro="" textlink="">
      <xdr:nvSpPr>
        <xdr:cNvPr id="869" name="円/楕円 868">
          <a:extLst>
            <a:ext uri="{FF2B5EF4-FFF2-40B4-BE49-F238E27FC236}">
              <a16:creationId xmlns:a16="http://schemas.microsoft.com/office/drawing/2014/main" id="{00000000-0008-0000-0600-000065030000}"/>
            </a:ext>
          </a:extLst>
        </xdr:cNvPr>
        <xdr:cNvSpPr/>
      </xdr:nvSpPr>
      <xdr:spPr>
        <a:xfrm>
          <a:off x="18605500" y="1339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118663</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49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31,856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5" name="前年度繰上充用金グラフ枠">
          <a:extLst>
            <a:ext uri="{FF2B5EF4-FFF2-40B4-BE49-F238E27FC236}">
              <a16:creationId xmlns:a16="http://schemas.microsoft.com/office/drawing/2014/main" id="{00000000-0008-0000-0600-00007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7" name="前年度繰上充用金最小値テキスト">
          <a:extLst>
            <a:ext uri="{FF2B5EF4-FFF2-40B4-BE49-F238E27FC236}">
              <a16:creationId xmlns:a16="http://schemas.microsoft.com/office/drawing/2014/main" id="{00000000-0008-0000-0600-00007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9" name="前年度繰上充用金最大値テキスト">
          <a:extLst>
            <a:ext uri="{FF2B5EF4-FFF2-40B4-BE49-F238E27FC236}">
              <a16:creationId xmlns:a16="http://schemas.microsoft.com/office/drawing/2014/main" id="{00000000-0008-0000-0600-00007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2" name="前年度繰上充用金平均値テキスト">
          <a:extLst>
            <a:ext uri="{FF2B5EF4-FFF2-40B4-BE49-F238E27FC236}">
              <a16:creationId xmlns:a16="http://schemas.microsoft.com/office/drawing/2014/main" id="{00000000-0008-0000-0600-00007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5" name="フローチャート : 判断 894">
          <a:extLst>
            <a:ext uri="{FF2B5EF4-FFF2-40B4-BE49-F238E27FC236}">
              <a16:creationId xmlns:a16="http://schemas.microsoft.com/office/drawing/2014/main" id="{00000000-0008-0000-0600-00007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8" name="フローチャート : 判断 897">
          <a:extLst>
            <a:ext uri="{FF2B5EF4-FFF2-40B4-BE49-F238E27FC236}">
              <a16:creationId xmlns:a16="http://schemas.microsoft.com/office/drawing/2014/main" id="{00000000-0008-0000-0600-00008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1" name="フローチャート : 判断 900">
          <a:extLst>
            <a:ext uri="{FF2B5EF4-FFF2-40B4-BE49-F238E27FC236}">
              <a16:creationId xmlns:a16="http://schemas.microsoft.com/office/drawing/2014/main" id="{00000000-0008-0000-0600-00008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フローチャート : 判断 902">
          <a:extLst>
            <a:ext uri="{FF2B5EF4-FFF2-40B4-BE49-F238E27FC236}">
              <a16:creationId xmlns:a16="http://schemas.microsoft.com/office/drawing/2014/main" id="{00000000-0008-0000-0600-00008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0" name="円/楕円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1" name="前年度繰上充用金該当値テキスト">
          <a:extLst>
            <a:ext uri="{FF2B5EF4-FFF2-40B4-BE49-F238E27FC236}">
              <a16:creationId xmlns:a16="http://schemas.microsoft.com/office/drawing/2014/main" id="{00000000-0008-0000-0600-00008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2" name="円/楕円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4" name="円/楕円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6" name="円/楕円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8" name="円/楕円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1" name="正方形/長方形 920">
          <a:extLst>
            <a:ext uri="{FF2B5EF4-FFF2-40B4-BE49-F238E27FC236}">
              <a16:creationId xmlns:a16="http://schemas.microsoft.com/office/drawing/2014/main" id="{00000000-0008-0000-0600-00009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扶助費は住民一人当たり</a:t>
          </a:r>
          <a:r>
            <a:rPr kumimoji="1" lang="en-US" altLang="ja-JP" sz="1300">
              <a:latin typeface="ＭＳ Ｐゴシック"/>
            </a:rPr>
            <a:t>100,661</a:t>
          </a:r>
          <a:r>
            <a:rPr kumimoji="1" lang="ja-JP" altLang="en-US" sz="1300">
              <a:latin typeface="ＭＳ Ｐゴシック"/>
            </a:rPr>
            <a:t>円で、類似団体と比較して一人当たりコストが高い状況となっている。</a:t>
          </a:r>
          <a:endParaRPr kumimoji="1" lang="en-US" altLang="ja-JP" sz="1300">
            <a:latin typeface="ＭＳ Ｐゴシック"/>
          </a:endParaRPr>
        </a:p>
        <a:p>
          <a:r>
            <a:rPr kumimoji="1" lang="ja-JP" altLang="en-US" sz="1300">
              <a:latin typeface="ＭＳ Ｐゴシック"/>
            </a:rPr>
            <a:t>これは、障害介護給付費・障害児給付費、臨時福祉給付金、幼稚園入園者の増に伴う施設給付費の増加が大きな要因を占めている。</a:t>
          </a:r>
          <a:endParaRPr kumimoji="1" lang="en-US" altLang="ja-JP" sz="1300">
            <a:latin typeface="ＭＳ Ｐゴシック"/>
          </a:endParaRPr>
        </a:p>
        <a:p>
          <a:r>
            <a:rPr kumimoji="1" lang="ja-JP" altLang="en-US" sz="1300">
              <a:latin typeface="ＭＳ Ｐゴシック"/>
            </a:rPr>
            <a:t>年々、扶助費は増加しており、前年度決算と比較しても</a:t>
          </a:r>
          <a:r>
            <a:rPr kumimoji="1" lang="en-US" altLang="ja-JP" sz="1300">
              <a:latin typeface="ＭＳ Ｐゴシック"/>
            </a:rPr>
            <a:t>4.9</a:t>
          </a:r>
          <a:r>
            <a:rPr kumimoji="1" lang="ja-JP" altLang="en-US" sz="1300">
              <a:latin typeface="ＭＳ Ｐゴシック"/>
            </a:rPr>
            <a:t>％増加している。</a:t>
          </a:r>
          <a:endParaRPr kumimoji="1" lang="en-US" altLang="ja-JP" sz="1300">
            <a:latin typeface="ＭＳ Ｐゴシック"/>
          </a:endParaRPr>
        </a:p>
        <a:p>
          <a:r>
            <a:rPr kumimoji="1" lang="ja-JP" altLang="en-US" sz="1300">
              <a:latin typeface="ＭＳ Ｐゴシック"/>
            </a:rPr>
            <a:t>事業の縮小、取捨選択をすることで事業費の減少を目指すこととしている。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宮崎県新富町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17,791
17,723
61.53
9,223,579
8,872,723
315,543
4,010,148
6,396,987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8.5
42.4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57731</xdr:rowOff>
    </xdr:from>
    <xdr:to>
      <xdr:col>6</xdr:col>
      <xdr:colOff>511175</xdr:colOff>
      <xdr:row>34</xdr:row>
      <xdr:rowOff>101818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8703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a:extLst>
            <a:ext uri="{FF2B5EF4-FFF2-40B4-BE49-F238E27FC236}">
              <a16:creationId xmlns:a16="http://schemas.microsoft.com/office/drawing/2014/main" id="{00000000-0008-0000-0700-000041000000}"/>
            </a:ext>
          </a:extLst>
        </xdr:cNvPr>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57731</xdr:rowOff>
    </xdr:from>
    <xdr:to>
      <xdr:col>5</xdr:col>
      <xdr:colOff>358775</xdr:colOff>
      <xdr:row>35</xdr:row>
      <xdr:rowOff>19522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87031"/>
          <a:ext cx="889000" cy="1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90860</xdr:rowOff>
    </xdr:from>
    <xdr:to>
      <xdr:col>5</xdr:col>
      <xdr:colOff>409575</xdr:colOff>
      <xdr:row>34</xdr:row>
      <xdr:rowOff>21010</xdr:rowOff>
    </xdr:to>
    <xdr:sp macro="" textlink="">
      <xdr:nvSpPr>
        <xdr:cNvPr id="67" name="フローチャート : 判断 66">
          <a:extLst>
            <a:ext uri="{FF2B5EF4-FFF2-40B4-BE49-F238E27FC236}">
              <a16:creationId xmlns:a16="http://schemas.microsoft.com/office/drawing/2014/main" id="{00000000-0008-0000-0700-000043000000}"/>
            </a:ext>
          </a:extLst>
        </xdr:cNvPr>
        <xdr:cNvSpPr/>
      </xdr:nvSpPr>
      <xdr:spPr>
        <a:xfrm>
          <a:off x="3746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37537</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7"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19522</xdr:rowOff>
    </xdr:from>
    <xdr:to>
      <xdr:col>4</xdr:col>
      <xdr:colOff>155575</xdr:colOff>
      <xdr:row>35</xdr:row>
      <xdr:rowOff>143292</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20272"/>
          <a:ext cx="889000" cy="123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a:extLst>
            <a:ext uri="{FF2B5EF4-FFF2-40B4-BE49-F238E27FC236}">
              <a16:creationId xmlns:a16="http://schemas.microsoft.com/office/drawing/2014/main" id="{00000000-0008-0000-0700-000046000000}"/>
            </a:ext>
          </a:extLst>
        </xdr:cNvPr>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149497</xdr:rowOff>
    </xdr:from>
    <xdr:to>
      <xdr:col>2</xdr:col>
      <xdr:colOff>638175</xdr:colOff>
      <xdr:row>35</xdr:row>
      <xdr:rowOff>143292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78797"/>
          <a:ext cx="889000" cy="16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a:extLst>
            <a:ext uri="{FF2B5EF4-FFF2-40B4-BE49-F238E27FC236}">
              <a16:creationId xmlns:a16="http://schemas.microsoft.com/office/drawing/2014/main" id="{00000000-0008-0000-0700-000049000000}"/>
            </a:ext>
          </a:extLst>
        </xdr:cNvPr>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a:extLst>
            <a:ext uri="{FF2B5EF4-FFF2-40B4-BE49-F238E27FC236}">
              <a16:creationId xmlns:a16="http://schemas.microsoft.com/office/drawing/2014/main" id="{00000000-0008-0000-0700-00004B000000}"/>
            </a:ext>
          </a:extLst>
        </xdr:cNvPr>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51018</xdr:rowOff>
    </xdr:from>
    <xdr:to>
      <xdr:col>6</xdr:col>
      <xdr:colOff>561975</xdr:colOff>
      <xdr:row>34</xdr:row>
      <xdr:rowOff>152618</xdr:rowOff>
    </xdr:to>
    <xdr:sp macro="" textlink="">
      <xdr:nvSpPr>
        <xdr:cNvPr id="82" name="円/楕円 81">
          <a:extLst>
            <a:ext uri="{FF2B5EF4-FFF2-40B4-BE49-F238E27FC236}">
              <a16:creationId xmlns:a16="http://schemas.microsoft.com/office/drawing/2014/main" id="{00000000-0008-0000-0700-000052000000}"/>
            </a:ext>
          </a:extLst>
        </xdr:cNvPr>
        <xdr:cNvSpPr/>
      </xdr:nvSpPr>
      <xdr:spPr>
        <a:xfrm>
          <a:off x="4584700" y="588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29445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5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5,616</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6931</xdr:rowOff>
    </xdr:from>
    <xdr:to>
      <xdr:col>5</xdr:col>
      <xdr:colOff>409575</xdr:colOff>
      <xdr:row>34</xdr:row>
      <xdr:rowOff>108531</xdr:rowOff>
    </xdr:to>
    <xdr:sp macro="" textlink="">
      <xdr:nvSpPr>
        <xdr:cNvPr id="84" name="円/楕円 83">
          <a:extLst>
            <a:ext uri="{FF2B5EF4-FFF2-40B4-BE49-F238E27FC236}">
              <a16:creationId xmlns:a16="http://schemas.microsoft.com/office/drawing/2014/main" id="{00000000-0008-0000-0700-000054000000}"/>
            </a:ext>
          </a:extLst>
        </xdr:cNvPr>
        <xdr:cNvSpPr/>
      </xdr:nvSpPr>
      <xdr:spPr>
        <a:xfrm>
          <a:off x="3746500" y="58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99658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7" y="592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5,751</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140172</xdr:rowOff>
    </xdr:from>
    <xdr:to>
      <xdr:col>4</xdr:col>
      <xdr:colOff>206375</xdr:colOff>
      <xdr:row>35</xdr:row>
      <xdr:rowOff>70322</xdr:rowOff>
    </xdr:to>
    <xdr:sp macro="" textlink="">
      <xdr:nvSpPr>
        <xdr:cNvPr id="86" name="円/楕円 85">
          <a:extLst>
            <a:ext uri="{FF2B5EF4-FFF2-40B4-BE49-F238E27FC236}">
              <a16:creationId xmlns:a16="http://schemas.microsoft.com/office/drawing/2014/main" id="{00000000-0008-0000-0700-000056000000}"/>
            </a:ext>
          </a:extLst>
        </xdr:cNvPr>
        <xdr:cNvSpPr/>
      </xdr:nvSpPr>
      <xdr:spPr>
        <a:xfrm>
          <a:off x="2857500" y="596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61449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7" y="606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5,343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92492</xdr:rowOff>
    </xdr:from>
    <xdr:to>
      <xdr:col>3</xdr:col>
      <xdr:colOff>3175</xdr:colOff>
      <xdr:row>36</xdr:row>
      <xdr:rowOff>22642</xdr:rowOff>
    </xdr:to>
    <xdr:sp macro="" textlink="">
      <xdr:nvSpPr>
        <xdr:cNvPr id="88" name="円/楕円 87">
          <a:extLst>
            <a:ext uri="{FF2B5EF4-FFF2-40B4-BE49-F238E27FC236}">
              <a16:creationId xmlns:a16="http://schemas.microsoft.com/office/drawing/2014/main" id="{00000000-0008-0000-0700-000058000000}"/>
            </a:ext>
          </a:extLst>
        </xdr:cNvPr>
        <xdr:cNvSpPr/>
      </xdr:nvSpPr>
      <xdr:spPr>
        <a:xfrm>
          <a:off x="1968500" y="609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13769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7" y="618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98697</xdr:rowOff>
    </xdr:from>
    <xdr:to>
      <xdr:col>1</xdr:col>
      <xdr:colOff>485775</xdr:colOff>
      <xdr:row>35</xdr:row>
      <xdr:rowOff>28847</xdr:rowOff>
    </xdr:to>
    <xdr:sp macro="" textlink="">
      <xdr:nvSpPr>
        <xdr:cNvPr id="90" name="円/楕円 89">
          <a:extLst>
            <a:ext uri="{FF2B5EF4-FFF2-40B4-BE49-F238E27FC236}">
              <a16:creationId xmlns:a16="http://schemas.microsoft.com/office/drawing/2014/main" id="{00000000-0008-0000-0700-00005A000000}"/>
            </a:ext>
          </a:extLst>
        </xdr:cNvPr>
        <xdr:cNvSpPr/>
      </xdr:nvSpPr>
      <xdr:spPr>
        <a:xfrm>
          <a:off x="1079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19974</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7" y="602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86,077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149279</xdr:rowOff>
    </xdr:from>
    <xdr:to>
      <xdr:col>6</xdr:col>
      <xdr:colOff>511175</xdr:colOff>
      <xdr:row>56</xdr:row>
      <xdr:rowOff>114554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579029"/>
          <a:ext cx="838200" cy="13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153934</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83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114554</xdr:rowOff>
    </xdr:from>
    <xdr:to>
      <xdr:col>5</xdr:col>
      <xdr:colOff>358775</xdr:colOff>
      <xdr:row>56</xdr:row>
      <xdr:rowOff>126746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908300" y="9715754"/>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33100</xdr:rowOff>
    </xdr:from>
    <xdr:to>
      <xdr:col>5</xdr:col>
      <xdr:colOff>409575</xdr:colOff>
      <xdr:row>56</xdr:row>
      <xdr:rowOff>134700</xdr:rowOff>
    </xdr:to>
    <xdr:sp macro="" textlink="">
      <xdr:nvSpPr>
        <xdr:cNvPr id="127" name="フローチャート : 判断 126">
          <a:extLst>
            <a:ext uri="{FF2B5EF4-FFF2-40B4-BE49-F238E27FC236}">
              <a16:creationId xmlns:a16="http://schemas.microsoft.com/office/drawing/2014/main" id="{00000000-0008-0000-0700-00007F000000}"/>
            </a:ext>
          </a:extLst>
        </xdr:cNvPr>
        <xdr:cNvSpPr/>
      </xdr:nvSpPr>
      <xdr:spPr>
        <a:xfrm>
          <a:off x="3746500" y="963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151227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40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78,626</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24366</xdr:rowOff>
    </xdr:from>
    <xdr:to>
      <xdr:col>4</xdr:col>
      <xdr:colOff>155575</xdr:colOff>
      <xdr:row>56</xdr:row>
      <xdr:rowOff>126746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8939766"/>
          <a:ext cx="889000" cy="78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a:extLst>
            <a:ext uri="{FF2B5EF4-FFF2-40B4-BE49-F238E27FC236}">
              <a16:creationId xmlns:a16="http://schemas.microsoft.com/office/drawing/2014/main" id="{00000000-0008-0000-0700-000082000000}"/>
            </a:ext>
          </a:extLst>
        </xdr:cNvPr>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24366</xdr:rowOff>
    </xdr:from>
    <xdr:to>
      <xdr:col>2</xdr:col>
      <xdr:colOff>638175</xdr:colOff>
      <xdr:row>56</xdr:row>
      <xdr:rowOff>63696</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8939766"/>
          <a:ext cx="889000" cy="72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a:extLst>
            <a:ext uri="{FF2B5EF4-FFF2-40B4-BE49-F238E27FC236}">
              <a16:creationId xmlns:a16="http://schemas.microsoft.com/office/drawing/2014/main" id="{00000000-0008-0000-0700-000085000000}"/>
            </a:ext>
          </a:extLst>
        </xdr:cNvPr>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136756</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a:extLst>
            <a:ext uri="{FF2B5EF4-FFF2-40B4-BE49-F238E27FC236}">
              <a16:creationId xmlns:a16="http://schemas.microsoft.com/office/drawing/2014/main" id="{00000000-0008-0000-0700-000087000000}"/>
            </a:ext>
          </a:extLst>
        </xdr:cNvPr>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98479</xdr:rowOff>
    </xdr:from>
    <xdr:to>
      <xdr:col>6</xdr:col>
      <xdr:colOff>561975</xdr:colOff>
      <xdr:row>56</xdr:row>
      <xdr:rowOff>28629</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4584700" y="952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121356</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37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88,370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63754</xdr:rowOff>
    </xdr:from>
    <xdr:to>
      <xdr:col>5</xdr:col>
      <xdr:colOff>409575</xdr:colOff>
      <xdr:row>56</xdr:row>
      <xdr:rowOff>165354</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3746500" y="966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156481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75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75,810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75946</xdr:rowOff>
    </xdr:from>
    <xdr:to>
      <xdr:col>4</xdr:col>
      <xdr:colOff>206375</xdr:colOff>
      <xdr:row>57</xdr:row>
      <xdr:rowOff>6096</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2857500" y="967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168673</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76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74,690</a:t>
          </a:r>
          <a:endParaRPr kumimoji="1" lang="ja-JP" altLang="en-US" sz="1000" b="1">
            <a:solidFill>
              <a:srgbClr val="FF0000"/>
            </a:solidFill>
            <a:latin typeface="ＭＳ Ｐゴシック"/>
          </a:endParaRPr>
        </a:p>
      </xdr:txBody>
    </xdr:sp>
    <xdr:clientData/>
  </xdr:oneCellAnchor>
  <xdr:twoCellAnchor>
    <xdr:from>
      <xdr:col>2</xdr:col>
      <xdr:colOff>587375</xdr:colOff>
      <xdr:row>51</xdr:row>
      <xdr:rowOff>145016</xdr:rowOff>
    </xdr:from>
    <xdr:to>
      <xdr:col>3</xdr:col>
      <xdr:colOff>3175</xdr:colOff>
      <xdr:row>52</xdr:row>
      <xdr:rowOff>75166</xdr:rowOff>
    </xdr:to>
    <xdr:sp macro="" textlink="">
      <xdr:nvSpPr>
        <xdr:cNvPr id="148" name="円/楕円 147">
          <a:extLst>
            <a:ext uri="{FF2B5EF4-FFF2-40B4-BE49-F238E27FC236}">
              <a16:creationId xmlns:a16="http://schemas.microsoft.com/office/drawing/2014/main" id="{00000000-0008-0000-0700-000094000000}"/>
            </a:ext>
          </a:extLst>
        </xdr:cNvPr>
        <xdr:cNvSpPr/>
      </xdr:nvSpPr>
      <xdr:spPr>
        <a:xfrm>
          <a:off x="1968500" y="888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91693</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4" y="8664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147,095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12896</xdr:rowOff>
    </xdr:from>
    <xdr:to>
      <xdr:col>1</xdr:col>
      <xdr:colOff>485775</xdr:colOff>
      <xdr:row>56</xdr:row>
      <xdr:rowOff>114496</xdr:rowOff>
    </xdr:to>
    <xdr:sp macro="" textlink="">
      <xdr:nvSpPr>
        <xdr:cNvPr id="150" name="円/楕円 149">
          <a:extLst>
            <a:ext uri="{FF2B5EF4-FFF2-40B4-BE49-F238E27FC236}">
              <a16:creationId xmlns:a16="http://schemas.microsoft.com/office/drawing/2014/main" id="{00000000-0008-0000-0700-000096000000}"/>
            </a:ext>
          </a:extLst>
        </xdr:cNvPr>
        <xdr:cNvSpPr/>
      </xdr:nvSpPr>
      <xdr:spPr>
        <a:xfrm>
          <a:off x="1079500" y="96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105623</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7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181,834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41987</xdr:rowOff>
    </xdr:from>
    <xdr:to>
      <xdr:col>6</xdr:col>
      <xdr:colOff>511175</xdr:colOff>
      <xdr:row>74</xdr:row>
      <xdr:rowOff>114795</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2729287"/>
          <a:ext cx="838200" cy="7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13695</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72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a:extLst>
            <a:ext uri="{FF2B5EF4-FFF2-40B4-BE49-F238E27FC236}">
              <a16:creationId xmlns:a16="http://schemas.microsoft.com/office/drawing/2014/main" id="{00000000-0008-0000-0700-0000B7000000}"/>
            </a:ext>
          </a:extLst>
        </xdr:cNvPr>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114795</xdr:rowOff>
    </xdr:from>
    <xdr:to>
      <xdr:col>5</xdr:col>
      <xdr:colOff>358775</xdr:colOff>
      <xdr:row>74</xdr:row>
      <xdr:rowOff>156311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2802095"/>
          <a:ext cx="889000" cy="4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123051</xdr:rowOff>
    </xdr:from>
    <xdr:to>
      <xdr:col>5</xdr:col>
      <xdr:colOff>409575</xdr:colOff>
      <xdr:row>76</xdr:row>
      <xdr:rowOff>53200</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3746500" y="129818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44327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4" y="13074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133,811</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156311</xdr:rowOff>
    </xdr:from>
    <xdr:to>
      <xdr:col>4</xdr:col>
      <xdr:colOff>155575</xdr:colOff>
      <xdr:row>75</xdr:row>
      <xdr:rowOff>113754</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2843611"/>
          <a:ext cx="889000" cy="12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18470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4" y="1304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113754</xdr:rowOff>
    </xdr:from>
    <xdr:to>
      <xdr:col>2</xdr:col>
      <xdr:colOff>638175</xdr:colOff>
      <xdr:row>76</xdr:row>
      <xdr:rowOff>70028</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2972504"/>
          <a:ext cx="889000" cy="12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a:extLst>
            <a:ext uri="{FF2B5EF4-FFF2-40B4-BE49-F238E27FC236}">
              <a16:creationId xmlns:a16="http://schemas.microsoft.com/office/drawing/2014/main" id="{00000000-0008-0000-0700-0000BF000000}"/>
            </a:ext>
          </a:extLst>
        </xdr:cNvPr>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24871</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4" y="13226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a:extLst>
            <a:ext uri="{FF2B5EF4-FFF2-40B4-BE49-F238E27FC236}">
              <a16:creationId xmlns:a16="http://schemas.microsoft.com/office/drawing/2014/main" id="{00000000-0008-0000-0700-0000C1000000}"/>
            </a:ext>
          </a:extLst>
        </xdr:cNvPr>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162637</xdr:rowOff>
    </xdr:from>
    <xdr:to>
      <xdr:col>6</xdr:col>
      <xdr:colOff>561975</xdr:colOff>
      <xdr:row>74</xdr:row>
      <xdr:rowOff>92787</xdr:rowOff>
    </xdr:to>
    <xdr:sp macro="" textlink="">
      <xdr:nvSpPr>
        <xdr:cNvPr id="200" name="円/楕円 199">
          <a:extLst>
            <a:ext uri="{FF2B5EF4-FFF2-40B4-BE49-F238E27FC236}">
              <a16:creationId xmlns:a16="http://schemas.microsoft.com/office/drawing/2014/main" id="{00000000-0008-0000-0700-0000C8000000}"/>
            </a:ext>
          </a:extLst>
        </xdr:cNvPr>
        <xdr:cNvSpPr/>
      </xdr:nvSpPr>
      <xdr:spPr>
        <a:xfrm>
          <a:off x="4584700" y="1267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14064</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2529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157,694</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63995</xdr:rowOff>
    </xdr:from>
    <xdr:to>
      <xdr:col>5</xdr:col>
      <xdr:colOff>409575</xdr:colOff>
      <xdr:row>74</xdr:row>
      <xdr:rowOff>165595</xdr:rowOff>
    </xdr:to>
    <xdr:sp macro="" textlink="">
      <xdr:nvSpPr>
        <xdr:cNvPr id="202" name="円/楕円 201">
          <a:extLst>
            <a:ext uri="{FF2B5EF4-FFF2-40B4-BE49-F238E27FC236}">
              <a16:creationId xmlns:a16="http://schemas.microsoft.com/office/drawing/2014/main" id="{00000000-0008-0000-0700-0000CA000000}"/>
            </a:ext>
          </a:extLst>
        </xdr:cNvPr>
        <xdr:cNvSpPr/>
      </xdr:nvSpPr>
      <xdr:spPr>
        <a:xfrm>
          <a:off x="3746500" y="127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10672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4" y="1252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151,961</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105511</xdr:rowOff>
    </xdr:from>
    <xdr:to>
      <xdr:col>4</xdr:col>
      <xdr:colOff>206375</xdr:colOff>
      <xdr:row>75</xdr:row>
      <xdr:rowOff>35661</xdr:rowOff>
    </xdr:to>
    <xdr:sp macro="" textlink="">
      <xdr:nvSpPr>
        <xdr:cNvPr id="204" name="円/楕円 203">
          <a:extLst>
            <a:ext uri="{FF2B5EF4-FFF2-40B4-BE49-F238E27FC236}">
              <a16:creationId xmlns:a16="http://schemas.microsoft.com/office/drawing/2014/main" id="{00000000-0008-0000-0700-0000CC000000}"/>
            </a:ext>
          </a:extLst>
        </xdr:cNvPr>
        <xdr:cNvSpPr/>
      </xdr:nvSpPr>
      <xdr:spPr>
        <a:xfrm>
          <a:off x="2857500" y="1279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52188</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4" y="1256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148,692</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62954</xdr:rowOff>
    </xdr:from>
    <xdr:to>
      <xdr:col>3</xdr:col>
      <xdr:colOff>3175</xdr:colOff>
      <xdr:row>75</xdr:row>
      <xdr:rowOff>164554</xdr:rowOff>
    </xdr:to>
    <xdr:sp macro="" textlink="">
      <xdr:nvSpPr>
        <xdr:cNvPr id="206" name="円/楕円 205">
          <a:extLst>
            <a:ext uri="{FF2B5EF4-FFF2-40B4-BE49-F238E27FC236}">
              <a16:creationId xmlns:a16="http://schemas.microsoft.com/office/drawing/2014/main" id="{00000000-0008-0000-0700-0000CE000000}"/>
            </a:ext>
          </a:extLst>
        </xdr:cNvPr>
        <xdr:cNvSpPr/>
      </xdr:nvSpPr>
      <xdr:spPr>
        <a:xfrm>
          <a:off x="1968500" y="1292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9631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4" y="1269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138,543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19228</xdr:rowOff>
    </xdr:from>
    <xdr:to>
      <xdr:col>1</xdr:col>
      <xdr:colOff>485775</xdr:colOff>
      <xdr:row>76</xdr:row>
      <xdr:rowOff>120828</xdr:rowOff>
    </xdr:to>
    <xdr:sp macro="" textlink="">
      <xdr:nvSpPr>
        <xdr:cNvPr id="208" name="円/楕円 207">
          <a:extLst>
            <a:ext uri="{FF2B5EF4-FFF2-40B4-BE49-F238E27FC236}">
              <a16:creationId xmlns:a16="http://schemas.microsoft.com/office/drawing/2014/main" id="{00000000-0008-0000-0700-0000D0000000}"/>
            </a:ext>
          </a:extLst>
        </xdr:cNvPr>
        <xdr:cNvSpPr/>
      </xdr:nvSpPr>
      <xdr:spPr>
        <a:xfrm>
          <a:off x="1079500" y="1304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111955</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4" y="13142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33,484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27366</xdr:rowOff>
    </xdr:from>
    <xdr:to>
      <xdr:col>6</xdr:col>
      <xdr:colOff>511175</xdr:colOff>
      <xdr:row>98</xdr:row>
      <xdr:rowOff>32088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829466"/>
          <a:ext cx="838200" cy="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32088</xdr:rowOff>
    </xdr:from>
    <xdr:to>
      <xdr:col>5</xdr:col>
      <xdr:colOff>358775</xdr:colOff>
      <xdr:row>98</xdr:row>
      <xdr:rowOff>52434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834188"/>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87900</xdr:rowOff>
    </xdr:from>
    <xdr:to>
      <xdr:col>5</xdr:col>
      <xdr:colOff>409575</xdr:colOff>
      <xdr:row>98</xdr:row>
      <xdr:rowOff>18050</xdr:rowOff>
    </xdr:to>
    <xdr:sp macro="" textlink="">
      <xdr:nvSpPr>
        <xdr:cNvPr id="244" name="フローチャート : 判断 243">
          <a:extLst>
            <a:ext uri="{FF2B5EF4-FFF2-40B4-BE49-F238E27FC236}">
              <a16:creationId xmlns:a16="http://schemas.microsoft.com/office/drawing/2014/main" id="{00000000-0008-0000-0700-0000F4000000}"/>
            </a:ext>
          </a:extLst>
        </xdr:cNvPr>
        <xdr:cNvSpPr/>
      </xdr:nvSpPr>
      <xdr:spPr>
        <a:xfrm>
          <a:off x="3746500" y="16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34577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49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46,403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52434</xdr:rowOff>
    </xdr:from>
    <xdr:to>
      <xdr:col>4</xdr:col>
      <xdr:colOff>155575</xdr:colOff>
      <xdr:row>98</xdr:row>
      <xdr:rowOff>55640</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2019300" y="16854534"/>
          <a:ext cx="889000" cy="3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66419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5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55640</xdr:rowOff>
    </xdr:from>
    <xdr:to>
      <xdr:col>2</xdr:col>
      <xdr:colOff>638175</xdr:colOff>
      <xdr:row>98</xdr:row>
      <xdr:rowOff>59279</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6857740"/>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a:extLst>
            <a:ext uri="{FF2B5EF4-FFF2-40B4-BE49-F238E27FC236}">
              <a16:creationId xmlns:a16="http://schemas.microsoft.com/office/drawing/2014/main" id="{00000000-0008-0000-0700-0000FA000000}"/>
            </a:ext>
          </a:extLst>
        </xdr:cNvPr>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a:extLst>
            <a:ext uri="{FF2B5EF4-FFF2-40B4-BE49-F238E27FC236}">
              <a16:creationId xmlns:a16="http://schemas.microsoft.com/office/drawing/2014/main" id="{00000000-0008-0000-0700-0000FC000000}"/>
            </a:ext>
          </a:extLst>
        </xdr:cNvPr>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148016</xdr:rowOff>
    </xdr:from>
    <xdr:to>
      <xdr:col>6</xdr:col>
      <xdr:colOff>561975</xdr:colOff>
      <xdr:row>98</xdr:row>
      <xdr:rowOff>78166</xdr:rowOff>
    </xdr:to>
    <xdr:sp macro="" textlink="">
      <xdr:nvSpPr>
        <xdr:cNvPr id="259" name="円/楕円 258">
          <a:extLst>
            <a:ext uri="{FF2B5EF4-FFF2-40B4-BE49-F238E27FC236}">
              <a16:creationId xmlns:a16="http://schemas.microsoft.com/office/drawing/2014/main" id="{00000000-0008-0000-0700-000003010000}"/>
            </a:ext>
          </a:extLst>
        </xdr:cNvPr>
        <xdr:cNvSpPr/>
      </xdr:nvSpPr>
      <xdr:spPr>
        <a:xfrm>
          <a:off x="4584700" y="167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62943</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69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37,199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152738</xdr:rowOff>
    </xdr:from>
    <xdr:to>
      <xdr:col>5</xdr:col>
      <xdr:colOff>409575</xdr:colOff>
      <xdr:row>98</xdr:row>
      <xdr:rowOff>82888</xdr:rowOff>
    </xdr:to>
    <xdr:sp macro="" textlink="">
      <xdr:nvSpPr>
        <xdr:cNvPr id="261" name="円/楕円 260">
          <a:extLst>
            <a:ext uri="{FF2B5EF4-FFF2-40B4-BE49-F238E27FC236}">
              <a16:creationId xmlns:a16="http://schemas.microsoft.com/office/drawing/2014/main" id="{00000000-0008-0000-0700-000005010000}"/>
            </a:ext>
          </a:extLst>
        </xdr:cNvPr>
        <xdr:cNvSpPr/>
      </xdr:nvSpPr>
      <xdr:spPr>
        <a:xfrm>
          <a:off x="3746500" y="1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74015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876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36,476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1634</xdr:rowOff>
    </xdr:from>
    <xdr:to>
      <xdr:col>4</xdr:col>
      <xdr:colOff>206375</xdr:colOff>
      <xdr:row>98</xdr:row>
      <xdr:rowOff>103234</xdr:rowOff>
    </xdr:to>
    <xdr:sp macro="" textlink="">
      <xdr:nvSpPr>
        <xdr:cNvPr id="263" name="円/楕円 262">
          <a:extLst>
            <a:ext uri="{FF2B5EF4-FFF2-40B4-BE49-F238E27FC236}">
              <a16:creationId xmlns:a16="http://schemas.microsoft.com/office/drawing/2014/main" id="{00000000-0008-0000-0700-000007010000}"/>
            </a:ext>
          </a:extLst>
        </xdr:cNvPr>
        <xdr:cNvSpPr/>
      </xdr:nvSpPr>
      <xdr:spPr>
        <a:xfrm>
          <a:off x="2857500" y="1680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94361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89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33,361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4840</xdr:rowOff>
    </xdr:from>
    <xdr:to>
      <xdr:col>3</xdr:col>
      <xdr:colOff>3175</xdr:colOff>
      <xdr:row>98</xdr:row>
      <xdr:rowOff>106440</xdr:rowOff>
    </xdr:to>
    <xdr:sp macro="" textlink="">
      <xdr:nvSpPr>
        <xdr:cNvPr id="265" name="円/楕円 264">
          <a:extLst>
            <a:ext uri="{FF2B5EF4-FFF2-40B4-BE49-F238E27FC236}">
              <a16:creationId xmlns:a16="http://schemas.microsoft.com/office/drawing/2014/main" id="{00000000-0008-0000-0700-000009010000}"/>
            </a:ext>
          </a:extLst>
        </xdr:cNvPr>
        <xdr:cNvSpPr/>
      </xdr:nvSpPr>
      <xdr:spPr>
        <a:xfrm>
          <a:off x="1968500" y="16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97567</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89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8479</xdr:rowOff>
    </xdr:from>
    <xdr:to>
      <xdr:col>1</xdr:col>
      <xdr:colOff>485775</xdr:colOff>
      <xdr:row>98</xdr:row>
      <xdr:rowOff>110079</xdr:rowOff>
    </xdr:to>
    <xdr:sp macro="" textlink="">
      <xdr:nvSpPr>
        <xdr:cNvPr id="267" name="円/楕円 266">
          <a:extLst>
            <a:ext uri="{FF2B5EF4-FFF2-40B4-BE49-F238E27FC236}">
              <a16:creationId xmlns:a16="http://schemas.microsoft.com/office/drawing/2014/main" id="{00000000-0008-0000-0700-00000B010000}"/>
            </a:ext>
          </a:extLst>
        </xdr:cNvPr>
        <xdr:cNvSpPr/>
      </xdr:nvSpPr>
      <xdr:spPr>
        <a:xfrm>
          <a:off x="1079500" y="1681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101206</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90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47280</xdr:rowOff>
    </xdr:from>
    <xdr:to>
      <xdr:col>15</xdr:col>
      <xdr:colOff>180340</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190780"/>
          <a:ext cx="1270" cy="1594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165407</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496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30</xdr:row>
      <xdr:rowOff>47280</xdr:rowOff>
    </xdr:from>
    <xdr:to>
      <xdr:col>15</xdr:col>
      <xdr:colOff>269875</xdr:colOff>
      <xdr:row>30</xdr:row>
      <xdr:rowOff>47280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19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91041</xdr:rowOff>
    </xdr:from>
    <xdr:to>
      <xdr:col>15</xdr:col>
      <xdr:colOff>180975</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9639300" y="6606141"/>
          <a:ext cx="838200" cy="17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73895</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4175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51018</xdr:rowOff>
    </xdr:from>
    <xdr:to>
      <xdr:col>15</xdr:col>
      <xdr:colOff>231775</xdr:colOff>
      <xdr:row>38</xdr:row>
      <xdr:rowOff>152618</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104267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158641</xdr:rowOff>
    </xdr:from>
    <xdr:to>
      <xdr:col>14</xdr:col>
      <xdr:colOff>28575</xdr:colOff>
      <xdr:row>38</xdr:row>
      <xdr:rowOff>91041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8750300" y="5987941"/>
          <a:ext cx="889000" cy="61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106208</xdr:rowOff>
    </xdr:from>
    <xdr:to>
      <xdr:col>14</xdr:col>
      <xdr:colOff>79375</xdr:colOff>
      <xdr:row>38</xdr:row>
      <xdr:rowOff>36358</xdr:rowOff>
    </xdr:to>
    <xdr:sp macro="" textlink="">
      <xdr:nvSpPr>
        <xdr:cNvPr id="303" name="フローチャート : 判断 302">
          <a:extLst>
            <a:ext uri="{FF2B5EF4-FFF2-40B4-BE49-F238E27FC236}">
              <a16:creationId xmlns:a16="http://schemas.microsoft.com/office/drawing/2014/main" id="{00000000-0008-0000-0700-00002F010000}"/>
            </a:ext>
          </a:extLst>
        </xdr:cNvPr>
        <xdr:cNvSpPr/>
      </xdr:nvSpPr>
      <xdr:spPr>
        <a:xfrm>
          <a:off x="9588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52885</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22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59363</xdr:rowOff>
    </xdr:from>
    <xdr:to>
      <xdr:col>12</xdr:col>
      <xdr:colOff>511175</xdr:colOff>
      <xdr:row>34</xdr:row>
      <xdr:rowOff>158641</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7861300" y="5545763"/>
          <a:ext cx="889000" cy="44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108494</xdr:rowOff>
    </xdr:from>
    <xdr:to>
      <xdr:col>12</xdr:col>
      <xdr:colOff>561975</xdr:colOff>
      <xdr:row>37</xdr:row>
      <xdr:rowOff>38644</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8699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29771</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15427"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59363</xdr:rowOff>
    </xdr:from>
    <xdr:to>
      <xdr:col>11</xdr:col>
      <xdr:colOff>307975</xdr:colOff>
      <xdr:row>36</xdr:row>
      <xdr:rowOff>118799</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flipV="1">
          <a:off x="6972300" y="5545763"/>
          <a:ext cx="889000" cy="74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145397</xdr:rowOff>
    </xdr:from>
    <xdr:to>
      <xdr:col>11</xdr:col>
      <xdr:colOff>358775</xdr:colOff>
      <xdr:row>36</xdr:row>
      <xdr:rowOff>75547</xdr:rowOff>
    </xdr:to>
    <xdr:sp macro="" textlink="">
      <xdr:nvSpPr>
        <xdr:cNvPr id="309" name="フローチャート : 判断 308">
          <a:extLst>
            <a:ext uri="{FF2B5EF4-FFF2-40B4-BE49-F238E27FC236}">
              <a16:creationId xmlns:a16="http://schemas.microsoft.com/office/drawing/2014/main" id="{00000000-0008-0000-0700-000035010000}"/>
            </a:ext>
          </a:extLst>
        </xdr:cNvPr>
        <xdr:cNvSpPr/>
      </xdr:nvSpPr>
      <xdr:spPr>
        <a:xfrm>
          <a:off x="7810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66674</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7" y="623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17707</xdr:rowOff>
    </xdr:from>
    <xdr:to>
      <xdr:col>10</xdr:col>
      <xdr:colOff>155575</xdr:colOff>
      <xdr:row>34</xdr:row>
      <xdr:rowOff>119307</xdr:rowOff>
    </xdr:to>
    <xdr:sp macro="" textlink="">
      <xdr:nvSpPr>
        <xdr:cNvPr id="311" name="フローチャート : 判断 310">
          <a:extLst>
            <a:ext uri="{FF2B5EF4-FFF2-40B4-BE49-F238E27FC236}">
              <a16:creationId xmlns:a16="http://schemas.microsoft.com/office/drawing/2014/main" id="{00000000-0008-0000-0700-000037010000}"/>
            </a:ext>
          </a:extLst>
        </xdr:cNvPr>
        <xdr:cNvSpPr/>
      </xdr:nvSpPr>
      <xdr:spPr>
        <a:xfrm>
          <a:off x="6921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135834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8" name="円/楕円 317">
          <a:extLst>
            <a:ext uri="{FF2B5EF4-FFF2-40B4-BE49-F238E27FC236}">
              <a16:creationId xmlns:a16="http://schemas.microsoft.com/office/drawing/2014/main" id="{00000000-0008-0000-0700-00003E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40241</xdr:rowOff>
    </xdr:from>
    <xdr:to>
      <xdr:col>14</xdr:col>
      <xdr:colOff>79375</xdr:colOff>
      <xdr:row>38</xdr:row>
      <xdr:rowOff>141841</xdr:rowOff>
    </xdr:to>
    <xdr:sp macro="" textlink="">
      <xdr:nvSpPr>
        <xdr:cNvPr id="320" name="円/楕円 319">
          <a:extLst>
            <a:ext uri="{FF2B5EF4-FFF2-40B4-BE49-F238E27FC236}">
              <a16:creationId xmlns:a16="http://schemas.microsoft.com/office/drawing/2014/main" id="{00000000-0008-0000-0700-000040010000}"/>
            </a:ext>
          </a:extLst>
        </xdr:cNvPr>
        <xdr:cNvSpPr/>
      </xdr:nvSpPr>
      <xdr:spPr>
        <a:xfrm>
          <a:off x="9588500" y="655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132968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450017" y="66480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107841</xdr:rowOff>
    </xdr:from>
    <xdr:to>
      <xdr:col>12</xdr:col>
      <xdr:colOff>561975</xdr:colOff>
      <xdr:row>35</xdr:row>
      <xdr:rowOff>37991</xdr:rowOff>
    </xdr:to>
    <xdr:sp macro="" textlink="">
      <xdr:nvSpPr>
        <xdr:cNvPr id="322" name="円/楕円 321">
          <a:extLst>
            <a:ext uri="{FF2B5EF4-FFF2-40B4-BE49-F238E27FC236}">
              <a16:creationId xmlns:a16="http://schemas.microsoft.com/office/drawing/2014/main" id="{00000000-0008-0000-0700-000042010000}"/>
            </a:ext>
          </a:extLst>
        </xdr:cNvPr>
        <xdr:cNvSpPr/>
      </xdr:nvSpPr>
      <xdr:spPr>
        <a:xfrm>
          <a:off x="8699500" y="59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54518</xdr:rowOff>
    </xdr:from>
    <xdr:ext cx="469744"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515427" y="571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2,442</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8563</xdr:rowOff>
    </xdr:from>
    <xdr:to>
      <xdr:col>11</xdr:col>
      <xdr:colOff>358775</xdr:colOff>
      <xdr:row>32</xdr:row>
      <xdr:rowOff>110163</xdr:rowOff>
    </xdr:to>
    <xdr:sp macro="" textlink="">
      <xdr:nvSpPr>
        <xdr:cNvPr id="324" name="円/楕円 323">
          <a:extLst>
            <a:ext uri="{FF2B5EF4-FFF2-40B4-BE49-F238E27FC236}">
              <a16:creationId xmlns:a16="http://schemas.microsoft.com/office/drawing/2014/main" id="{00000000-0008-0000-0700-000044010000}"/>
            </a:ext>
          </a:extLst>
        </xdr:cNvPr>
        <xdr:cNvSpPr/>
      </xdr:nvSpPr>
      <xdr:spPr>
        <a:xfrm>
          <a:off x="7810500" y="549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126690</xdr:rowOff>
    </xdr:from>
    <xdr:ext cx="469744"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626427" y="527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67999</xdr:rowOff>
    </xdr:from>
    <xdr:to>
      <xdr:col>10</xdr:col>
      <xdr:colOff>155575</xdr:colOff>
      <xdr:row>36</xdr:row>
      <xdr:rowOff>169599</xdr:rowOff>
    </xdr:to>
    <xdr:sp macro="" textlink="">
      <xdr:nvSpPr>
        <xdr:cNvPr id="326" name="円/楕円 325">
          <a:extLst>
            <a:ext uri="{FF2B5EF4-FFF2-40B4-BE49-F238E27FC236}">
              <a16:creationId xmlns:a16="http://schemas.microsoft.com/office/drawing/2014/main" id="{00000000-0008-0000-0700-000046010000}"/>
            </a:ext>
          </a:extLst>
        </xdr:cNvPr>
        <xdr:cNvSpPr/>
      </xdr:nvSpPr>
      <xdr:spPr>
        <a:xfrm>
          <a:off x="6921500" y="624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160726</xdr:rowOff>
    </xdr:from>
    <xdr:ext cx="469744"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737427" y="6332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17120</xdr:rowOff>
    </xdr:from>
    <xdr:to>
      <xdr:col>15</xdr:col>
      <xdr:colOff>180975</xdr:colOff>
      <xdr:row>57</xdr:row>
      <xdr:rowOff>26733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9639300" y="9789770"/>
          <a:ext cx="838200" cy="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40733</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813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8" name="フローチャート : 判断 357">
          <a:extLst>
            <a:ext uri="{FF2B5EF4-FFF2-40B4-BE49-F238E27FC236}">
              <a16:creationId xmlns:a16="http://schemas.microsoft.com/office/drawing/2014/main" id="{00000000-0008-0000-0700-000066010000}"/>
            </a:ext>
          </a:extLst>
        </xdr:cNvPr>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125375</xdr:rowOff>
    </xdr:from>
    <xdr:to>
      <xdr:col>14</xdr:col>
      <xdr:colOff>28575</xdr:colOff>
      <xdr:row>57</xdr:row>
      <xdr:rowOff>17120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8750300" y="9726575"/>
          <a:ext cx="889000" cy="6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152603</xdr:rowOff>
    </xdr:from>
    <xdr:to>
      <xdr:col>14</xdr:col>
      <xdr:colOff>79375</xdr:colOff>
      <xdr:row>57</xdr:row>
      <xdr:rowOff>82753</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9588500" y="97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73880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846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27,984</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106438</xdr:rowOff>
    </xdr:from>
    <xdr:to>
      <xdr:col>12</xdr:col>
      <xdr:colOff>511175</xdr:colOff>
      <xdr:row>56</xdr:row>
      <xdr:rowOff>125375</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7861300" y="9193288"/>
          <a:ext cx="889000" cy="53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136110</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90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106438</xdr:rowOff>
    </xdr:from>
    <xdr:to>
      <xdr:col>11</xdr:col>
      <xdr:colOff>307975</xdr:colOff>
      <xdr:row>57</xdr:row>
      <xdr:rowOff>111430</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6972300" y="9193288"/>
          <a:ext cx="889000" cy="69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6" name="フローチャート : 判断 365">
          <a:extLst>
            <a:ext uri="{FF2B5EF4-FFF2-40B4-BE49-F238E27FC236}">
              <a16:creationId xmlns:a16="http://schemas.microsoft.com/office/drawing/2014/main" id="{00000000-0008-0000-0700-00006E010000}"/>
            </a:ext>
          </a:extLst>
        </xdr:cNvPr>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141546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9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8" name="フローチャート : 判断 367">
          <a:extLst>
            <a:ext uri="{FF2B5EF4-FFF2-40B4-BE49-F238E27FC236}">
              <a16:creationId xmlns:a16="http://schemas.microsoft.com/office/drawing/2014/main" id="{00000000-0008-0000-0700-000070010000}"/>
            </a:ext>
          </a:extLst>
        </xdr:cNvPr>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147383</xdr:rowOff>
    </xdr:from>
    <xdr:to>
      <xdr:col>15</xdr:col>
      <xdr:colOff>231775</xdr:colOff>
      <xdr:row>57</xdr:row>
      <xdr:rowOff>77533</xdr:rowOff>
    </xdr:to>
    <xdr:sp macro="" textlink="">
      <xdr:nvSpPr>
        <xdr:cNvPr id="375" name="円/楕円 374">
          <a:extLst>
            <a:ext uri="{FF2B5EF4-FFF2-40B4-BE49-F238E27FC236}">
              <a16:creationId xmlns:a16="http://schemas.microsoft.com/office/drawing/2014/main" id="{00000000-0008-0000-0700-000077010000}"/>
            </a:ext>
          </a:extLst>
        </xdr:cNvPr>
        <xdr:cNvSpPr/>
      </xdr:nvSpPr>
      <xdr:spPr>
        <a:xfrm>
          <a:off x="10426700" y="974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170260</xdr:rowOff>
    </xdr:from>
    <xdr:ext cx="534377"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60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28,395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137770</xdr:rowOff>
    </xdr:from>
    <xdr:to>
      <xdr:col>14</xdr:col>
      <xdr:colOff>79375</xdr:colOff>
      <xdr:row>57</xdr:row>
      <xdr:rowOff>67920</xdr:rowOff>
    </xdr:to>
    <xdr:sp macro="" textlink="">
      <xdr:nvSpPr>
        <xdr:cNvPr id="377" name="円/楕円 376">
          <a:extLst>
            <a:ext uri="{FF2B5EF4-FFF2-40B4-BE49-F238E27FC236}">
              <a16:creationId xmlns:a16="http://schemas.microsoft.com/office/drawing/2014/main" id="{00000000-0008-0000-0700-000079010000}"/>
            </a:ext>
          </a:extLst>
        </xdr:cNvPr>
        <xdr:cNvSpPr/>
      </xdr:nvSpPr>
      <xdr:spPr>
        <a:xfrm>
          <a:off x="9588500" y="973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84447</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951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74575</xdr:rowOff>
    </xdr:from>
    <xdr:to>
      <xdr:col>12</xdr:col>
      <xdr:colOff>561975</xdr:colOff>
      <xdr:row>57</xdr:row>
      <xdr:rowOff>4725</xdr:rowOff>
    </xdr:to>
    <xdr:sp macro="" textlink="">
      <xdr:nvSpPr>
        <xdr:cNvPr id="379" name="円/楕円 378">
          <a:extLst>
            <a:ext uri="{FF2B5EF4-FFF2-40B4-BE49-F238E27FC236}">
              <a16:creationId xmlns:a16="http://schemas.microsoft.com/office/drawing/2014/main" id="{00000000-0008-0000-0700-00007B010000}"/>
            </a:ext>
          </a:extLst>
        </xdr:cNvPr>
        <xdr:cNvSpPr/>
      </xdr:nvSpPr>
      <xdr:spPr>
        <a:xfrm>
          <a:off x="8699500" y="967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21252</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483111" y="94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34,128</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55638</xdr:rowOff>
    </xdr:from>
    <xdr:to>
      <xdr:col>11</xdr:col>
      <xdr:colOff>358775</xdr:colOff>
      <xdr:row>53</xdr:row>
      <xdr:rowOff>157238</xdr:rowOff>
    </xdr:to>
    <xdr:sp macro="" textlink="">
      <xdr:nvSpPr>
        <xdr:cNvPr id="381" name="円/楕円 380">
          <a:extLst>
            <a:ext uri="{FF2B5EF4-FFF2-40B4-BE49-F238E27FC236}">
              <a16:creationId xmlns:a16="http://schemas.microsoft.com/office/drawing/2014/main" id="{00000000-0008-0000-0700-00007D010000}"/>
            </a:ext>
          </a:extLst>
        </xdr:cNvPr>
        <xdr:cNvSpPr/>
      </xdr:nvSpPr>
      <xdr:spPr>
        <a:xfrm>
          <a:off x="7810500" y="914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2315</xdr:rowOff>
    </xdr:from>
    <xdr:ext cx="534377"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594111" y="891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76,119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60630</xdr:rowOff>
    </xdr:from>
    <xdr:to>
      <xdr:col>10</xdr:col>
      <xdr:colOff>155575</xdr:colOff>
      <xdr:row>57</xdr:row>
      <xdr:rowOff>162230</xdr:rowOff>
    </xdr:to>
    <xdr:sp macro="" textlink="">
      <xdr:nvSpPr>
        <xdr:cNvPr id="383" name="円/楕円 382">
          <a:extLst>
            <a:ext uri="{FF2B5EF4-FFF2-40B4-BE49-F238E27FC236}">
              <a16:creationId xmlns:a16="http://schemas.microsoft.com/office/drawing/2014/main" id="{00000000-0008-0000-0700-00007F010000}"/>
            </a:ext>
          </a:extLst>
        </xdr:cNvPr>
        <xdr:cNvSpPr/>
      </xdr:nvSpPr>
      <xdr:spPr>
        <a:xfrm>
          <a:off x="6921500" y="98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153357</xdr:rowOff>
    </xdr:from>
    <xdr:ext cx="534377"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05111" y="992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21,726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a:extLst>
            <a:ext uri="{FF2B5EF4-FFF2-40B4-BE49-F238E27FC236}">
              <a16:creationId xmlns:a16="http://schemas.microsoft.com/office/drawing/2014/main" id="{00000000-0008-0000-07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7" name="商工費最小値テキスト">
          <a:extLst>
            <a:ext uri="{FF2B5EF4-FFF2-40B4-BE49-F238E27FC236}">
              <a16:creationId xmlns:a16="http://schemas.microsoft.com/office/drawing/2014/main" id="{00000000-0008-0000-0700-000097010000}"/>
            </a:ext>
          </a:extLst>
        </xdr:cNvPr>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9" name="商工費最大値テキスト">
          <a:extLst>
            <a:ext uri="{FF2B5EF4-FFF2-40B4-BE49-F238E27FC236}">
              <a16:creationId xmlns:a16="http://schemas.microsoft.com/office/drawing/2014/main" id="{00000000-0008-0000-0700-000099010000}"/>
            </a:ext>
          </a:extLst>
        </xdr:cNvPr>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157714</xdr:rowOff>
    </xdr:from>
    <xdr:to>
      <xdr:col>15</xdr:col>
      <xdr:colOff>180975</xdr:colOff>
      <xdr:row>77</xdr:row>
      <xdr:rowOff>117114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9639300" y="13016464"/>
          <a:ext cx="838200" cy="30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135267</xdr:rowOff>
    </xdr:from>
    <xdr:ext cx="534377" cy="259045"/>
    <xdr:sp macro="" textlink="">
      <xdr:nvSpPr>
        <xdr:cNvPr id="412" name="商工費平均値テキスト">
          <a:extLst>
            <a:ext uri="{FF2B5EF4-FFF2-40B4-BE49-F238E27FC236}">
              <a16:creationId xmlns:a16="http://schemas.microsoft.com/office/drawing/2014/main" id="{00000000-0008-0000-0700-00009C010000}"/>
            </a:ext>
          </a:extLst>
        </xdr:cNvPr>
        <xdr:cNvSpPr txBox="1"/>
      </xdr:nvSpPr>
      <xdr:spPr>
        <a:xfrm>
          <a:off x="10528300" y="13165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3" name="フローチャート : 判断 412">
          <a:extLst>
            <a:ext uri="{FF2B5EF4-FFF2-40B4-BE49-F238E27FC236}">
              <a16:creationId xmlns:a16="http://schemas.microsoft.com/office/drawing/2014/main" id="{00000000-0008-0000-0700-00009D010000}"/>
            </a:ext>
          </a:extLst>
        </xdr:cNvPr>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117114</xdr:rowOff>
    </xdr:from>
    <xdr:to>
      <xdr:col>14</xdr:col>
      <xdr:colOff>28575</xdr:colOff>
      <xdr:row>77</xdr:row>
      <xdr:rowOff>137688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8750300" y="1331876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73949</xdr:rowOff>
    </xdr:from>
    <xdr:to>
      <xdr:col>14</xdr:col>
      <xdr:colOff>79375</xdr:colOff>
      <xdr:row>77</xdr:row>
      <xdr:rowOff>4099</xdr:rowOff>
    </xdr:to>
    <xdr:sp macro="" textlink="">
      <xdr:nvSpPr>
        <xdr:cNvPr id="415" name="フローチャート : 判断 414">
          <a:extLst>
            <a:ext uri="{FF2B5EF4-FFF2-40B4-BE49-F238E27FC236}">
              <a16:creationId xmlns:a16="http://schemas.microsoft.com/office/drawing/2014/main" id="{00000000-0008-0000-0700-00009F010000}"/>
            </a:ext>
          </a:extLst>
        </xdr:cNvPr>
        <xdr:cNvSpPr/>
      </xdr:nvSpPr>
      <xdr:spPr>
        <a:xfrm>
          <a:off x="9588500" y="1310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20627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372111" y="1287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137688</xdr:rowOff>
    </xdr:from>
    <xdr:to>
      <xdr:col>12</xdr:col>
      <xdr:colOff>511175</xdr:colOff>
      <xdr:row>78</xdr:row>
      <xdr:rowOff>24554</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7861300" y="13339338"/>
          <a:ext cx="889000" cy="5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8" name="フローチャート : 判断 417">
          <a:extLst>
            <a:ext uri="{FF2B5EF4-FFF2-40B4-BE49-F238E27FC236}">
              <a16:creationId xmlns:a16="http://schemas.microsoft.com/office/drawing/2014/main" id="{00000000-0008-0000-0700-0000A2010000}"/>
            </a:ext>
          </a:extLst>
        </xdr:cNvPr>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8758</xdr:rowOff>
    </xdr:from>
    <xdr:to>
      <xdr:col>11</xdr:col>
      <xdr:colOff>307975</xdr:colOff>
      <xdr:row>78</xdr:row>
      <xdr:rowOff>24554</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6972300" y="13381858"/>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21" name="フローチャート : 判断 420">
          <a:extLst>
            <a:ext uri="{FF2B5EF4-FFF2-40B4-BE49-F238E27FC236}">
              <a16:creationId xmlns:a16="http://schemas.microsoft.com/office/drawing/2014/main" id="{00000000-0008-0000-0700-0000A5010000}"/>
            </a:ext>
          </a:extLst>
        </xdr:cNvPr>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3" name="フローチャート : 判断 422">
          <a:extLst>
            <a:ext uri="{FF2B5EF4-FFF2-40B4-BE49-F238E27FC236}">
              <a16:creationId xmlns:a16="http://schemas.microsoft.com/office/drawing/2014/main" id="{00000000-0008-0000-0700-0000A7010000}"/>
            </a:ext>
          </a:extLst>
        </xdr:cNvPr>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106914</xdr:rowOff>
    </xdr:from>
    <xdr:to>
      <xdr:col>15</xdr:col>
      <xdr:colOff>231775</xdr:colOff>
      <xdr:row>76</xdr:row>
      <xdr:rowOff>37064</xdr:rowOff>
    </xdr:to>
    <xdr:sp macro="" textlink="">
      <xdr:nvSpPr>
        <xdr:cNvPr id="430" name="円/楕円 429">
          <a:extLst>
            <a:ext uri="{FF2B5EF4-FFF2-40B4-BE49-F238E27FC236}">
              <a16:creationId xmlns:a16="http://schemas.microsoft.com/office/drawing/2014/main" id="{00000000-0008-0000-0700-0000AE010000}"/>
            </a:ext>
          </a:extLst>
        </xdr:cNvPr>
        <xdr:cNvSpPr/>
      </xdr:nvSpPr>
      <xdr:spPr>
        <a:xfrm>
          <a:off x="10426700" y="129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129791</xdr:rowOff>
    </xdr:from>
    <xdr:ext cx="534377" cy="259045"/>
    <xdr:sp macro="" textlink="">
      <xdr:nvSpPr>
        <xdr:cNvPr id="431" name="商工費該当値テキスト">
          <a:extLst>
            <a:ext uri="{FF2B5EF4-FFF2-40B4-BE49-F238E27FC236}">
              <a16:creationId xmlns:a16="http://schemas.microsoft.com/office/drawing/2014/main" id="{00000000-0008-0000-0700-0000AF010000}"/>
            </a:ext>
          </a:extLst>
        </xdr:cNvPr>
        <xdr:cNvSpPr txBox="1"/>
      </xdr:nvSpPr>
      <xdr:spPr>
        <a:xfrm>
          <a:off x="10528300" y="1281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21,712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66314</xdr:rowOff>
    </xdr:from>
    <xdr:to>
      <xdr:col>14</xdr:col>
      <xdr:colOff>79375</xdr:colOff>
      <xdr:row>77</xdr:row>
      <xdr:rowOff>167914</xdr:rowOff>
    </xdr:to>
    <xdr:sp macro="" textlink="">
      <xdr:nvSpPr>
        <xdr:cNvPr id="432" name="円/楕円 431">
          <a:extLst>
            <a:ext uri="{FF2B5EF4-FFF2-40B4-BE49-F238E27FC236}">
              <a16:creationId xmlns:a16="http://schemas.microsoft.com/office/drawing/2014/main" id="{00000000-0008-0000-0700-0000B0010000}"/>
            </a:ext>
          </a:extLst>
        </xdr:cNvPr>
        <xdr:cNvSpPr/>
      </xdr:nvSpPr>
      <xdr:spPr>
        <a:xfrm>
          <a:off x="9588500" y="1326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159041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9404427" y="1336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86888</xdr:rowOff>
    </xdr:from>
    <xdr:to>
      <xdr:col>12</xdr:col>
      <xdr:colOff>561975</xdr:colOff>
      <xdr:row>78</xdr:row>
      <xdr:rowOff>17038</xdr:rowOff>
    </xdr:to>
    <xdr:sp macro="" textlink="">
      <xdr:nvSpPr>
        <xdr:cNvPr id="434" name="円/楕円 433">
          <a:extLst>
            <a:ext uri="{FF2B5EF4-FFF2-40B4-BE49-F238E27FC236}">
              <a16:creationId xmlns:a16="http://schemas.microsoft.com/office/drawing/2014/main" id="{00000000-0008-0000-0700-0000B2010000}"/>
            </a:ext>
          </a:extLst>
        </xdr:cNvPr>
        <xdr:cNvSpPr/>
      </xdr:nvSpPr>
      <xdr:spPr>
        <a:xfrm>
          <a:off x="8699500" y="132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8165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8515427" y="13381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145204</xdr:rowOff>
    </xdr:from>
    <xdr:to>
      <xdr:col>11</xdr:col>
      <xdr:colOff>358775</xdr:colOff>
      <xdr:row>78</xdr:row>
      <xdr:rowOff>75354</xdr:rowOff>
    </xdr:to>
    <xdr:sp macro="" textlink="">
      <xdr:nvSpPr>
        <xdr:cNvPr id="436" name="円/楕円 435">
          <a:extLst>
            <a:ext uri="{FF2B5EF4-FFF2-40B4-BE49-F238E27FC236}">
              <a16:creationId xmlns:a16="http://schemas.microsoft.com/office/drawing/2014/main" id="{00000000-0008-0000-0700-0000B4010000}"/>
            </a:ext>
          </a:extLst>
        </xdr:cNvPr>
        <xdr:cNvSpPr/>
      </xdr:nvSpPr>
      <xdr:spPr>
        <a:xfrm>
          <a:off x="7810500" y="133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66481</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7626427" y="1343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129408</xdr:rowOff>
    </xdr:from>
    <xdr:to>
      <xdr:col>10</xdr:col>
      <xdr:colOff>155575</xdr:colOff>
      <xdr:row>78</xdr:row>
      <xdr:rowOff>59558</xdr:rowOff>
    </xdr:to>
    <xdr:sp macro="" textlink="">
      <xdr:nvSpPr>
        <xdr:cNvPr id="438" name="円/楕円 437">
          <a:extLst>
            <a:ext uri="{FF2B5EF4-FFF2-40B4-BE49-F238E27FC236}">
              <a16:creationId xmlns:a16="http://schemas.microsoft.com/office/drawing/2014/main" id="{00000000-0008-0000-0700-0000B6010000}"/>
            </a:ext>
          </a:extLst>
        </xdr:cNvPr>
        <xdr:cNvSpPr/>
      </xdr:nvSpPr>
      <xdr:spPr>
        <a:xfrm>
          <a:off x="6921500" y="133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50685</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737427" y="13423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48,005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24174</xdr:rowOff>
    </xdr:from>
    <xdr:to>
      <xdr:col>15</xdr:col>
      <xdr:colOff>180975</xdr:colOff>
      <xdr:row>97</xdr:row>
      <xdr:rowOff>62852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9639300" y="16654824"/>
          <a:ext cx="838200" cy="3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112668</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00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70" name="フローチャート : 判断 469">
          <a:extLst>
            <a:ext uri="{FF2B5EF4-FFF2-40B4-BE49-F238E27FC236}">
              <a16:creationId xmlns:a16="http://schemas.microsoft.com/office/drawing/2014/main" id="{00000000-0008-0000-0700-0000D6010000}"/>
            </a:ext>
          </a:extLst>
        </xdr:cNvPr>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120993</xdr:rowOff>
    </xdr:from>
    <xdr:to>
      <xdr:col>14</xdr:col>
      <xdr:colOff>28575</xdr:colOff>
      <xdr:row>97</xdr:row>
      <xdr:rowOff>24174</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580193"/>
          <a:ext cx="889000" cy="7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113818</xdr:rowOff>
    </xdr:from>
    <xdr:to>
      <xdr:col>14</xdr:col>
      <xdr:colOff>79375</xdr:colOff>
      <xdr:row>97</xdr:row>
      <xdr:rowOff>43968</xdr:rowOff>
    </xdr:to>
    <xdr:sp macro="" textlink="">
      <xdr:nvSpPr>
        <xdr:cNvPr id="472" name="フローチャート : 判断 471">
          <a:extLst>
            <a:ext uri="{FF2B5EF4-FFF2-40B4-BE49-F238E27FC236}">
              <a16:creationId xmlns:a16="http://schemas.microsoft.com/office/drawing/2014/main" id="{00000000-0008-0000-0700-0000D8010000}"/>
            </a:ext>
          </a:extLst>
        </xdr:cNvPr>
        <xdr:cNvSpPr/>
      </xdr:nvSpPr>
      <xdr:spPr>
        <a:xfrm>
          <a:off x="9588500" y="165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60495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34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63714</xdr:rowOff>
    </xdr:from>
    <xdr:to>
      <xdr:col>12</xdr:col>
      <xdr:colOff>511175</xdr:colOff>
      <xdr:row>96</xdr:row>
      <xdr:rowOff>120993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7861300" y="16522914"/>
          <a:ext cx="889000" cy="5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5" name="フローチャート : 判断 474">
          <a:extLst>
            <a:ext uri="{FF2B5EF4-FFF2-40B4-BE49-F238E27FC236}">
              <a16:creationId xmlns:a16="http://schemas.microsoft.com/office/drawing/2014/main" id="{00000000-0008-0000-0700-0000DB010000}"/>
            </a:ext>
          </a:extLst>
        </xdr:cNvPr>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63714</xdr:rowOff>
    </xdr:from>
    <xdr:to>
      <xdr:col>11</xdr:col>
      <xdr:colOff>307975</xdr:colOff>
      <xdr:row>97</xdr:row>
      <xdr:rowOff>51133</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522914"/>
          <a:ext cx="889000" cy="15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8" name="フローチャート : 判断 477">
          <a:extLst>
            <a:ext uri="{FF2B5EF4-FFF2-40B4-BE49-F238E27FC236}">
              <a16:creationId xmlns:a16="http://schemas.microsoft.com/office/drawing/2014/main" id="{00000000-0008-0000-0700-0000DE010000}"/>
            </a:ext>
          </a:extLst>
        </xdr:cNvPr>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24243</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6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80" name="フローチャート : 判断 479">
          <a:extLst>
            <a:ext uri="{FF2B5EF4-FFF2-40B4-BE49-F238E27FC236}">
              <a16:creationId xmlns:a16="http://schemas.microsoft.com/office/drawing/2014/main" id="{00000000-0008-0000-0700-0000E0010000}"/>
            </a:ext>
          </a:extLst>
        </xdr:cNvPr>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12052</xdr:rowOff>
    </xdr:from>
    <xdr:to>
      <xdr:col>15</xdr:col>
      <xdr:colOff>231775</xdr:colOff>
      <xdr:row>97</xdr:row>
      <xdr:rowOff>113652</xdr:rowOff>
    </xdr:to>
    <xdr:sp macro="" textlink="">
      <xdr:nvSpPr>
        <xdr:cNvPr id="487" name="円/楕円 486">
          <a:extLst>
            <a:ext uri="{FF2B5EF4-FFF2-40B4-BE49-F238E27FC236}">
              <a16:creationId xmlns:a16="http://schemas.microsoft.com/office/drawing/2014/main" id="{00000000-0008-0000-0700-0000E7010000}"/>
            </a:ext>
          </a:extLst>
        </xdr:cNvPr>
        <xdr:cNvSpPr/>
      </xdr:nvSpPr>
      <xdr:spPr>
        <a:xfrm>
          <a:off x="10426700" y="1664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161929</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62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42,585</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144824</xdr:rowOff>
    </xdr:from>
    <xdr:to>
      <xdr:col>14</xdr:col>
      <xdr:colOff>79375</xdr:colOff>
      <xdr:row>97</xdr:row>
      <xdr:rowOff>74974</xdr:rowOff>
    </xdr:to>
    <xdr:sp macro="" textlink="">
      <xdr:nvSpPr>
        <xdr:cNvPr id="489" name="円/楕円 488">
          <a:extLst>
            <a:ext uri="{FF2B5EF4-FFF2-40B4-BE49-F238E27FC236}">
              <a16:creationId xmlns:a16="http://schemas.microsoft.com/office/drawing/2014/main" id="{00000000-0008-0000-0700-0000E9010000}"/>
            </a:ext>
          </a:extLst>
        </xdr:cNvPr>
        <xdr:cNvSpPr/>
      </xdr:nvSpPr>
      <xdr:spPr>
        <a:xfrm>
          <a:off x="9588500" y="1660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66101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69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47,661</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70193</xdr:rowOff>
    </xdr:from>
    <xdr:to>
      <xdr:col>12</xdr:col>
      <xdr:colOff>561975</xdr:colOff>
      <xdr:row>97</xdr:row>
      <xdr:rowOff>343</xdr:rowOff>
    </xdr:to>
    <xdr:sp macro="" textlink="">
      <xdr:nvSpPr>
        <xdr:cNvPr id="491" name="円/楕円 490">
          <a:extLst>
            <a:ext uri="{FF2B5EF4-FFF2-40B4-BE49-F238E27FC236}">
              <a16:creationId xmlns:a16="http://schemas.microsoft.com/office/drawing/2014/main" id="{00000000-0008-0000-0700-0000EB010000}"/>
            </a:ext>
          </a:extLst>
        </xdr:cNvPr>
        <xdr:cNvSpPr/>
      </xdr:nvSpPr>
      <xdr:spPr>
        <a:xfrm>
          <a:off x="8699500" y="1652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162920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62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57,455</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12914</xdr:rowOff>
    </xdr:from>
    <xdr:to>
      <xdr:col>11</xdr:col>
      <xdr:colOff>358775</xdr:colOff>
      <xdr:row>96</xdr:row>
      <xdr:rowOff>114514</xdr:rowOff>
    </xdr:to>
    <xdr:sp macro="" textlink="">
      <xdr:nvSpPr>
        <xdr:cNvPr id="493" name="円/楕円 492">
          <a:extLst>
            <a:ext uri="{FF2B5EF4-FFF2-40B4-BE49-F238E27FC236}">
              <a16:creationId xmlns:a16="http://schemas.microsoft.com/office/drawing/2014/main" id="{00000000-0008-0000-0700-0000ED010000}"/>
            </a:ext>
          </a:extLst>
        </xdr:cNvPr>
        <xdr:cNvSpPr/>
      </xdr:nvSpPr>
      <xdr:spPr>
        <a:xfrm>
          <a:off x="7810500" y="164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131041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2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333</xdr:rowOff>
    </xdr:from>
    <xdr:to>
      <xdr:col>10</xdr:col>
      <xdr:colOff>155575</xdr:colOff>
      <xdr:row>97</xdr:row>
      <xdr:rowOff>101933</xdr:rowOff>
    </xdr:to>
    <xdr:sp macro="" textlink="">
      <xdr:nvSpPr>
        <xdr:cNvPr id="495" name="円/楕円 494">
          <a:extLst>
            <a:ext uri="{FF2B5EF4-FFF2-40B4-BE49-F238E27FC236}">
              <a16:creationId xmlns:a16="http://schemas.microsoft.com/office/drawing/2014/main" id="{00000000-0008-0000-0700-0000EF010000}"/>
            </a:ext>
          </a:extLst>
        </xdr:cNvPr>
        <xdr:cNvSpPr/>
      </xdr:nvSpPr>
      <xdr:spPr>
        <a:xfrm>
          <a:off x="6921500" y="16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93060</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7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44,123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116764</xdr:rowOff>
    </xdr:from>
    <xdr:to>
      <xdr:col>23</xdr:col>
      <xdr:colOff>517525</xdr:colOff>
      <xdr:row>36</xdr:row>
      <xdr:rowOff>170313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288964"/>
          <a:ext cx="838200" cy="5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62298</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2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7" name="フローチャート : 判断 526">
          <a:extLst>
            <a:ext uri="{FF2B5EF4-FFF2-40B4-BE49-F238E27FC236}">
              <a16:creationId xmlns:a16="http://schemas.microsoft.com/office/drawing/2014/main" id="{00000000-0008-0000-0700-00000F020000}"/>
            </a:ext>
          </a:extLst>
        </xdr:cNvPr>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170313</xdr:rowOff>
    </xdr:from>
    <xdr:to>
      <xdr:col>22</xdr:col>
      <xdr:colOff>365125</xdr:colOff>
      <xdr:row>37</xdr:row>
      <xdr:rowOff>27400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342513"/>
          <a:ext cx="8890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168777</xdr:rowOff>
    </xdr:from>
    <xdr:to>
      <xdr:col>22</xdr:col>
      <xdr:colOff>415925</xdr:colOff>
      <xdr:row>36</xdr:row>
      <xdr:rowOff>98927</xdr:rowOff>
    </xdr:to>
    <xdr:sp macro="" textlink="">
      <xdr:nvSpPr>
        <xdr:cNvPr id="529" name="フローチャート : 判断 528">
          <a:extLst>
            <a:ext uri="{FF2B5EF4-FFF2-40B4-BE49-F238E27FC236}">
              <a16:creationId xmlns:a16="http://schemas.microsoft.com/office/drawing/2014/main" id="{00000000-0008-0000-0700-000011020000}"/>
            </a:ext>
          </a:extLst>
        </xdr:cNvPr>
        <xdr:cNvSpPr/>
      </xdr:nvSpPr>
      <xdr:spPr>
        <a:xfrm>
          <a:off x="15430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115454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9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26,807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27400</xdr:rowOff>
    </xdr:from>
    <xdr:to>
      <xdr:col>21</xdr:col>
      <xdr:colOff>161925</xdr:colOff>
      <xdr:row>37</xdr:row>
      <xdr:rowOff>89256</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371050"/>
          <a:ext cx="889000" cy="6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89256</xdr:rowOff>
    </xdr:from>
    <xdr:to>
      <xdr:col>19</xdr:col>
      <xdr:colOff>644525</xdr:colOff>
      <xdr:row>37</xdr:row>
      <xdr:rowOff>109182</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2814300" y="6432906"/>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5" name="フローチャート : 判断 534">
          <a:extLst>
            <a:ext uri="{FF2B5EF4-FFF2-40B4-BE49-F238E27FC236}">
              <a16:creationId xmlns:a16="http://schemas.microsoft.com/office/drawing/2014/main" id="{00000000-0008-0000-0700-000017020000}"/>
            </a:ext>
          </a:extLst>
        </xdr:cNvPr>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7" name="フローチャート : 判断 536">
          <a:extLst>
            <a:ext uri="{FF2B5EF4-FFF2-40B4-BE49-F238E27FC236}">
              <a16:creationId xmlns:a16="http://schemas.microsoft.com/office/drawing/2014/main" id="{00000000-0008-0000-0700-000019020000}"/>
            </a:ext>
          </a:extLst>
        </xdr:cNvPr>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65964</xdr:rowOff>
    </xdr:from>
    <xdr:to>
      <xdr:col>23</xdr:col>
      <xdr:colOff>568325</xdr:colOff>
      <xdr:row>36</xdr:row>
      <xdr:rowOff>167564</xdr:rowOff>
    </xdr:to>
    <xdr:sp macro="" textlink="">
      <xdr:nvSpPr>
        <xdr:cNvPr id="544" name="円/楕円 543">
          <a:extLst>
            <a:ext uri="{FF2B5EF4-FFF2-40B4-BE49-F238E27FC236}">
              <a16:creationId xmlns:a16="http://schemas.microsoft.com/office/drawing/2014/main" id="{00000000-0008-0000-0700-000020020000}"/>
            </a:ext>
          </a:extLst>
        </xdr:cNvPr>
        <xdr:cNvSpPr/>
      </xdr:nvSpPr>
      <xdr:spPr>
        <a:xfrm>
          <a:off x="16268700" y="62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88841</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08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23,204</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119513</xdr:rowOff>
    </xdr:from>
    <xdr:to>
      <xdr:col>22</xdr:col>
      <xdr:colOff>415925</xdr:colOff>
      <xdr:row>37</xdr:row>
      <xdr:rowOff>49663</xdr:rowOff>
    </xdr:to>
    <xdr:sp macro="" textlink="">
      <xdr:nvSpPr>
        <xdr:cNvPr id="546" name="円/楕円 545">
          <a:extLst>
            <a:ext uri="{FF2B5EF4-FFF2-40B4-BE49-F238E27FC236}">
              <a16:creationId xmlns:a16="http://schemas.microsoft.com/office/drawing/2014/main" id="{00000000-0008-0000-0700-000022020000}"/>
            </a:ext>
          </a:extLst>
        </xdr:cNvPr>
        <xdr:cNvSpPr/>
      </xdr:nvSpPr>
      <xdr:spPr>
        <a:xfrm>
          <a:off x="15430500" y="629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40790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38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148050</xdr:rowOff>
    </xdr:from>
    <xdr:to>
      <xdr:col>21</xdr:col>
      <xdr:colOff>212725</xdr:colOff>
      <xdr:row>37</xdr:row>
      <xdr:rowOff>78200</xdr:rowOff>
    </xdr:to>
    <xdr:sp macro="" textlink="">
      <xdr:nvSpPr>
        <xdr:cNvPr id="548" name="円/楕円 547">
          <a:extLst>
            <a:ext uri="{FF2B5EF4-FFF2-40B4-BE49-F238E27FC236}">
              <a16:creationId xmlns:a16="http://schemas.microsoft.com/office/drawing/2014/main" id="{00000000-0008-0000-0700-000024020000}"/>
            </a:ext>
          </a:extLst>
        </xdr:cNvPr>
        <xdr:cNvSpPr/>
      </xdr:nvSpPr>
      <xdr:spPr>
        <a:xfrm>
          <a:off x="14541500" y="63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69327</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1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18,895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38456</xdr:rowOff>
    </xdr:from>
    <xdr:to>
      <xdr:col>20</xdr:col>
      <xdr:colOff>9525</xdr:colOff>
      <xdr:row>37</xdr:row>
      <xdr:rowOff>140056</xdr:rowOff>
    </xdr:to>
    <xdr:sp macro="" textlink="">
      <xdr:nvSpPr>
        <xdr:cNvPr id="550" name="円/楕円 549">
          <a:extLst>
            <a:ext uri="{FF2B5EF4-FFF2-40B4-BE49-F238E27FC236}">
              <a16:creationId xmlns:a16="http://schemas.microsoft.com/office/drawing/2014/main" id="{00000000-0008-0000-0700-000026020000}"/>
            </a:ext>
          </a:extLst>
        </xdr:cNvPr>
        <xdr:cNvSpPr/>
      </xdr:nvSpPr>
      <xdr:spPr>
        <a:xfrm>
          <a:off x="13652500" y="638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131183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4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58382</xdr:rowOff>
    </xdr:from>
    <xdr:to>
      <xdr:col>18</xdr:col>
      <xdr:colOff>492125</xdr:colOff>
      <xdr:row>37</xdr:row>
      <xdr:rowOff>159982</xdr:rowOff>
    </xdr:to>
    <xdr:sp macro="" textlink="">
      <xdr:nvSpPr>
        <xdr:cNvPr id="552" name="円/楕円 551">
          <a:extLst>
            <a:ext uri="{FF2B5EF4-FFF2-40B4-BE49-F238E27FC236}">
              <a16:creationId xmlns:a16="http://schemas.microsoft.com/office/drawing/2014/main" id="{00000000-0008-0000-0700-000028020000}"/>
            </a:ext>
          </a:extLst>
        </xdr:cNvPr>
        <xdr:cNvSpPr/>
      </xdr:nvSpPr>
      <xdr:spPr>
        <a:xfrm>
          <a:off x="12763500" y="640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151109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40,366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a:extLst>
            <a:ext uri="{FF2B5EF4-FFF2-40B4-BE49-F238E27FC236}">
              <a16:creationId xmlns:a16="http://schemas.microsoft.com/office/drawing/2014/main" id="{00000000-0008-0000-0700-00004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9" name="教育費最小値テキスト">
          <a:extLst>
            <a:ext uri="{FF2B5EF4-FFF2-40B4-BE49-F238E27FC236}">
              <a16:creationId xmlns:a16="http://schemas.microsoft.com/office/drawing/2014/main" id="{00000000-0008-0000-0700-000043020000}"/>
            </a:ext>
          </a:extLst>
        </xdr:cNvPr>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81" name="教育費最大値テキスト">
          <a:extLst>
            <a:ext uri="{FF2B5EF4-FFF2-40B4-BE49-F238E27FC236}">
              <a16:creationId xmlns:a16="http://schemas.microsoft.com/office/drawing/2014/main" id="{00000000-0008-0000-0700-000045020000}"/>
            </a:ext>
          </a:extLst>
        </xdr:cNvPr>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124143</xdr:rowOff>
    </xdr:from>
    <xdr:to>
      <xdr:col>23</xdr:col>
      <xdr:colOff>517525</xdr:colOff>
      <xdr:row>57</xdr:row>
      <xdr:rowOff>8801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5481300" y="9210993"/>
          <a:ext cx="838200" cy="57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3319</xdr:rowOff>
    </xdr:from>
    <xdr:ext cx="534377" cy="259045"/>
    <xdr:sp macro="" textlink="">
      <xdr:nvSpPr>
        <xdr:cNvPr id="584" name="教育費平均値テキスト">
          <a:extLst>
            <a:ext uri="{FF2B5EF4-FFF2-40B4-BE49-F238E27FC236}">
              <a16:creationId xmlns:a16="http://schemas.microsoft.com/office/drawing/2014/main" id="{00000000-0008-0000-0700-000048020000}"/>
            </a:ext>
          </a:extLst>
        </xdr:cNvPr>
        <xdr:cNvSpPr txBox="1"/>
      </xdr:nvSpPr>
      <xdr:spPr>
        <a:xfrm>
          <a:off x="16370300" y="9775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5" name="フローチャート : 判断 584">
          <a:extLst>
            <a:ext uri="{FF2B5EF4-FFF2-40B4-BE49-F238E27FC236}">
              <a16:creationId xmlns:a16="http://schemas.microsoft.com/office/drawing/2014/main" id="{00000000-0008-0000-0700-000049020000}"/>
            </a:ext>
          </a:extLst>
        </xdr:cNvPr>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124143</xdr:rowOff>
    </xdr:from>
    <xdr:to>
      <xdr:col>22</xdr:col>
      <xdr:colOff>365125</xdr:colOff>
      <xdr:row>56</xdr:row>
      <xdr:rowOff>84493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4592300" y="9210993"/>
          <a:ext cx="889000" cy="47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133439</xdr:rowOff>
    </xdr:from>
    <xdr:to>
      <xdr:col>22</xdr:col>
      <xdr:colOff>415925</xdr:colOff>
      <xdr:row>57</xdr:row>
      <xdr:rowOff>63589</xdr:rowOff>
    </xdr:to>
    <xdr:sp macro="" textlink="">
      <xdr:nvSpPr>
        <xdr:cNvPr id="587" name="フローチャート : 判断 586">
          <a:extLst>
            <a:ext uri="{FF2B5EF4-FFF2-40B4-BE49-F238E27FC236}">
              <a16:creationId xmlns:a16="http://schemas.microsoft.com/office/drawing/2014/main" id="{00000000-0008-0000-0700-00004B020000}"/>
            </a:ext>
          </a:extLst>
        </xdr:cNvPr>
        <xdr:cNvSpPr/>
      </xdr:nvSpPr>
      <xdr:spPr>
        <a:xfrm>
          <a:off x="15430500" y="973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54716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84493</xdr:rowOff>
    </xdr:from>
    <xdr:to>
      <xdr:col>21</xdr:col>
      <xdr:colOff>161925</xdr:colOff>
      <xdr:row>58</xdr:row>
      <xdr:rowOff>63195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3703300" y="9685693"/>
          <a:ext cx="889000" cy="32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90" name="フローチャート : 判断 589">
          <a:extLst>
            <a:ext uri="{FF2B5EF4-FFF2-40B4-BE49-F238E27FC236}">
              <a16:creationId xmlns:a16="http://schemas.microsoft.com/office/drawing/2014/main" id="{00000000-0008-0000-0700-00004E020000}"/>
            </a:ext>
          </a:extLst>
        </xdr:cNvPr>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52646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8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41605</xdr:rowOff>
    </xdr:from>
    <xdr:to>
      <xdr:col>19</xdr:col>
      <xdr:colOff>644525</xdr:colOff>
      <xdr:row>58</xdr:row>
      <xdr:rowOff>63195</xdr:rowOff>
    </xdr:to>
    <xdr:cxnSp macro="">
      <xdr:nvCxnSpPr>
        <xdr:cNvPr id="592" name="直線コネクタ 591">
          <a:extLst>
            <a:ext uri="{FF2B5EF4-FFF2-40B4-BE49-F238E27FC236}">
              <a16:creationId xmlns:a16="http://schemas.microsoft.com/office/drawing/2014/main" id="{00000000-0008-0000-0700-000050020000}"/>
            </a:ext>
          </a:extLst>
        </xdr:cNvPr>
        <xdr:cNvCxnSpPr/>
      </xdr:nvCxnSpPr>
      <xdr:spPr>
        <a:xfrm>
          <a:off x="12814300" y="9985705"/>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3" name="フローチャート : 判断 592">
          <a:extLst>
            <a:ext uri="{FF2B5EF4-FFF2-40B4-BE49-F238E27FC236}">
              <a16:creationId xmlns:a16="http://schemas.microsoft.com/office/drawing/2014/main" id="{00000000-0008-0000-0700-000051020000}"/>
            </a:ext>
          </a:extLst>
        </xdr:cNvPr>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138930</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436111" y="956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5" name="フローチャート : 判断 594">
          <a:extLst>
            <a:ext uri="{FF2B5EF4-FFF2-40B4-BE49-F238E27FC236}">
              <a16:creationId xmlns:a16="http://schemas.microsoft.com/office/drawing/2014/main" id="{00000000-0008-0000-0700-000053020000}"/>
            </a:ext>
          </a:extLst>
        </xdr:cNvPr>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129451</xdr:rowOff>
    </xdr:from>
    <xdr:to>
      <xdr:col>23</xdr:col>
      <xdr:colOff>568325</xdr:colOff>
      <xdr:row>57</xdr:row>
      <xdr:rowOff>59601</xdr:rowOff>
    </xdr:to>
    <xdr:sp macro="" textlink="">
      <xdr:nvSpPr>
        <xdr:cNvPr id="602" name="円/楕円 601">
          <a:extLst>
            <a:ext uri="{FF2B5EF4-FFF2-40B4-BE49-F238E27FC236}">
              <a16:creationId xmlns:a16="http://schemas.microsoft.com/office/drawing/2014/main" id="{00000000-0008-0000-0700-00005A020000}"/>
            </a:ext>
          </a:extLst>
        </xdr:cNvPr>
        <xdr:cNvSpPr/>
      </xdr:nvSpPr>
      <xdr:spPr>
        <a:xfrm>
          <a:off x="16268700" y="97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152328</xdr:rowOff>
    </xdr:from>
    <xdr:ext cx="534377" cy="259045"/>
    <xdr:sp macro="" textlink="">
      <xdr:nvSpPr>
        <xdr:cNvPr id="603" name="教育費該当値テキスト">
          <a:extLst>
            <a:ext uri="{FF2B5EF4-FFF2-40B4-BE49-F238E27FC236}">
              <a16:creationId xmlns:a16="http://schemas.microsoft.com/office/drawing/2014/main" id="{00000000-0008-0000-0700-00005B020000}"/>
            </a:ext>
          </a:extLst>
        </xdr:cNvPr>
        <xdr:cNvSpPr txBox="1"/>
      </xdr:nvSpPr>
      <xdr:spPr>
        <a:xfrm>
          <a:off x="16370300" y="958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59,807</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73343</xdr:rowOff>
    </xdr:from>
    <xdr:to>
      <xdr:col>22</xdr:col>
      <xdr:colOff>415925</xdr:colOff>
      <xdr:row>54</xdr:row>
      <xdr:rowOff>3493</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5430500" y="916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20020</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5181794" y="893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104,725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33693</xdr:rowOff>
    </xdr:from>
    <xdr:to>
      <xdr:col>21</xdr:col>
      <xdr:colOff>212725</xdr:colOff>
      <xdr:row>56</xdr:row>
      <xdr:rowOff>135293</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4541500" y="963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151820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325111" y="94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67,347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12395</xdr:rowOff>
    </xdr:from>
    <xdr:to>
      <xdr:col>20</xdr:col>
      <xdr:colOff>9525</xdr:colOff>
      <xdr:row>58</xdr:row>
      <xdr:rowOff>113995</xdr:rowOff>
    </xdr:to>
    <xdr:sp macro="" textlink="">
      <xdr:nvSpPr>
        <xdr:cNvPr id="608" name="円/楕円 607">
          <a:extLst>
            <a:ext uri="{FF2B5EF4-FFF2-40B4-BE49-F238E27FC236}">
              <a16:creationId xmlns:a16="http://schemas.microsoft.com/office/drawing/2014/main" id="{00000000-0008-0000-0700-000060020000}"/>
            </a:ext>
          </a:extLst>
        </xdr:cNvPr>
        <xdr:cNvSpPr/>
      </xdr:nvSpPr>
      <xdr:spPr>
        <a:xfrm>
          <a:off x="13652500" y="995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105122</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436111" y="1004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42,024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162255</xdr:rowOff>
    </xdr:from>
    <xdr:to>
      <xdr:col>18</xdr:col>
      <xdr:colOff>492125</xdr:colOff>
      <xdr:row>58</xdr:row>
      <xdr:rowOff>92405</xdr:rowOff>
    </xdr:to>
    <xdr:sp macro="" textlink="">
      <xdr:nvSpPr>
        <xdr:cNvPr id="610" name="円/楕円 609">
          <a:extLst>
            <a:ext uri="{FF2B5EF4-FFF2-40B4-BE49-F238E27FC236}">
              <a16:creationId xmlns:a16="http://schemas.microsoft.com/office/drawing/2014/main" id="{00000000-0008-0000-0700-000062020000}"/>
            </a:ext>
          </a:extLst>
        </xdr:cNvPr>
        <xdr:cNvSpPr/>
      </xdr:nvSpPr>
      <xdr:spPr>
        <a:xfrm>
          <a:off x="12763500" y="99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83532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547111" y="1002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43,724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6" name="災害復旧費グラフ枠">
          <a:extLst>
            <a:ext uri="{FF2B5EF4-FFF2-40B4-BE49-F238E27FC236}">
              <a16:creationId xmlns:a16="http://schemas.microsoft.com/office/drawing/2014/main" id="{00000000-0008-0000-0700-00007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8" name="災害復旧費最小値テキスト">
          <a:extLst>
            <a:ext uri="{FF2B5EF4-FFF2-40B4-BE49-F238E27FC236}">
              <a16:creationId xmlns:a16="http://schemas.microsoft.com/office/drawing/2014/main" id="{00000000-0008-0000-0700-00007E020000}"/>
            </a:ext>
          </a:extLst>
        </xdr:cNvPr>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40" name="災害復旧費最大値テキスト">
          <a:extLst>
            <a:ext uri="{FF2B5EF4-FFF2-40B4-BE49-F238E27FC236}">
              <a16:creationId xmlns:a16="http://schemas.microsoft.com/office/drawing/2014/main" id="{00000000-0008-0000-0700-000080020000}"/>
            </a:ext>
          </a:extLst>
        </xdr:cNvPr>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92576</xdr:rowOff>
    </xdr:from>
    <xdr:to>
      <xdr:col>23</xdr:col>
      <xdr:colOff>517525</xdr:colOff>
      <xdr:row>79</xdr:row>
      <xdr:rowOff>98602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5481300" y="13637126"/>
          <a:ext cx="838200" cy="6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3" name="災害復旧費平均値テキスト">
          <a:extLst>
            <a:ext uri="{FF2B5EF4-FFF2-40B4-BE49-F238E27FC236}">
              <a16:creationId xmlns:a16="http://schemas.microsoft.com/office/drawing/2014/main" id="{00000000-0008-0000-0700-000083020000}"/>
            </a:ext>
          </a:extLst>
        </xdr:cNvPr>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4" name="フローチャート : 判断 643">
          <a:extLst>
            <a:ext uri="{FF2B5EF4-FFF2-40B4-BE49-F238E27FC236}">
              <a16:creationId xmlns:a16="http://schemas.microsoft.com/office/drawing/2014/main" id="{00000000-0008-0000-0700-000084020000}"/>
            </a:ext>
          </a:extLst>
        </xdr:cNvPr>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97997</xdr:rowOff>
    </xdr:from>
    <xdr:to>
      <xdr:col>22</xdr:col>
      <xdr:colOff>365125</xdr:colOff>
      <xdr:row>79</xdr:row>
      <xdr:rowOff>98602</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4592300" y="13642547"/>
          <a:ext cx="889000" cy="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166836</xdr:rowOff>
    </xdr:from>
    <xdr:to>
      <xdr:col>22</xdr:col>
      <xdr:colOff>415925</xdr:colOff>
      <xdr:row>79</xdr:row>
      <xdr:rowOff>96986</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5430500" y="1353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113513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7" y="1331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97442</xdr:rowOff>
    </xdr:from>
    <xdr:to>
      <xdr:col>21</xdr:col>
      <xdr:colOff>161925</xdr:colOff>
      <xdr:row>79</xdr:row>
      <xdr:rowOff>97997</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3703300" y="13641992"/>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9" name="フローチャート : 判断 648">
          <a:extLst>
            <a:ext uri="{FF2B5EF4-FFF2-40B4-BE49-F238E27FC236}">
              <a16:creationId xmlns:a16="http://schemas.microsoft.com/office/drawing/2014/main" id="{00000000-0008-0000-0700-000089020000}"/>
            </a:ext>
          </a:extLst>
        </xdr:cNvPr>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97442</xdr:rowOff>
    </xdr:from>
    <xdr:to>
      <xdr:col>19</xdr:col>
      <xdr:colOff>644525</xdr:colOff>
      <xdr:row>79</xdr:row>
      <xdr:rowOff>97833</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2814300" y="13641992"/>
          <a:ext cx="889000" cy="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2" name="フローチャート : 判断 651">
          <a:extLst>
            <a:ext uri="{FF2B5EF4-FFF2-40B4-BE49-F238E27FC236}">
              <a16:creationId xmlns:a16="http://schemas.microsoft.com/office/drawing/2014/main" id="{00000000-0008-0000-0700-00008C020000}"/>
            </a:ext>
          </a:extLst>
        </xdr:cNvPr>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4" name="フローチャート : 判断 653">
          <a:extLst>
            <a:ext uri="{FF2B5EF4-FFF2-40B4-BE49-F238E27FC236}">
              <a16:creationId xmlns:a16="http://schemas.microsoft.com/office/drawing/2014/main" id="{00000000-0008-0000-0700-00008E020000}"/>
            </a:ext>
          </a:extLst>
        </xdr:cNvPr>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41776</xdr:rowOff>
    </xdr:from>
    <xdr:to>
      <xdr:col>23</xdr:col>
      <xdr:colOff>568325</xdr:colOff>
      <xdr:row>79</xdr:row>
      <xdr:rowOff>143376</xdr:rowOff>
    </xdr:to>
    <xdr:sp macro="" textlink="">
      <xdr:nvSpPr>
        <xdr:cNvPr id="661" name="円/楕円 660">
          <a:extLst>
            <a:ext uri="{FF2B5EF4-FFF2-40B4-BE49-F238E27FC236}">
              <a16:creationId xmlns:a16="http://schemas.microsoft.com/office/drawing/2014/main" id="{00000000-0008-0000-0700-000095020000}"/>
            </a:ext>
          </a:extLst>
        </xdr:cNvPr>
        <xdr:cNvSpPr/>
      </xdr:nvSpPr>
      <xdr:spPr>
        <a:xfrm>
          <a:off x="16268700" y="1358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378565" cy="259045"/>
    <xdr:sp macro="" textlink="">
      <xdr:nvSpPr>
        <xdr:cNvPr id="662" name="災害復旧費該当値テキスト">
          <a:extLst>
            <a:ext uri="{FF2B5EF4-FFF2-40B4-BE49-F238E27FC236}">
              <a16:creationId xmlns:a16="http://schemas.microsoft.com/office/drawing/2014/main" id="{00000000-0008-0000-0700-000096020000}"/>
            </a:ext>
          </a:extLst>
        </xdr:cNvPr>
        <xdr:cNvSpPr txBox="1"/>
      </xdr:nvSpPr>
      <xdr:spPr>
        <a:xfrm>
          <a:off x="16370300" y="13527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47802</xdr:rowOff>
    </xdr:from>
    <xdr:to>
      <xdr:col>22</xdr:col>
      <xdr:colOff>415925</xdr:colOff>
      <xdr:row>79</xdr:row>
      <xdr:rowOff>149402</xdr:rowOff>
    </xdr:to>
    <xdr:sp macro="" textlink="">
      <xdr:nvSpPr>
        <xdr:cNvPr id="663" name="円/楕円 662">
          <a:extLst>
            <a:ext uri="{FF2B5EF4-FFF2-40B4-BE49-F238E27FC236}">
              <a16:creationId xmlns:a16="http://schemas.microsoft.com/office/drawing/2014/main" id="{00000000-0008-0000-0700-000097020000}"/>
            </a:ext>
          </a:extLst>
        </xdr:cNvPr>
        <xdr:cNvSpPr/>
      </xdr:nvSpPr>
      <xdr:spPr>
        <a:xfrm>
          <a:off x="15430500" y="1359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140529</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5324333" y="13685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47197</xdr:rowOff>
    </xdr:from>
    <xdr:to>
      <xdr:col>21</xdr:col>
      <xdr:colOff>212725</xdr:colOff>
      <xdr:row>79</xdr:row>
      <xdr:rowOff>148797</xdr:rowOff>
    </xdr:to>
    <xdr:sp macro="" textlink="">
      <xdr:nvSpPr>
        <xdr:cNvPr id="665" name="円/楕円 664">
          <a:extLst>
            <a:ext uri="{FF2B5EF4-FFF2-40B4-BE49-F238E27FC236}">
              <a16:creationId xmlns:a16="http://schemas.microsoft.com/office/drawing/2014/main" id="{00000000-0008-0000-0700-000099020000}"/>
            </a:ext>
          </a:extLst>
        </xdr:cNvPr>
        <xdr:cNvSpPr/>
      </xdr:nvSpPr>
      <xdr:spPr>
        <a:xfrm>
          <a:off x="14541500" y="135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139924</xdr:rowOff>
    </xdr:from>
    <xdr:ext cx="313932"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4435333" y="13684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46642</xdr:rowOff>
    </xdr:from>
    <xdr:to>
      <xdr:col>20</xdr:col>
      <xdr:colOff>9525</xdr:colOff>
      <xdr:row>79</xdr:row>
      <xdr:rowOff>148242</xdr:rowOff>
    </xdr:to>
    <xdr:sp macro="" textlink="">
      <xdr:nvSpPr>
        <xdr:cNvPr id="667" name="円/楕円 666">
          <a:extLst>
            <a:ext uri="{FF2B5EF4-FFF2-40B4-BE49-F238E27FC236}">
              <a16:creationId xmlns:a16="http://schemas.microsoft.com/office/drawing/2014/main" id="{00000000-0008-0000-0700-00009B020000}"/>
            </a:ext>
          </a:extLst>
        </xdr:cNvPr>
        <xdr:cNvSpPr/>
      </xdr:nvSpPr>
      <xdr:spPr>
        <a:xfrm>
          <a:off x="13652500" y="1359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79</xdr:row>
      <xdr:rowOff>139369</xdr:rowOff>
    </xdr:from>
    <xdr:ext cx="313932"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3546333" y="136839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47033</xdr:rowOff>
    </xdr:from>
    <xdr:to>
      <xdr:col>18</xdr:col>
      <xdr:colOff>492125</xdr:colOff>
      <xdr:row>79</xdr:row>
      <xdr:rowOff>148633</xdr:rowOff>
    </xdr:to>
    <xdr:sp macro="" textlink="">
      <xdr:nvSpPr>
        <xdr:cNvPr id="669" name="円/楕円 668">
          <a:extLst>
            <a:ext uri="{FF2B5EF4-FFF2-40B4-BE49-F238E27FC236}">
              <a16:creationId xmlns:a16="http://schemas.microsoft.com/office/drawing/2014/main" id="{00000000-0008-0000-0700-00009D020000}"/>
            </a:ext>
          </a:extLst>
        </xdr:cNvPr>
        <xdr:cNvSpPr/>
      </xdr:nvSpPr>
      <xdr:spPr>
        <a:xfrm>
          <a:off x="12763500" y="1359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139760</xdr:rowOff>
    </xdr:from>
    <xdr:ext cx="313932"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657333" y="13684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55,227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3" name="公債費グラフ枠">
          <a:extLst>
            <a:ext uri="{FF2B5EF4-FFF2-40B4-BE49-F238E27FC236}">
              <a16:creationId xmlns:a16="http://schemas.microsoft.com/office/drawing/2014/main" id="{00000000-0008-0000-0700-0000B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5" name="公債費最小値テキスト">
          <a:extLst>
            <a:ext uri="{FF2B5EF4-FFF2-40B4-BE49-F238E27FC236}">
              <a16:creationId xmlns:a16="http://schemas.microsoft.com/office/drawing/2014/main" id="{00000000-0008-0000-0700-0000B7020000}"/>
            </a:ext>
          </a:extLst>
        </xdr:cNvPr>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7" name="公債費最大値テキスト">
          <a:extLst>
            <a:ext uri="{FF2B5EF4-FFF2-40B4-BE49-F238E27FC236}">
              <a16:creationId xmlns:a16="http://schemas.microsoft.com/office/drawing/2014/main" id="{00000000-0008-0000-0700-0000B9020000}"/>
            </a:ext>
          </a:extLst>
        </xdr:cNvPr>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130159</xdr:rowOff>
    </xdr:from>
    <xdr:to>
      <xdr:col>23</xdr:col>
      <xdr:colOff>517525</xdr:colOff>
      <xdr:row>97</xdr:row>
      <xdr:rowOff>150780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5481300" y="16760809"/>
          <a:ext cx="838200" cy="20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146508</xdr:rowOff>
    </xdr:from>
    <xdr:ext cx="534377" cy="259045"/>
    <xdr:sp macro="" textlink="">
      <xdr:nvSpPr>
        <xdr:cNvPr id="700" name="公債費平均値テキスト">
          <a:extLst>
            <a:ext uri="{FF2B5EF4-FFF2-40B4-BE49-F238E27FC236}">
              <a16:creationId xmlns:a16="http://schemas.microsoft.com/office/drawing/2014/main" id="{00000000-0008-0000-0700-0000BC020000}"/>
            </a:ext>
          </a:extLst>
        </xdr:cNvPr>
        <xdr:cNvSpPr txBox="1"/>
      </xdr:nvSpPr>
      <xdr:spPr>
        <a:xfrm>
          <a:off x="16370300" y="16434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146611</xdr:rowOff>
    </xdr:from>
    <xdr:to>
      <xdr:col>22</xdr:col>
      <xdr:colOff>365125</xdr:colOff>
      <xdr:row>97</xdr:row>
      <xdr:rowOff>150780</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4592300" y="16777261"/>
          <a:ext cx="8890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114647</xdr:rowOff>
    </xdr:from>
    <xdr:to>
      <xdr:col>22</xdr:col>
      <xdr:colOff>415925</xdr:colOff>
      <xdr:row>97</xdr:row>
      <xdr:rowOff>44797</xdr:rowOff>
    </xdr:to>
    <xdr:sp macro="" textlink="">
      <xdr:nvSpPr>
        <xdr:cNvPr id="703" name="フローチャート : 判断 702">
          <a:extLst>
            <a:ext uri="{FF2B5EF4-FFF2-40B4-BE49-F238E27FC236}">
              <a16:creationId xmlns:a16="http://schemas.microsoft.com/office/drawing/2014/main" id="{00000000-0008-0000-0700-0000BF020000}"/>
            </a:ext>
          </a:extLst>
        </xdr:cNvPr>
        <xdr:cNvSpPr/>
      </xdr:nvSpPr>
      <xdr:spPr>
        <a:xfrm>
          <a:off x="15430500" y="1657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61324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34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51,621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138961</xdr:rowOff>
    </xdr:from>
    <xdr:to>
      <xdr:col>21</xdr:col>
      <xdr:colOff>161925</xdr:colOff>
      <xdr:row>97</xdr:row>
      <xdr:rowOff>146611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3703300" y="16769611"/>
          <a:ext cx="889000" cy="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6" name="フローチャート : 判断 705">
          <a:extLst>
            <a:ext uri="{FF2B5EF4-FFF2-40B4-BE49-F238E27FC236}">
              <a16:creationId xmlns:a16="http://schemas.microsoft.com/office/drawing/2014/main" id="{00000000-0008-0000-0700-0000C2020000}"/>
            </a:ext>
          </a:extLst>
        </xdr:cNvPr>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125519</xdr:rowOff>
    </xdr:from>
    <xdr:to>
      <xdr:col>19</xdr:col>
      <xdr:colOff>644525</xdr:colOff>
      <xdr:row>97</xdr:row>
      <xdr:rowOff>138961</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2814300" y="16756169"/>
          <a:ext cx="889000" cy="1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9" name="フローチャート : 判断 708">
          <a:extLst>
            <a:ext uri="{FF2B5EF4-FFF2-40B4-BE49-F238E27FC236}">
              <a16:creationId xmlns:a16="http://schemas.microsoft.com/office/drawing/2014/main" id="{00000000-0008-0000-0700-0000C5020000}"/>
            </a:ext>
          </a:extLst>
        </xdr:cNvPr>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20900</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11" name="フローチャート : 判断 710">
          <a:extLst>
            <a:ext uri="{FF2B5EF4-FFF2-40B4-BE49-F238E27FC236}">
              <a16:creationId xmlns:a16="http://schemas.microsoft.com/office/drawing/2014/main" id="{00000000-0008-0000-0700-0000C7020000}"/>
            </a:ext>
          </a:extLst>
        </xdr:cNvPr>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79359</xdr:rowOff>
    </xdr:from>
    <xdr:to>
      <xdr:col>23</xdr:col>
      <xdr:colOff>568325</xdr:colOff>
      <xdr:row>98</xdr:row>
      <xdr:rowOff>9509</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6268700" y="1671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57786</xdr:rowOff>
    </xdr:from>
    <xdr:ext cx="534377" cy="259045"/>
    <xdr:sp macro="" textlink="">
      <xdr:nvSpPr>
        <xdr:cNvPr id="719" name="公債費該当値テキスト">
          <a:extLst>
            <a:ext uri="{FF2B5EF4-FFF2-40B4-BE49-F238E27FC236}">
              <a16:creationId xmlns:a16="http://schemas.microsoft.com/office/drawing/2014/main" id="{00000000-0008-0000-0700-0000CF020000}"/>
            </a:ext>
          </a:extLst>
        </xdr:cNvPr>
        <xdr:cNvSpPr txBox="1"/>
      </xdr:nvSpPr>
      <xdr:spPr>
        <a:xfrm>
          <a:off x="16370300" y="16688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33,752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99980</xdr:rowOff>
    </xdr:from>
    <xdr:to>
      <xdr:col>22</xdr:col>
      <xdr:colOff>415925</xdr:colOff>
      <xdr:row>98</xdr:row>
      <xdr:rowOff>30130</xdr:rowOff>
    </xdr:to>
    <xdr:sp macro="" textlink="">
      <xdr:nvSpPr>
        <xdr:cNvPr id="720" name="円/楕円 719">
          <a:extLst>
            <a:ext uri="{FF2B5EF4-FFF2-40B4-BE49-F238E27FC236}">
              <a16:creationId xmlns:a16="http://schemas.microsoft.com/office/drawing/2014/main" id="{00000000-0008-0000-0700-0000D0020000}"/>
            </a:ext>
          </a:extLst>
        </xdr:cNvPr>
        <xdr:cNvSpPr/>
      </xdr:nvSpPr>
      <xdr:spPr>
        <a:xfrm>
          <a:off x="15430500" y="1673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21257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5214111" y="1682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31,046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95811</xdr:rowOff>
    </xdr:from>
    <xdr:to>
      <xdr:col>21</xdr:col>
      <xdr:colOff>212725</xdr:colOff>
      <xdr:row>98</xdr:row>
      <xdr:rowOff>25961</xdr:rowOff>
    </xdr:to>
    <xdr:sp macro="" textlink="">
      <xdr:nvSpPr>
        <xdr:cNvPr id="722" name="円/楕円 721">
          <a:extLst>
            <a:ext uri="{FF2B5EF4-FFF2-40B4-BE49-F238E27FC236}">
              <a16:creationId xmlns:a16="http://schemas.microsoft.com/office/drawing/2014/main" id="{00000000-0008-0000-0700-0000D2020000}"/>
            </a:ext>
          </a:extLst>
        </xdr:cNvPr>
        <xdr:cNvSpPr/>
      </xdr:nvSpPr>
      <xdr:spPr>
        <a:xfrm>
          <a:off x="14541500" y="1672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17088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4325111" y="1681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31,593</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88161</xdr:rowOff>
    </xdr:from>
    <xdr:to>
      <xdr:col>20</xdr:col>
      <xdr:colOff>9525</xdr:colOff>
      <xdr:row>98</xdr:row>
      <xdr:rowOff>18311</xdr:rowOff>
    </xdr:to>
    <xdr:sp macro="" textlink="">
      <xdr:nvSpPr>
        <xdr:cNvPr id="724" name="円/楕円 723">
          <a:extLst>
            <a:ext uri="{FF2B5EF4-FFF2-40B4-BE49-F238E27FC236}">
              <a16:creationId xmlns:a16="http://schemas.microsoft.com/office/drawing/2014/main" id="{00000000-0008-0000-0700-0000D4020000}"/>
            </a:ext>
          </a:extLst>
        </xdr:cNvPr>
        <xdr:cNvSpPr/>
      </xdr:nvSpPr>
      <xdr:spPr>
        <a:xfrm>
          <a:off x="13652500" y="1671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9438</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3436111" y="1681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32,597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74719</xdr:rowOff>
    </xdr:from>
    <xdr:to>
      <xdr:col>18</xdr:col>
      <xdr:colOff>492125</xdr:colOff>
      <xdr:row>98</xdr:row>
      <xdr:rowOff>4869</xdr:rowOff>
    </xdr:to>
    <xdr:sp macro="" textlink="">
      <xdr:nvSpPr>
        <xdr:cNvPr id="726" name="円/楕円 725">
          <a:extLst>
            <a:ext uri="{FF2B5EF4-FFF2-40B4-BE49-F238E27FC236}">
              <a16:creationId xmlns:a16="http://schemas.microsoft.com/office/drawing/2014/main" id="{00000000-0008-0000-0700-0000D6020000}"/>
            </a:ext>
          </a:extLst>
        </xdr:cNvPr>
        <xdr:cNvSpPr/>
      </xdr:nvSpPr>
      <xdr:spPr>
        <a:xfrm>
          <a:off x="12763500" y="167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167446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2547111" y="1679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34,361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a:extLst>
            <a:ext uri="{FF2B5EF4-FFF2-40B4-BE49-F238E27FC236}">
              <a16:creationId xmlns:a16="http://schemas.microsoft.com/office/drawing/2014/main" id="{00000000-0008-0000-0700-0000E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144272</xdr:rowOff>
    </xdr:from>
    <xdr:to>
      <xdr:col>32</xdr:col>
      <xdr:colOff>186689</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flipV="1">
          <a:off x="22159595" y="5630672"/>
          <a:ext cx="1269"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17</xdr:rowOff>
    </xdr:from>
    <xdr:ext cx="249299" cy="259045"/>
    <xdr:sp macro="" textlink="">
      <xdr:nvSpPr>
        <xdr:cNvPr id="750" name="諸支出金最小値テキスト">
          <a:extLst>
            <a:ext uri="{FF2B5EF4-FFF2-40B4-BE49-F238E27FC236}">
              <a16:creationId xmlns:a16="http://schemas.microsoft.com/office/drawing/2014/main" id="{00000000-0008-0000-0700-0000EE020000}"/>
            </a:ext>
          </a:extLst>
        </xdr:cNvPr>
        <xdr:cNvSpPr txBox="1"/>
      </xdr:nvSpPr>
      <xdr:spPr>
        <a:xfrm>
          <a:off x="22212300" y="6686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90949</xdr:rowOff>
    </xdr:from>
    <xdr:ext cx="378565" cy="259045"/>
    <xdr:sp macro="" textlink="">
      <xdr:nvSpPr>
        <xdr:cNvPr id="752" name="諸支出金最大値テキスト">
          <a:extLst>
            <a:ext uri="{FF2B5EF4-FFF2-40B4-BE49-F238E27FC236}">
              <a16:creationId xmlns:a16="http://schemas.microsoft.com/office/drawing/2014/main" id="{00000000-0008-0000-0700-0000F0020000}"/>
            </a:ext>
          </a:extLst>
        </xdr:cNvPr>
        <xdr:cNvSpPr txBox="1"/>
      </xdr:nvSpPr>
      <xdr:spPr>
        <a:xfrm>
          <a:off x="22212300" y="5405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32</xdr:row>
      <xdr:rowOff>144272</xdr:rowOff>
    </xdr:from>
    <xdr:to>
      <xdr:col>32</xdr:col>
      <xdr:colOff>276225</xdr:colOff>
      <xdr:row>32</xdr:row>
      <xdr:rowOff>144272</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2072600" y="563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88917</xdr:rowOff>
    </xdr:from>
    <xdr:ext cx="249299" cy="259045"/>
    <xdr:sp macro="" textlink="">
      <xdr:nvSpPr>
        <xdr:cNvPr id="755" name="諸支出金平均値テキスト">
          <a:extLst>
            <a:ext uri="{FF2B5EF4-FFF2-40B4-BE49-F238E27FC236}">
              <a16:creationId xmlns:a16="http://schemas.microsoft.com/office/drawing/2014/main" id="{00000000-0008-0000-0700-0000F3020000}"/>
            </a:ext>
          </a:extLst>
        </xdr:cNvPr>
        <xdr:cNvSpPr txBox="1"/>
      </xdr:nvSpPr>
      <xdr:spPr>
        <a:xfrm>
          <a:off x="22212300" y="64325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66040</xdr:rowOff>
    </xdr:from>
    <xdr:to>
      <xdr:col>32</xdr:col>
      <xdr:colOff>238125</xdr:colOff>
      <xdr:row>38</xdr:row>
      <xdr:rowOff>167640</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30</xdr:row>
      <xdr:rowOff>11176</xdr:rowOff>
    </xdr:from>
    <xdr:to>
      <xdr:col>31</xdr:col>
      <xdr:colOff>85725</xdr:colOff>
      <xdr:row>30</xdr:row>
      <xdr:rowOff>112776</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21272500" y="515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28</xdr:row>
      <xdr:rowOff>129303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4017" y="492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32</xdr:row>
      <xdr:rowOff>120904</xdr:rowOff>
    </xdr:from>
    <xdr:to>
      <xdr:col>29</xdr:col>
      <xdr:colOff>568325</xdr:colOff>
      <xdr:row>33</xdr:row>
      <xdr:rowOff>51054</xdr:rowOff>
    </xdr:to>
    <xdr:sp macro="" textlink="">
      <xdr:nvSpPr>
        <xdr:cNvPr id="761" name="フローチャート : 判断 760">
          <a:extLst>
            <a:ext uri="{FF2B5EF4-FFF2-40B4-BE49-F238E27FC236}">
              <a16:creationId xmlns:a16="http://schemas.microsoft.com/office/drawing/2014/main" id="{00000000-0008-0000-0700-0000F9020000}"/>
            </a:ext>
          </a:extLst>
        </xdr:cNvPr>
        <xdr:cNvSpPr/>
      </xdr:nvSpPr>
      <xdr:spPr>
        <a:xfrm>
          <a:off x="20383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31</xdr:row>
      <xdr:rowOff>67581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5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56896</xdr:rowOff>
    </xdr:from>
    <xdr:to>
      <xdr:col>28</xdr:col>
      <xdr:colOff>365125</xdr:colOff>
      <xdr:row>36</xdr:row>
      <xdr:rowOff>158496</xdr:rowOff>
    </xdr:to>
    <xdr:sp macro="" textlink="">
      <xdr:nvSpPr>
        <xdr:cNvPr id="764" name="フローチャート : 判断 763">
          <a:extLst>
            <a:ext uri="{FF2B5EF4-FFF2-40B4-BE49-F238E27FC236}">
              <a16:creationId xmlns:a16="http://schemas.microsoft.com/office/drawing/2014/main" id="{00000000-0008-0000-0700-0000FC020000}"/>
            </a:ext>
          </a:extLst>
        </xdr:cNvPr>
        <xdr:cNvSpPr/>
      </xdr:nvSpPr>
      <xdr:spPr>
        <a:xfrm>
          <a:off x="19494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35</xdr:row>
      <xdr:rowOff>3573</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88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59182</xdr:rowOff>
    </xdr:from>
    <xdr:to>
      <xdr:col>27</xdr:col>
      <xdr:colOff>161925</xdr:colOff>
      <xdr:row>37</xdr:row>
      <xdr:rowOff>160782</xdr:rowOff>
    </xdr:to>
    <xdr:sp macro="" textlink="">
      <xdr:nvSpPr>
        <xdr:cNvPr id="766" name="フローチャート : 判断 765">
          <a:extLst>
            <a:ext uri="{FF2B5EF4-FFF2-40B4-BE49-F238E27FC236}">
              <a16:creationId xmlns:a16="http://schemas.microsoft.com/office/drawing/2014/main" id="{00000000-0008-0000-0700-0000FE020000}"/>
            </a:ext>
          </a:extLst>
        </xdr:cNvPr>
        <xdr:cNvSpPr/>
      </xdr:nvSpPr>
      <xdr:spPr>
        <a:xfrm>
          <a:off x="18605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5859</xdr:rowOff>
    </xdr:from>
    <xdr:ext cx="313932"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99333" y="61780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44467</xdr:rowOff>
    </xdr:from>
    <xdr:ext cx="249299" cy="259045"/>
    <xdr:sp macro="" textlink="">
      <xdr:nvSpPr>
        <xdr:cNvPr id="774" name="諸支出金該当値テキスト">
          <a:extLst>
            <a:ext uri="{FF2B5EF4-FFF2-40B4-BE49-F238E27FC236}">
              <a16:creationId xmlns:a16="http://schemas.microsoft.com/office/drawing/2014/main" id="{00000000-0008-0000-0700-000006030000}"/>
            </a:ext>
          </a:extLst>
        </xdr:cNvPr>
        <xdr:cNvSpPr txBox="1"/>
      </xdr:nvSpPr>
      <xdr:spPr>
        <a:xfrm>
          <a:off x="22212300" y="6559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5" name="円/楕円 774">
          <a:extLst>
            <a:ext uri="{FF2B5EF4-FFF2-40B4-BE49-F238E27FC236}">
              <a16:creationId xmlns:a16="http://schemas.microsoft.com/office/drawing/2014/main" id="{00000000-0008-0000-0700-000007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7" name="円/楕円 776">
          <a:extLst>
            <a:ext uri="{FF2B5EF4-FFF2-40B4-BE49-F238E27FC236}">
              <a16:creationId xmlns:a16="http://schemas.microsoft.com/office/drawing/2014/main" id="{00000000-0008-0000-0700-000009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9" name="円/楕円 778">
          <a:extLst>
            <a:ext uri="{FF2B5EF4-FFF2-40B4-BE49-F238E27FC236}">
              <a16:creationId xmlns:a16="http://schemas.microsoft.com/office/drawing/2014/main" id="{00000000-0008-0000-0700-00000B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1" name="円/楕円 780">
          <a:extLst>
            <a:ext uri="{FF2B5EF4-FFF2-40B4-BE49-F238E27FC236}">
              <a16:creationId xmlns:a16="http://schemas.microsoft.com/office/drawing/2014/main" id="{00000000-0008-0000-0700-00000D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a:extLst>
            <a:ext uri="{FF2B5EF4-FFF2-40B4-BE49-F238E27FC236}">
              <a16:creationId xmlns:a16="http://schemas.microsoft.com/office/drawing/2014/main" id="{00000000-0008-0000-0700-00002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a:extLst>
            <a:ext uri="{FF2B5EF4-FFF2-40B4-BE49-F238E27FC236}">
              <a16:creationId xmlns:a16="http://schemas.microsoft.com/office/drawing/2014/main" id="{00000000-0008-0000-0700-00002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a:extLst>
            <a:ext uri="{FF2B5EF4-FFF2-40B4-BE49-F238E27FC236}">
              <a16:creationId xmlns:a16="http://schemas.microsoft.com/office/drawing/2014/main" id="{00000000-0008-0000-0700-00003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民生費は住民一人当たり</a:t>
          </a:r>
          <a:r>
            <a:rPr kumimoji="1" lang="en-US" altLang="ja-JP" sz="1300">
              <a:latin typeface="ＭＳ Ｐゴシック"/>
            </a:rPr>
            <a:t>157,694</a:t>
          </a:r>
          <a:r>
            <a:rPr kumimoji="1" lang="ja-JP" altLang="en-US" sz="1300">
              <a:latin typeface="ＭＳ Ｐゴシック"/>
            </a:rPr>
            <a:t>円となっており、類似団体と比較して一人当たりのコストが高い状況となっている。特に社会福祉費の増加が大きな要因となっている。中でも障害者介護給付費・障害児給付費が増加が大きく、障害者福祉給付費は歯止めがかからない状況となっており、今後も伸びる見込みとなっている。</a:t>
          </a:r>
          <a:endParaRPr kumimoji="1" lang="en-US" altLang="ja-JP" sz="1300">
            <a:latin typeface="ＭＳ Ｐゴシック"/>
          </a:endParaRPr>
        </a:p>
        <a:p>
          <a:r>
            <a:rPr kumimoji="1" lang="ja-JP" altLang="en-US" sz="1300">
              <a:latin typeface="ＭＳ Ｐゴシック"/>
            </a:rPr>
            <a:t>商工費は</a:t>
          </a:r>
          <a:r>
            <a:rPr kumimoji="1" lang="ja-JP" altLang="ja-JP" sz="1100">
              <a:solidFill>
                <a:schemeClr val="dk1"/>
              </a:solidFill>
              <a:effectLst/>
              <a:latin typeface="+mn-lt"/>
              <a:ea typeface="+mn-ea"/>
              <a:cs typeface="+mn-cs"/>
            </a:rPr>
            <a:t>住民一人当たり</a:t>
          </a:r>
          <a:r>
            <a:rPr kumimoji="1" lang="en-US" altLang="ja-JP" sz="1300">
              <a:latin typeface="ＭＳ Ｐゴシック"/>
            </a:rPr>
            <a:t>21,712</a:t>
          </a:r>
          <a:r>
            <a:rPr kumimoji="1" lang="ja-JP" altLang="en-US" sz="1300">
              <a:latin typeface="ＭＳ Ｐゴシック"/>
            </a:rPr>
            <a:t>円となっており、前年度比</a:t>
          </a:r>
          <a:r>
            <a:rPr kumimoji="1" lang="en-US" altLang="ja-JP" sz="1300">
              <a:latin typeface="ＭＳ Ｐゴシック"/>
            </a:rPr>
            <a:t>9,684</a:t>
          </a:r>
          <a:r>
            <a:rPr kumimoji="1" lang="ja-JP" altLang="en-US" sz="1300">
              <a:latin typeface="ＭＳ Ｐゴシック"/>
            </a:rPr>
            <a:t>円（</a:t>
          </a:r>
          <a:r>
            <a:rPr kumimoji="1" lang="en-US" altLang="ja-JP" sz="1300">
              <a:latin typeface="ＭＳ Ｐゴシック"/>
            </a:rPr>
            <a:t>255.7</a:t>
          </a:r>
          <a:r>
            <a:rPr kumimoji="1" lang="ja-JP" altLang="en-US" sz="1300">
              <a:latin typeface="ＭＳ Ｐゴシック"/>
            </a:rPr>
            <a:t>％）の増加となっている。これはふるさと納税に伴う、ふるさと納税推進事業補助金の大幅増が大きな要因である。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前年度より下がったものの継続的に黒字を確保できており、財政調整基金の積立てをすることもできている。実質単年度収支については前年度の実質収支額が町税や諸収入の増ならびに社会福祉・児童福祉関係の未執行額が多額あり例年を大きく上回ったことが原因で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今後も厳しい財政状況が見込まれるため、事務事業の見直し・統廃合により歳出抑制を推進し、健全な財政運営に努めていく。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宮崎県新富町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一般会計及び公営企業会計等について、すべての会計が赤字を計上しておらず、連結実質赤字比率は生じていない。</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本町の歳入では地方交付税等の依存財源の比率が自主財源よりも高い事から国の動向を注視し、</a:t>
          </a:r>
          <a:r>
            <a:rPr lang="ja-JP" altLang="ja-JP" sz="1400" baseline="0">
              <a:solidFill>
                <a:schemeClr val="dk1"/>
              </a:solidFill>
              <a:effectLst/>
              <a:latin typeface="ＭＳ ゴシック" panose="020B0609070205080204" pitchFamily="49" charset="-128"/>
              <a:ea typeface="ＭＳ ゴシック" panose="020B0609070205080204" pitchFamily="49" charset="-128"/>
              <a:cs typeface="+mn-cs"/>
            </a:rPr>
            <a:t>今後も各会計において、適正で健全な財政運営を行っていくよう努める。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141" customWidth="1"/>
    <col min="12" max="12" width="2.21875" style="141" customWidth="1"/>
    <col min="13" max="17" width="2.33203125" style="141" customWidth="1"/>
    <col min="18" max="119" width="2.109375" style="141" customWidth="1"/>
    <col min="120" max="16384" width="0" style="141" hidden="1"/>
  </cols>
  <sheetData>
    <row r="1" spans="1:119" ht="33" customHeight="1" x14ac:dyDescent="0.2">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 thickBot="1" x14ac:dyDescent="0.25">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5">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2">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9223579</v>
      </c>
      <c r="BO4" s="411"/>
      <c r="BP4" s="411"/>
      <c r="BQ4" s="411"/>
      <c r="BR4" s="411"/>
      <c r="BS4" s="411"/>
      <c r="BT4" s="411"/>
      <c r="BU4" s="412"/>
      <c r="BV4" s="410">
        <v>9742573</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7.9</v>
      </c>
      <c r="CU4" s="588"/>
      <c r="CV4" s="588"/>
      <c r="CW4" s="588"/>
      <c r="CX4" s="588"/>
      <c r="CY4" s="588"/>
      <c r="CZ4" s="588"/>
      <c r="DA4" s="589"/>
      <c r="DB4" s="587">
        <v>10.8</v>
      </c>
      <c r="DC4" s="588"/>
      <c r="DD4" s="588"/>
      <c r="DE4" s="588"/>
      <c r="DF4" s="588"/>
      <c r="DG4" s="588"/>
      <c r="DH4" s="588"/>
      <c r="DI4" s="589"/>
      <c r="DJ4" s="139"/>
      <c r="DK4" s="139"/>
      <c r="DL4" s="139"/>
      <c r="DM4" s="139"/>
      <c r="DN4" s="139"/>
      <c r="DO4" s="139"/>
    </row>
    <row r="5" spans="1:119" ht="18.75" customHeight="1" x14ac:dyDescent="0.2">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8872723</v>
      </c>
      <c r="BO5" s="416"/>
      <c r="BP5" s="416"/>
      <c r="BQ5" s="416"/>
      <c r="BR5" s="416"/>
      <c r="BS5" s="416"/>
      <c r="BT5" s="416"/>
      <c r="BU5" s="417"/>
      <c r="BV5" s="415">
        <v>9265672</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89.9</v>
      </c>
      <c r="CU5" s="386"/>
      <c r="CV5" s="386"/>
      <c r="CW5" s="386"/>
      <c r="CX5" s="386"/>
      <c r="CY5" s="386"/>
      <c r="CZ5" s="386"/>
      <c r="DA5" s="387"/>
      <c r="DB5" s="385">
        <v>86.9</v>
      </c>
      <c r="DC5" s="386"/>
      <c r="DD5" s="386"/>
      <c r="DE5" s="386"/>
      <c r="DF5" s="386"/>
      <c r="DG5" s="386"/>
      <c r="DH5" s="386"/>
      <c r="DI5" s="387"/>
      <c r="DJ5" s="139"/>
      <c r="DK5" s="139"/>
      <c r="DL5" s="139"/>
      <c r="DM5" s="139"/>
      <c r="DN5" s="139"/>
      <c r="DO5" s="139"/>
    </row>
    <row r="6" spans="1:119" ht="18.75" customHeight="1" x14ac:dyDescent="0.2">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350856</v>
      </c>
      <c r="BO6" s="416"/>
      <c r="BP6" s="416"/>
      <c r="BQ6" s="416"/>
      <c r="BR6" s="416"/>
      <c r="BS6" s="416"/>
      <c r="BT6" s="416"/>
      <c r="BU6" s="417"/>
      <c r="BV6" s="415">
        <v>476901</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94.2</v>
      </c>
      <c r="CU6" s="562"/>
      <c r="CV6" s="562"/>
      <c r="CW6" s="562"/>
      <c r="CX6" s="562"/>
      <c r="CY6" s="562"/>
      <c r="CZ6" s="562"/>
      <c r="DA6" s="563"/>
      <c r="DB6" s="561">
        <v>91.9</v>
      </c>
      <c r="DC6" s="562"/>
      <c r="DD6" s="562"/>
      <c r="DE6" s="562"/>
      <c r="DF6" s="562"/>
      <c r="DG6" s="562"/>
      <c r="DH6" s="562"/>
      <c r="DI6" s="563"/>
      <c r="DJ6" s="139"/>
      <c r="DK6" s="139"/>
      <c r="DL6" s="139"/>
      <c r="DM6" s="139"/>
      <c r="DN6" s="139"/>
      <c r="DO6" s="139"/>
    </row>
    <row r="7" spans="1:119" ht="18.75" customHeight="1" x14ac:dyDescent="0.2">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35313</v>
      </c>
      <c r="BO7" s="416"/>
      <c r="BP7" s="416"/>
      <c r="BQ7" s="416"/>
      <c r="BR7" s="416"/>
      <c r="BS7" s="416"/>
      <c r="BT7" s="416"/>
      <c r="BU7" s="417"/>
      <c r="BV7" s="415">
        <v>38620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4010148</v>
      </c>
      <c r="CU7" s="416"/>
      <c r="CV7" s="416"/>
      <c r="CW7" s="416"/>
      <c r="CX7" s="416"/>
      <c r="CY7" s="416"/>
      <c r="CZ7" s="416"/>
      <c r="DA7" s="417"/>
      <c r="DB7" s="415">
        <v>4057288</v>
      </c>
      <c r="DC7" s="416"/>
      <c r="DD7" s="416"/>
      <c r="DE7" s="416"/>
      <c r="DF7" s="416"/>
      <c r="DG7" s="416"/>
      <c r="DH7" s="416"/>
      <c r="DI7" s="417"/>
      <c r="DJ7" s="139"/>
      <c r="DK7" s="139"/>
      <c r="DL7" s="139"/>
      <c r="DM7" s="139"/>
      <c r="DN7" s="139"/>
      <c r="DO7" s="139"/>
    </row>
    <row r="8" spans="1:119" ht="18.75" customHeight="1" thickBot="1" x14ac:dyDescent="0.25">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315543</v>
      </c>
      <c r="BO8" s="416"/>
      <c r="BP8" s="416"/>
      <c r="BQ8" s="416"/>
      <c r="BR8" s="416"/>
      <c r="BS8" s="416"/>
      <c r="BT8" s="416"/>
      <c r="BU8" s="417"/>
      <c r="BV8" s="415">
        <v>438281</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0.42</v>
      </c>
      <c r="CU8" s="525"/>
      <c r="CV8" s="525"/>
      <c r="CW8" s="525"/>
      <c r="CX8" s="525"/>
      <c r="CY8" s="525"/>
      <c r="CZ8" s="525"/>
      <c r="DA8" s="526"/>
      <c r="DB8" s="524">
        <v>0.4</v>
      </c>
      <c r="DC8" s="525"/>
      <c r="DD8" s="525"/>
      <c r="DE8" s="525"/>
      <c r="DF8" s="525"/>
      <c r="DG8" s="525"/>
      <c r="DH8" s="525"/>
      <c r="DI8" s="526"/>
      <c r="DJ8" s="139"/>
      <c r="DK8" s="139"/>
      <c r="DL8" s="139"/>
      <c r="DM8" s="139"/>
      <c r="DN8" s="139"/>
      <c r="DO8" s="139"/>
    </row>
    <row r="9" spans="1:119" ht="18.75" customHeight="1" thickBot="1" x14ac:dyDescent="0.25">
      <c r="A9" s="140"/>
      <c r="B9" s="550" t="s">
        <v>97</v>
      </c>
      <c r="C9" s="551"/>
      <c r="D9" s="551"/>
      <c r="E9" s="551"/>
      <c r="F9" s="551"/>
      <c r="G9" s="551"/>
      <c r="H9" s="551"/>
      <c r="I9" s="551"/>
      <c r="J9" s="551"/>
      <c r="K9" s="478"/>
      <c r="L9" s="552" t="s">
        <v>98</v>
      </c>
      <c r="M9" s="553"/>
      <c r="N9" s="553"/>
      <c r="O9" s="553"/>
      <c r="P9" s="553"/>
      <c r="Q9" s="554"/>
      <c r="R9" s="555">
        <v>17373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-122738</v>
      </c>
      <c r="BO9" s="416"/>
      <c r="BP9" s="416"/>
      <c r="BQ9" s="416"/>
      <c r="BR9" s="416"/>
      <c r="BS9" s="416"/>
      <c r="BT9" s="416"/>
      <c r="BU9" s="417"/>
      <c r="BV9" s="415">
        <v>156516</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9.9</v>
      </c>
      <c r="CU9" s="386"/>
      <c r="CV9" s="386"/>
      <c r="CW9" s="386"/>
      <c r="CX9" s="386"/>
      <c r="CY9" s="386"/>
      <c r="CZ9" s="386"/>
      <c r="DA9" s="387"/>
      <c r="DB9" s="385">
        <v>9.5</v>
      </c>
      <c r="DC9" s="386"/>
      <c r="DD9" s="386"/>
      <c r="DE9" s="386"/>
      <c r="DF9" s="386"/>
      <c r="DG9" s="386"/>
      <c r="DH9" s="386"/>
      <c r="DI9" s="387"/>
      <c r="DJ9" s="139"/>
      <c r="DK9" s="139"/>
      <c r="DL9" s="139"/>
      <c r="DM9" s="139"/>
      <c r="DN9" s="139"/>
      <c r="DO9" s="139"/>
    </row>
    <row r="10" spans="1:119" ht="18.75" customHeight="1" thickBot="1" x14ac:dyDescent="0.25">
      <c r="A10" s="140"/>
      <c r="B10" s="550"/>
      <c r="C10" s="551"/>
      <c r="D10" s="551"/>
      <c r="E10" s="551"/>
      <c r="F10" s="551"/>
      <c r="G10" s="551"/>
      <c r="H10" s="551"/>
      <c r="I10" s="551"/>
      <c r="J10" s="551"/>
      <c r="K10" s="478"/>
      <c r="L10" s="388" t="s">
        <v>103</v>
      </c>
      <c r="M10" s="389"/>
      <c r="N10" s="389"/>
      <c r="O10" s="389"/>
      <c r="P10" s="389"/>
      <c r="Q10" s="390"/>
      <c r="R10" s="391">
        <v>18092</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40190</v>
      </c>
      <c r="BO10" s="416"/>
      <c r="BP10" s="416"/>
      <c r="BQ10" s="416"/>
      <c r="BR10" s="416"/>
      <c r="BS10" s="416"/>
      <c r="BT10" s="416"/>
      <c r="BU10" s="417"/>
      <c r="BV10" s="415">
        <v>100321</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5">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2">
      <c r="A12" s="140"/>
      <c r="B12" s="527" t="s">
        <v>114</v>
      </c>
      <c r="C12" s="528"/>
      <c r="D12" s="528"/>
      <c r="E12" s="528"/>
      <c r="F12" s="528"/>
      <c r="G12" s="528"/>
      <c r="H12" s="528"/>
      <c r="I12" s="528"/>
      <c r="J12" s="528"/>
      <c r="K12" s="529"/>
      <c r="L12" s="536" t="s">
        <v>115</v>
      </c>
      <c r="M12" s="537"/>
      <c r="N12" s="537"/>
      <c r="O12" s="537"/>
      <c r="P12" s="537"/>
      <c r="Q12" s="538"/>
      <c r="R12" s="539">
        <v>17791</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v>210294</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2">
      <c r="A13" s="140"/>
      <c r="B13" s="530"/>
      <c r="C13" s="531"/>
      <c r="D13" s="531"/>
      <c r="E13" s="531"/>
      <c r="F13" s="531"/>
      <c r="G13" s="531"/>
      <c r="H13" s="531"/>
      <c r="I13" s="531"/>
      <c r="J13" s="531"/>
      <c r="K13" s="532"/>
      <c r="L13" s="150"/>
      <c r="M13" s="513" t="s">
        <v>123</v>
      </c>
      <c r="N13" s="514"/>
      <c r="O13" s="514"/>
      <c r="P13" s="514"/>
      <c r="Q13" s="515"/>
      <c r="R13" s="516">
        <v>17723</v>
      </c>
      <c r="S13" s="517"/>
      <c r="T13" s="517"/>
      <c r="U13" s="517"/>
      <c r="V13" s="518"/>
      <c r="W13" s="504" t="s">
        <v>124</v>
      </c>
      <c r="X13" s="428"/>
      <c r="Y13" s="428"/>
      <c r="Z13" s="428"/>
      <c r="AA13" s="428"/>
      <c r="AB13" s="429"/>
      <c r="AC13" s="391">
        <v>1739</v>
      </c>
      <c r="AD13" s="392"/>
      <c r="AE13" s="392"/>
      <c r="AF13" s="392"/>
      <c r="AG13" s="393"/>
      <c r="AH13" s="391">
        <v>1759</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-82548</v>
      </c>
      <c r="BO13" s="416"/>
      <c r="BP13" s="416"/>
      <c r="BQ13" s="416"/>
      <c r="BR13" s="416"/>
      <c r="BS13" s="416"/>
      <c r="BT13" s="416"/>
      <c r="BU13" s="417"/>
      <c r="BV13" s="415">
        <v>46543</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8.5</v>
      </c>
      <c r="CU13" s="386"/>
      <c r="CV13" s="386"/>
      <c r="CW13" s="386"/>
      <c r="CX13" s="386"/>
      <c r="CY13" s="386"/>
      <c r="CZ13" s="386"/>
      <c r="DA13" s="387"/>
      <c r="DB13" s="385">
        <v>7.9</v>
      </c>
      <c r="DC13" s="386"/>
      <c r="DD13" s="386"/>
      <c r="DE13" s="386"/>
      <c r="DF13" s="386"/>
      <c r="DG13" s="386"/>
      <c r="DH13" s="386"/>
      <c r="DI13" s="387"/>
      <c r="DJ13" s="139"/>
      <c r="DK13" s="139"/>
      <c r="DL13" s="139"/>
      <c r="DM13" s="139"/>
      <c r="DN13" s="139"/>
      <c r="DO13" s="139"/>
    </row>
    <row r="14" spans="1:119" ht="18.75" customHeight="1" thickBot="1" x14ac:dyDescent="0.25">
      <c r="A14" s="140"/>
      <c r="B14" s="530"/>
      <c r="C14" s="531"/>
      <c r="D14" s="531"/>
      <c r="E14" s="531"/>
      <c r="F14" s="531"/>
      <c r="G14" s="531"/>
      <c r="H14" s="531"/>
      <c r="I14" s="531"/>
      <c r="J14" s="531"/>
      <c r="K14" s="532"/>
      <c r="L14" s="506" t="s">
        <v>128</v>
      </c>
      <c r="M14" s="545"/>
      <c r="N14" s="545"/>
      <c r="O14" s="545"/>
      <c r="P14" s="545"/>
      <c r="Q14" s="546"/>
      <c r="R14" s="516">
        <v>18096</v>
      </c>
      <c r="S14" s="517"/>
      <c r="T14" s="517"/>
      <c r="U14" s="517"/>
      <c r="V14" s="518"/>
      <c r="W14" s="519"/>
      <c r="X14" s="431"/>
      <c r="Y14" s="431"/>
      <c r="Z14" s="431"/>
      <c r="AA14" s="431"/>
      <c r="AB14" s="432"/>
      <c r="AC14" s="509">
        <v>19.100000000000001</v>
      </c>
      <c r="AD14" s="510"/>
      <c r="AE14" s="510"/>
      <c r="AF14" s="510"/>
      <c r="AG14" s="511"/>
      <c r="AH14" s="509">
        <v>19.3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42.4</v>
      </c>
      <c r="CU14" s="488"/>
      <c r="CV14" s="488"/>
      <c r="CW14" s="488"/>
      <c r="CX14" s="488"/>
      <c r="CY14" s="488"/>
      <c r="CZ14" s="488"/>
      <c r="DA14" s="489"/>
      <c r="DB14" s="520">
        <v>52.9</v>
      </c>
      <c r="DC14" s="488"/>
      <c r="DD14" s="488"/>
      <c r="DE14" s="488"/>
      <c r="DF14" s="488"/>
      <c r="DG14" s="488"/>
      <c r="DH14" s="488"/>
      <c r="DI14" s="489"/>
      <c r="DJ14" s="139"/>
      <c r="DK14" s="139"/>
      <c r="DL14" s="139"/>
      <c r="DM14" s="139"/>
      <c r="DN14" s="139"/>
      <c r="DO14" s="139"/>
    </row>
    <row r="15" spans="1:119" ht="18.75" customHeight="1" x14ac:dyDescent="0.2">
      <c r="A15" s="140"/>
      <c r="B15" s="530"/>
      <c r="C15" s="531"/>
      <c r="D15" s="531"/>
      <c r="E15" s="531"/>
      <c r="F15" s="531"/>
      <c r="G15" s="531"/>
      <c r="H15" s="531"/>
      <c r="I15" s="531"/>
      <c r="J15" s="531"/>
      <c r="K15" s="532"/>
      <c r="L15" s="150"/>
      <c r="M15" s="513" t="s">
        <v>123</v>
      </c>
      <c r="N15" s="514"/>
      <c r="O15" s="514"/>
      <c r="P15" s="514"/>
      <c r="Q15" s="515"/>
      <c r="R15" s="516">
        <v>18026</v>
      </c>
      <c r="S15" s="517"/>
      <c r="T15" s="517"/>
      <c r="U15" s="517"/>
      <c r="V15" s="518"/>
      <c r="W15" s="504" t="s">
        <v>130</v>
      </c>
      <c r="X15" s="428"/>
      <c r="Y15" s="428"/>
      <c r="Z15" s="428"/>
      <c r="AA15" s="428"/>
      <c r="AB15" s="429"/>
      <c r="AC15" s="391">
        <v>1816</v>
      </c>
      <c r="AD15" s="392"/>
      <c r="AE15" s="392"/>
      <c r="AF15" s="392"/>
      <c r="AG15" s="393"/>
      <c r="AH15" s="391">
        <v>1941</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1521253</v>
      </c>
      <c r="BO15" s="411"/>
      <c r="BP15" s="411"/>
      <c r="BQ15" s="411"/>
      <c r="BR15" s="411"/>
      <c r="BS15" s="411"/>
      <c r="BT15" s="411"/>
      <c r="BU15" s="412"/>
      <c r="BV15" s="410">
        <v>1472280</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2">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20</v>
      </c>
      <c r="AD16" s="510"/>
      <c r="AE16" s="510"/>
      <c r="AF16" s="510"/>
      <c r="AG16" s="511"/>
      <c r="AH16" s="509">
        <v>21.3</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3441129</v>
      </c>
      <c r="BO16" s="416"/>
      <c r="BP16" s="416"/>
      <c r="BQ16" s="416"/>
      <c r="BR16" s="416"/>
      <c r="BS16" s="416"/>
      <c r="BT16" s="416"/>
      <c r="BU16" s="417"/>
      <c r="BV16" s="415">
        <v>3464967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5">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5530</v>
      </c>
      <c r="AD17" s="392"/>
      <c r="AE17" s="392"/>
      <c r="AF17" s="392"/>
      <c r="AG17" s="393"/>
      <c r="AH17" s="391">
        <v>5434</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1900420</v>
      </c>
      <c r="BO17" s="416"/>
      <c r="BP17" s="416"/>
      <c r="BQ17" s="416"/>
      <c r="BR17" s="416"/>
      <c r="BS17" s="416"/>
      <c r="BT17" s="416"/>
      <c r="BU17" s="417"/>
      <c r="BV17" s="415">
        <v>1827480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5">
      <c r="A18" s="140"/>
      <c r="B18" s="477" t="s">
        <v>139</v>
      </c>
      <c r="C18" s="478"/>
      <c r="D18" s="478"/>
      <c r="E18" s="479"/>
      <c r="F18" s="479"/>
      <c r="G18" s="479"/>
      <c r="H18" s="479"/>
      <c r="I18" s="479"/>
      <c r="J18" s="479"/>
      <c r="K18" s="479"/>
      <c r="L18" s="480">
        <v>61.53</v>
      </c>
      <c r="M18" s="480"/>
      <c r="N18" s="480"/>
      <c r="O18" s="480"/>
      <c r="P18" s="480"/>
      <c r="Q18" s="480"/>
      <c r="R18" s="481"/>
      <c r="S18" s="481"/>
      <c r="T18" s="481"/>
      <c r="U18" s="481"/>
      <c r="V18" s="482"/>
      <c r="W18" s="496"/>
      <c r="X18" s="497"/>
      <c r="Y18" s="497"/>
      <c r="Z18" s="497"/>
      <c r="AA18" s="497"/>
      <c r="AB18" s="505"/>
      <c r="AC18" s="379">
        <v>60.9</v>
      </c>
      <c r="AD18" s="380"/>
      <c r="AE18" s="380"/>
      <c r="AF18" s="380"/>
      <c r="AG18" s="483"/>
      <c r="AH18" s="379">
        <v>59.5</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3773904</v>
      </c>
      <c r="BO18" s="416"/>
      <c r="BP18" s="416"/>
      <c r="BQ18" s="416"/>
      <c r="BR18" s="416"/>
      <c r="BS18" s="416"/>
      <c r="BT18" s="416"/>
      <c r="BU18" s="417"/>
      <c r="BV18" s="415">
        <v>3758653</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5">
      <c r="A19" s="140"/>
      <c r="B19" s="477" t="s">
        <v>141</v>
      </c>
      <c r="C19" s="478"/>
      <c r="D19" s="478"/>
      <c r="E19" s="479"/>
      <c r="F19" s="479"/>
      <c r="G19" s="479"/>
      <c r="H19" s="479"/>
      <c r="I19" s="479"/>
      <c r="J19" s="479"/>
      <c r="K19" s="479"/>
      <c r="L19" s="485">
        <v>282</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5959249</v>
      </c>
      <c r="BO19" s="416"/>
      <c r="BP19" s="416"/>
      <c r="BQ19" s="416"/>
      <c r="BR19" s="416"/>
      <c r="BS19" s="416"/>
      <c r="BT19" s="416"/>
      <c r="BU19" s="417"/>
      <c r="BV19" s="415">
        <v>5867305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5">
      <c r="A20" s="140"/>
      <c r="B20" s="477" t="s">
        <v>143</v>
      </c>
      <c r="C20" s="478"/>
      <c r="D20" s="478"/>
      <c r="E20" s="479"/>
      <c r="F20" s="479"/>
      <c r="G20" s="479"/>
      <c r="H20" s="479"/>
      <c r="I20" s="479"/>
      <c r="J20" s="479"/>
      <c r="K20" s="479"/>
      <c r="L20" s="485">
        <v>6376</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2">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5">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2">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6396987</v>
      </c>
      <c r="BO23" s="416"/>
      <c r="BP23" s="416"/>
      <c r="BQ23" s="416"/>
      <c r="BR23" s="416"/>
      <c r="BS23" s="416"/>
      <c r="BT23" s="416"/>
      <c r="BU23" s="417"/>
      <c r="BV23" s="415">
        <v>6500984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5">
      <c r="A24" s="140"/>
      <c r="B24" s="447"/>
      <c r="C24" s="448"/>
      <c r="D24" s="449"/>
      <c r="E24" s="388" t="s">
        <v>152</v>
      </c>
      <c r="F24" s="389"/>
      <c r="G24" s="389"/>
      <c r="H24" s="389"/>
      <c r="I24" s="389"/>
      <c r="J24" s="389"/>
      <c r="K24" s="390"/>
      <c r="L24" s="391">
        <v>1</v>
      </c>
      <c r="M24" s="392"/>
      <c r="N24" s="392"/>
      <c r="O24" s="392"/>
      <c r="P24" s="393"/>
      <c r="Q24" s="391">
        <v>7030</v>
      </c>
      <c r="R24" s="392"/>
      <c r="S24" s="392"/>
      <c r="T24" s="392"/>
      <c r="U24" s="392"/>
      <c r="V24" s="393"/>
      <c r="W24" s="457"/>
      <c r="X24" s="448"/>
      <c r="Y24" s="449"/>
      <c r="Z24" s="388" t="s">
        <v>153</v>
      </c>
      <c r="AA24" s="389"/>
      <c r="AB24" s="389"/>
      <c r="AC24" s="389"/>
      <c r="AD24" s="389"/>
      <c r="AE24" s="389"/>
      <c r="AF24" s="389"/>
      <c r="AG24" s="390"/>
      <c r="AH24" s="391">
        <v>130</v>
      </c>
      <c r="AI24" s="392"/>
      <c r="AJ24" s="392"/>
      <c r="AK24" s="392"/>
      <c r="AL24" s="393"/>
      <c r="AM24" s="391">
        <v>395070</v>
      </c>
      <c r="AN24" s="392"/>
      <c r="AO24" s="392"/>
      <c r="AP24" s="392"/>
      <c r="AQ24" s="392"/>
      <c r="AR24" s="393"/>
      <c r="AS24" s="391">
        <v>3039</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4968225</v>
      </c>
      <c r="BO24" s="416"/>
      <c r="BP24" s="416"/>
      <c r="BQ24" s="416"/>
      <c r="BR24" s="416"/>
      <c r="BS24" s="416"/>
      <c r="BT24" s="416"/>
      <c r="BU24" s="417"/>
      <c r="BV24" s="415">
        <v>5019215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2">
      <c r="A25" s="140"/>
      <c r="B25" s="447"/>
      <c r="C25" s="448"/>
      <c r="D25" s="449"/>
      <c r="E25" s="388" t="s">
        <v>155</v>
      </c>
      <c r="F25" s="389"/>
      <c r="G25" s="389"/>
      <c r="H25" s="389"/>
      <c r="I25" s="389"/>
      <c r="J25" s="389"/>
      <c r="K25" s="390"/>
      <c r="L25" s="391">
        <v>1</v>
      </c>
      <c r="M25" s="392"/>
      <c r="N25" s="392"/>
      <c r="O25" s="392"/>
      <c r="P25" s="393"/>
      <c r="Q25" s="391">
        <v>5650</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434673</v>
      </c>
      <c r="BO25" s="411"/>
      <c r="BP25" s="411"/>
      <c r="BQ25" s="411"/>
      <c r="BR25" s="411"/>
      <c r="BS25" s="411"/>
      <c r="BT25" s="411"/>
      <c r="BU25" s="412"/>
      <c r="BV25" s="410">
        <v>463375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2">
      <c r="A26" s="140"/>
      <c r="B26" s="447"/>
      <c r="C26" s="448"/>
      <c r="D26" s="449"/>
      <c r="E26" s="388" t="s">
        <v>158</v>
      </c>
      <c r="F26" s="389"/>
      <c r="G26" s="389"/>
      <c r="H26" s="389"/>
      <c r="I26" s="389"/>
      <c r="J26" s="389"/>
      <c r="K26" s="390"/>
      <c r="L26" s="391">
        <v>1</v>
      </c>
      <c r="M26" s="392"/>
      <c r="N26" s="392"/>
      <c r="O26" s="392"/>
      <c r="P26" s="393"/>
      <c r="Q26" s="391">
        <v>5350</v>
      </c>
      <c r="R26" s="392"/>
      <c r="S26" s="392"/>
      <c r="T26" s="392"/>
      <c r="U26" s="392"/>
      <c r="V26" s="393"/>
      <c r="W26" s="457"/>
      <c r="X26" s="448"/>
      <c r="Y26" s="449"/>
      <c r="Z26" s="388" t="s">
        <v>159</v>
      </c>
      <c r="AA26" s="470"/>
      <c r="AB26" s="470"/>
      <c r="AC26" s="470"/>
      <c r="AD26" s="470"/>
      <c r="AE26" s="470"/>
      <c r="AF26" s="470"/>
      <c r="AG26" s="471"/>
      <c r="AH26" s="391">
        <v>3</v>
      </c>
      <c r="AI26" s="392"/>
      <c r="AJ26" s="392"/>
      <c r="AK26" s="392"/>
      <c r="AL26" s="393"/>
      <c r="AM26" s="391">
        <v>9417</v>
      </c>
      <c r="AN26" s="392"/>
      <c r="AO26" s="392"/>
      <c r="AP26" s="392"/>
      <c r="AQ26" s="392"/>
      <c r="AR26" s="393"/>
      <c r="AS26" s="391">
        <v>3139</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5">
      <c r="A27" s="140"/>
      <c r="B27" s="447"/>
      <c r="C27" s="448"/>
      <c r="D27" s="449"/>
      <c r="E27" s="388" t="s">
        <v>161</v>
      </c>
      <c r="F27" s="389"/>
      <c r="G27" s="389"/>
      <c r="H27" s="389"/>
      <c r="I27" s="389"/>
      <c r="J27" s="389"/>
      <c r="K27" s="390"/>
      <c r="L27" s="391">
        <v>1</v>
      </c>
      <c r="M27" s="392"/>
      <c r="N27" s="392"/>
      <c r="O27" s="392"/>
      <c r="P27" s="393"/>
      <c r="Q27" s="391">
        <v>3030</v>
      </c>
      <c r="R27" s="392"/>
      <c r="S27" s="392"/>
      <c r="T27" s="392"/>
      <c r="U27" s="392"/>
      <c r="V27" s="393"/>
      <c r="W27" s="457"/>
      <c r="X27" s="448"/>
      <c r="Y27" s="449"/>
      <c r="Z27" s="388" t="s">
        <v>162</v>
      </c>
      <c r="AA27" s="389"/>
      <c r="AB27" s="389"/>
      <c r="AC27" s="389"/>
      <c r="AD27" s="389"/>
      <c r="AE27" s="389"/>
      <c r="AF27" s="389"/>
      <c r="AG27" s="390"/>
      <c r="AH27" s="391">
        <v>2</v>
      </c>
      <c r="AI27" s="392"/>
      <c r="AJ27" s="392"/>
      <c r="AK27" s="392"/>
      <c r="AL27" s="393"/>
      <c r="AM27" s="391" t="s">
        <v>163</v>
      </c>
      <c r="AN27" s="392"/>
      <c r="AO27" s="392"/>
      <c r="AP27" s="392"/>
      <c r="AQ27" s="392"/>
      <c r="AR27" s="393"/>
      <c r="AS27" s="391" t="s">
        <v>163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193811</v>
      </c>
      <c r="BO27" s="419"/>
      <c r="BP27" s="419"/>
      <c r="BQ27" s="419"/>
      <c r="BR27" s="419"/>
      <c r="BS27" s="419"/>
      <c r="BT27" s="419"/>
      <c r="BU27" s="420"/>
      <c r="BV27" s="418">
        <v>193772</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2">
      <c r="A28" s="140"/>
      <c r="B28" s="447"/>
      <c r="C28" s="448"/>
      <c r="D28" s="449"/>
      <c r="E28" s="388" t="s">
        <v>165</v>
      </c>
      <c r="F28" s="389"/>
      <c r="G28" s="389"/>
      <c r="H28" s="389"/>
      <c r="I28" s="389"/>
      <c r="J28" s="389"/>
      <c r="K28" s="390"/>
      <c r="L28" s="391">
        <v>1</v>
      </c>
      <c r="M28" s="392"/>
      <c r="N28" s="392"/>
      <c r="O28" s="392"/>
      <c r="P28" s="393"/>
      <c r="Q28" s="391">
        <v>2270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1006882</v>
      </c>
      <c r="BO28" s="411"/>
      <c r="BP28" s="411"/>
      <c r="BQ28" s="411"/>
      <c r="BR28" s="411"/>
      <c r="BS28" s="411"/>
      <c r="BT28" s="411"/>
      <c r="BU28" s="412"/>
      <c r="BV28" s="410">
        <v>966692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2">
      <c r="A29" s="140"/>
      <c r="B29" s="447"/>
      <c r="C29" s="448"/>
      <c r="D29" s="449"/>
      <c r="E29" s="388" t="s">
        <v>169</v>
      </c>
      <c r="F29" s="389"/>
      <c r="G29" s="389"/>
      <c r="H29" s="389"/>
      <c r="I29" s="389"/>
      <c r="J29" s="389"/>
      <c r="K29" s="390"/>
      <c r="L29" s="391">
        <v>12</v>
      </c>
      <c r="M29" s="392"/>
      <c r="N29" s="392"/>
      <c r="O29" s="392"/>
      <c r="P29" s="393"/>
      <c r="Q29" s="391">
        <v>2110</v>
      </c>
      <c r="R29" s="392"/>
      <c r="S29" s="392"/>
      <c r="T29" s="392"/>
      <c r="U29" s="392"/>
      <c r="V29" s="393"/>
      <c r="W29" s="458"/>
      <c r="X29" s="459"/>
      <c r="Y29" s="460"/>
      <c r="Z29" s="388" t="s">
        <v>170</v>
      </c>
      <c r="AA29" s="389"/>
      <c r="AB29" s="389"/>
      <c r="AC29" s="389"/>
      <c r="AD29" s="389"/>
      <c r="AE29" s="389"/>
      <c r="AF29" s="389"/>
      <c r="AG29" s="390"/>
      <c r="AH29" s="391">
        <v>132</v>
      </c>
      <c r="AI29" s="392"/>
      <c r="AJ29" s="392"/>
      <c r="AK29" s="392"/>
      <c r="AL29" s="393"/>
      <c r="AM29" s="391">
        <v>402066</v>
      </c>
      <c r="AN29" s="392"/>
      <c r="AO29" s="392"/>
      <c r="AP29" s="392"/>
      <c r="AQ29" s="392"/>
      <c r="AR29" s="393"/>
      <c r="AS29" s="391">
        <v>3046</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76963</v>
      </c>
      <c r="BO29" s="416"/>
      <c r="BP29" s="416"/>
      <c r="BQ29" s="416"/>
      <c r="BR29" s="416"/>
      <c r="BS29" s="416"/>
      <c r="BT29" s="416"/>
      <c r="BU29" s="417"/>
      <c r="BV29" s="415">
        <v>76945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5">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1199945</v>
      </c>
      <c r="BO30" s="419"/>
      <c r="BP30" s="419"/>
      <c r="BQ30" s="419"/>
      <c r="BR30" s="419"/>
      <c r="BS30" s="419"/>
      <c r="BT30" s="419"/>
      <c r="BU30" s="420"/>
      <c r="BV30" s="418">
        <v>1057951</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2">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2">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2">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2">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新富町国民健康保険特別会計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新富町水道事業</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宮崎県東児湯消防組合</v>
      </c>
      <c r="BZ34" s="374"/>
      <c r="CA34" s="374"/>
      <c r="CB34" s="374"/>
      <c r="CC34" s="374"/>
      <c r="CD34" s="374"/>
      <c r="CE34" s="374"/>
      <c r="CF34" s="374"/>
      <c r="CG34" s="374"/>
      <c r="CH34" s="374"/>
      <c r="CI34" s="374"/>
      <c r="CJ34" s="374"/>
      <c r="CK34" s="374"/>
      <c r="CL34" s="374"/>
      <c r="CM34" s="374"/>
      <c r="CN34" s="167"/>
      <c r="CO34" s="375">
        <f>IF(CQ34="","",MAX(C34:D43,U34:V43,AM34:AN43,BE34:BF43,BW34:BX43)+1)</f>
        <v>15</v>
      </c>
      <c r="CP34" s="375"/>
      <c r="CQ34" s="374" t="str">
        <f>IF('各会計、関係団体の財政状況及び健全化判断比率'!BS7="","",'各会計、関係団体の財政状況及び健全化判断比率'!BS7)</f>
        <v>新富町土地開発公社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2">
      <c r="A35" s="140"/>
      <c r="B35" s="166"/>
      <c r="C35" s="375">
        <f>IF(E35="","",C34+1)</f>
        <v>2</v>
      </c>
      <c r="D35" s="375"/>
      <c r="E35" s="374" t="str">
        <f>IF('各会計、関係団体の財政状況及び健全化判断比率'!B8="","",'各会計、関係団体の財政状況及び健全化判断比率'!B8)</f>
        <v>西都児湯情報公開・個人情報保護審査会会計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新富町介護保険特別会計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西都児湯環境整備事務組合</v>
      </c>
      <c r="BZ35" s="374"/>
      <c r="CA35" s="374"/>
      <c r="CB35" s="374"/>
      <c r="CC35" s="374"/>
      <c r="CD35" s="374"/>
      <c r="CE35" s="374"/>
      <c r="CF35" s="374"/>
      <c r="CG35" s="374"/>
      <c r="CH35" s="374"/>
      <c r="CI35" s="374"/>
      <c r="CJ35" s="374"/>
      <c r="CK35" s="374"/>
      <c r="CL35" s="374"/>
      <c r="CM35" s="374"/>
      <c r="CN35" s="167"/>
      <c r="CO35" s="375">
        <f t="shared" ref="CO35:CO43" si="3">IF(CQ35="","",CO34+1)</f>
        <v>16</v>
      </c>
      <c r="CP35" s="375"/>
      <c r="CQ35" s="374" t="str">
        <f>IF('各会計、関係団体の財政状況及び健全化判断比率'!BS8="","",'各会計、関係団体の財政状況及び健全化判断比率'!BS8)</f>
        <v>宮崎県環境整備公社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v>
      </c>
      <c r="DH35" s="376"/>
      <c r="DI35" s="171"/>
      <c r="DJ35" s="139"/>
      <c r="DK35" s="139"/>
      <c r="DL35" s="139"/>
      <c r="DM35" s="139"/>
      <c r="DN35" s="139"/>
      <c r="DO35" s="139"/>
    </row>
    <row r="36" spans="1:119" ht="32.25" customHeight="1" x14ac:dyDescent="0.2">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新富町後期高齢者医療特別会計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宮崎県自治会館管理組合</v>
      </c>
      <c r="BZ36" s="374"/>
      <c r="CA36" s="374"/>
      <c r="CB36" s="374"/>
      <c r="CC36" s="374"/>
      <c r="CD36" s="374"/>
      <c r="CE36" s="374"/>
      <c r="CF36" s="374"/>
      <c r="CG36" s="374"/>
      <c r="CH36" s="374"/>
      <c r="CI36" s="374"/>
      <c r="CJ36" s="374"/>
      <c r="CK36" s="374"/>
      <c r="CL36" s="374"/>
      <c r="CM36" s="374"/>
      <c r="CN36" s="167"/>
      <c r="CO36" s="375">
        <f t="shared" si="3"/>
        <v>17</v>
      </c>
      <c r="CP36" s="375"/>
      <c r="CQ36" s="374" t="str">
        <f>IF('各会計、関係団体の財政状況及び健全化判断比率'!BS9="","",'各会計、関係団体の財政状況及び健全化判断比率'!BS9)</f>
        <v>児湯広域森林組合</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v>
      </c>
      <c r="DH36" s="376"/>
      <c r="DI36" s="171"/>
      <c r="DJ36" s="139"/>
      <c r="DK36" s="139"/>
      <c r="DL36" s="139"/>
      <c r="DM36" s="139"/>
      <c r="DN36" s="139"/>
      <c r="DO36" s="139"/>
    </row>
    <row r="37" spans="1:119" ht="32.25" customHeight="1" x14ac:dyDescent="0.2">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宮崎県後期高齢者医療広域連合（一般会計）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2">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宮崎県後期高齢者医療広域連合（後期高齢者医療特別会計）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2">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宮崎県市町村総合事務組合（一般会計）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2">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宮崎県市町村総合事務組合（市町村交通災害共済事業特別会計）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2">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一ツ瀬川営農飲雑用水広域水道企業団</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2">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2">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5">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2">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2">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2">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2">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2">
      <c r="E49" s="175" t="s">
        <v>191</v>
      </c>
    </row>
    <row r="50" spans="5:5" x14ac:dyDescent="0.2">
      <c r="E50" s="141" t="s">
        <v>192</v>
      </c>
    </row>
    <row r="51" spans="5:5" x14ac:dyDescent="0.2">
      <c r="E51" s="141" t="s">
        <v>193</v>
      </c>
    </row>
    <row r="52" spans="5:5" x14ac:dyDescent="0.2">
      <c r="E52" s="141" t="s">
        <v>194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2">
      <c r="A34" s="22"/>
      <c r="B34" s="31"/>
      <c r="C34" s="1181" t="s">
        <v>525</v>
      </c>
      <c r="D34" s="1181"/>
      <c r="E34" s="1182"/>
      <c r="F34" s="32">
        <v>13.44</v>
      </c>
      <c r="G34" s="33">
        <v>14.47</v>
      </c>
      <c r="H34" s="33">
        <v>14.26</v>
      </c>
      <c r="I34" s="33">
        <v>13.63</v>
      </c>
      <c r="J34" s="34">
        <v>14.18</v>
      </c>
      <c r="K34" s="22"/>
      <c r="L34" s="22"/>
      <c r="M34" s="22"/>
      <c r="N34" s="22"/>
      <c r="O34" s="22"/>
      <c r="P34" s="22"/>
    </row>
    <row r="35" spans="1:16" ht="39" customHeight="1" x14ac:dyDescent="0.2">
      <c r="A35" s="22"/>
      <c r="B35" s="35"/>
      <c r="C35" s="1175" t="s">
        <v>526</v>
      </c>
      <c r="D35" s="1176"/>
      <c r="E35" s="1177"/>
      <c r="F35" s="36">
        <v>6.29</v>
      </c>
      <c r="G35" s="37">
        <v>5.81</v>
      </c>
      <c r="H35" s="37">
        <v>6.94</v>
      </c>
      <c r="I35" s="37">
        <v>10.8</v>
      </c>
      <c r="J35" s="38">
        <v>7.86</v>
      </c>
      <c r="K35" s="22"/>
      <c r="L35" s="22"/>
      <c r="M35" s="22"/>
      <c r="N35" s="22"/>
      <c r="O35" s="22"/>
      <c r="P35" s="22"/>
    </row>
    <row r="36" spans="1:16" ht="39" customHeight="1" x14ac:dyDescent="0.2">
      <c r="A36" s="22"/>
      <c r="B36" s="35"/>
      <c r="C36" s="1175" t="s">
        <v>527</v>
      </c>
      <c r="D36" s="1176"/>
      <c r="E36" s="1177"/>
      <c r="F36" s="36">
        <v>4.93</v>
      </c>
      <c r="G36" s="37">
        <v>3.94</v>
      </c>
      <c r="H36" s="37">
        <v>4.76</v>
      </c>
      <c r="I36" s="37">
        <v>3.43</v>
      </c>
      <c r="J36" s="38">
        <v>4.8899999999999997</v>
      </c>
      <c r="K36" s="22"/>
      <c r="L36" s="22"/>
      <c r="M36" s="22"/>
      <c r="N36" s="22"/>
      <c r="O36" s="22"/>
      <c r="P36" s="22"/>
    </row>
    <row r="37" spans="1:16" ht="39" customHeight="1" x14ac:dyDescent="0.2">
      <c r="A37" s="22"/>
      <c r="B37" s="35"/>
      <c r="C37" s="1175" t="s">
        <v>528</v>
      </c>
      <c r="D37" s="1176"/>
      <c r="E37" s="1177"/>
      <c r="F37" s="36">
        <v>1.76</v>
      </c>
      <c r="G37" s="37">
        <v>2.02</v>
      </c>
      <c r="H37" s="37">
        <v>2.5299999999999998</v>
      </c>
      <c r="I37" s="37">
        <v>2.65</v>
      </c>
      <c r="J37" s="38">
        <v>3.4</v>
      </c>
      <c r="K37" s="22"/>
      <c r="L37" s="22"/>
      <c r="M37" s="22"/>
      <c r="N37" s="22"/>
      <c r="O37" s="22"/>
      <c r="P37" s="22"/>
    </row>
    <row r="38" spans="1:16" ht="39" customHeight="1" x14ac:dyDescent="0.2">
      <c r="A38" s="22"/>
      <c r="B38" s="35"/>
      <c r="C38" s="1175" t="s">
        <v>529</v>
      </c>
      <c r="D38" s="1176"/>
      <c r="E38" s="1177"/>
      <c r="F38" s="36">
        <v>0.02</v>
      </c>
      <c r="G38" s="37">
        <v>0.01</v>
      </c>
      <c r="H38" s="37">
        <v>0.02</v>
      </c>
      <c r="I38" s="37">
        <v>0.02</v>
      </c>
      <c r="J38" s="38">
        <v>0.02</v>
      </c>
      <c r="K38" s="22"/>
      <c r="L38" s="22"/>
      <c r="M38" s="22"/>
      <c r="N38" s="22"/>
      <c r="O38" s="22"/>
      <c r="P38" s="22"/>
    </row>
    <row r="39" spans="1:16" ht="39" customHeight="1" x14ac:dyDescent="0.2">
      <c r="A39" s="22"/>
      <c r="B39" s="35"/>
      <c r="C39" s="1175" t="s">
        <v>530</v>
      </c>
      <c r="D39" s="1176"/>
      <c r="E39" s="1177"/>
      <c r="F39" s="36" t="s">
        <v>476</v>
      </c>
      <c r="G39" s="37" t="s">
        <v>476</v>
      </c>
      <c r="H39" s="37" t="s">
        <v>476</v>
      </c>
      <c r="I39" s="37">
        <v>0</v>
      </c>
      <c r="J39" s="38">
        <v>0</v>
      </c>
      <c r="K39" s="22"/>
      <c r="L39" s="22"/>
      <c r="M39" s="22"/>
      <c r="N39" s="22"/>
      <c r="O39" s="22"/>
      <c r="P39" s="22"/>
    </row>
    <row r="40" spans="1:16" ht="39" customHeight="1" x14ac:dyDescent="0.2">
      <c r="A40" s="22"/>
      <c r="B40" s="35"/>
      <c r="C40" s="1175"/>
      <c r="D40" s="1176"/>
      <c r="E40" s="1177"/>
      <c r="F40" s="36"/>
      <c r="G40" s="37"/>
      <c r="H40" s="37"/>
      <c r="I40" s="37"/>
      <c r="J40" s="38"/>
      <c r="K40" s="22"/>
      <c r="L40" s="22"/>
      <c r="M40" s="22"/>
      <c r="N40" s="22"/>
      <c r="O40" s="22"/>
      <c r="P40" s="22"/>
    </row>
    <row r="41" spans="1:16" ht="39" customHeight="1" x14ac:dyDescent="0.2">
      <c r="A41" s="22"/>
      <c r="B41" s="35"/>
      <c r="C41" s="1175"/>
      <c r="D41" s="1176"/>
      <c r="E41" s="1177"/>
      <c r="F41" s="36"/>
      <c r="G41" s="37"/>
      <c r="H41" s="37"/>
      <c r="I41" s="37"/>
      <c r="J41" s="38"/>
      <c r="K41" s="22"/>
      <c r="L41" s="22"/>
      <c r="M41" s="22"/>
      <c r="N41" s="22"/>
      <c r="O41" s="22"/>
      <c r="P41" s="22"/>
    </row>
    <row r="42" spans="1:16" ht="39" customHeight="1" x14ac:dyDescent="0.2">
      <c r="A42" s="22"/>
      <c r="B42" s="39"/>
      <c r="C42" s="1175" t="s">
        <v>531</v>
      </c>
      <c r="D42" s="1176"/>
      <c r="E42" s="1177"/>
      <c r="F42" s="36" t="s">
        <v>476</v>
      </c>
      <c r="G42" s="37" t="s">
        <v>476</v>
      </c>
      <c r="H42" s="37" t="s">
        <v>476</v>
      </c>
      <c r="I42" s="37" t="s">
        <v>476</v>
      </c>
      <c r="J42" s="38" t="s">
        <v>476</v>
      </c>
      <c r="K42" s="22"/>
      <c r="L42" s="22"/>
      <c r="M42" s="22"/>
      <c r="N42" s="22"/>
      <c r="O42" s="22"/>
      <c r="P42" s="22"/>
    </row>
    <row r="43" spans="1:16" ht="39" customHeight="1" thickBot="1" x14ac:dyDescent="0.25">
      <c r="A43" s="22"/>
      <c r="B43" s="40"/>
      <c r="C43" s="1178" t="s">
        <v>532</v>
      </c>
      <c r="D43" s="1179"/>
      <c r="E43" s="1180"/>
      <c r="F43" s="41" t="s">
        <v>476</v>
      </c>
      <c r="G43" s="42" t="s">
        <v>476</v>
      </c>
      <c r="H43" s="42" t="s">
        <v>476</v>
      </c>
      <c r="I43" s="42" t="s">
        <v>476</v>
      </c>
      <c r="J43" s="43" t="s">
        <v>476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2">
      <c r="A45" s="48"/>
      <c r="B45" s="1191" t="s">
        <v>11</v>
      </c>
      <c r="C45" s="1192"/>
      <c r="D45" s="58"/>
      <c r="E45" s="1197" t="s">
        <v>12</v>
      </c>
      <c r="F45" s="1197"/>
      <c r="G45" s="1197"/>
      <c r="H45" s="1197"/>
      <c r="I45" s="1197"/>
      <c r="J45" s="1198"/>
      <c r="K45" s="59">
        <v>633</v>
      </c>
      <c r="L45" s="60">
        <v>602</v>
      </c>
      <c r="M45" s="60">
        <v>578</v>
      </c>
      <c r="N45" s="60">
        <v>562</v>
      </c>
      <c r="O45" s="61">
        <v>600</v>
      </c>
      <c r="P45" s="48"/>
      <c r="Q45" s="48"/>
      <c r="R45" s="48"/>
      <c r="S45" s="48"/>
      <c r="T45" s="48"/>
      <c r="U45" s="48"/>
    </row>
    <row r="46" spans="1:21" ht="30.75" customHeight="1" x14ac:dyDescent="0.2">
      <c r="A46" s="48"/>
      <c r="B46" s="1193"/>
      <c r="C46" s="1194"/>
      <c r="D46" s="62"/>
      <c r="E46" s="1185" t="s">
        <v>13</v>
      </c>
      <c r="F46" s="1185"/>
      <c r="G46" s="1185"/>
      <c r="H46" s="1185"/>
      <c r="I46" s="1185"/>
      <c r="J46" s="1186"/>
      <c r="K46" s="63" t="s">
        <v>476</v>
      </c>
      <c r="L46" s="64" t="s">
        <v>476</v>
      </c>
      <c r="M46" s="64" t="s">
        <v>476</v>
      </c>
      <c r="N46" s="64" t="s">
        <v>476</v>
      </c>
      <c r="O46" s="65" t="s">
        <v>476</v>
      </c>
      <c r="P46" s="48"/>
      <c r="Q46" s="48"/>
      <c r="R46" s="48"/>
      <c r="S46" s="48"/>
      <c r="T46" s="48"/>
      <c r="U46" s="48"/>
    </row>
    <row r="47" spans="1:21" ht="30.75" customHeight="1" x14ac:dyDescent="0.2">
      <c r="A47" s="48"/>
      <c r="B47" s="1193"/>
      <c r="C47" s="1194"/>
      <c r="D47" s="62"/>
      <c r="E47" s="1185" t="s">
        <v>14</v>
      </c>
      <c r="F47" s="1185"/>
      <c r="G47" s="1185"/>
      <c r="H47" s="1185"/>
      <c r="I47" s="1185"/>
      <c r="J47" s="1186"/>
      <c r="K47" s="63" t="s">
        <v>476</v>
      </c>
      <c r="L47" s="64" t="s">
        <v>476</v>
      </c>
      <c r="M47" s="64" t="s">
        <v>476</v>
      </c>
      <c r="N47" s="64" t="s">
        <v>476</v>
      </c>
      <c r="O47" s="65" t="s">
        <v>476</v>
      </c>
      <c r="P47" s="48"/>
      <c r="Q47" s="48"/>
      <c r="R47" s="48"/>
      <c r="S47" s="48"/>
      <c r="T47" s="48"/>
      <c r="U47" s="48"/>
    </row>
    <row r="48" spans="1:21" ht="30.75" customHeight="1" x14ac:dyDescent="0.2">
      <c r="A48" s="48"/>
      <c r="B48" s="1193"/>
      <c r="C48" s="1194"/>
      <c r="D48" s="62"/>
      <c r="E48" s="1185" t="s">
        <v>15</v>
      </c>
      <c r="F48" s="1185"/>
      <c r="G48" s="1185"/>
      <c r="H48" s="1185"/>
      <c r="I48" s="1185"/>
      <c r="J48" s="1186"/>
      <c r="K48" s="63">
        <v>2</v>
      </c>
      <c r="L48" s="64">
        <v>3</v>
      </c>
      <c r="M48" s="64">
        <v>2</v>
      </c>
      <c r="N48" s="64">
        <v>2</v>
      </c>
      <c r="O48" s="65">
        <v>4</v>
      </c>
      <c r="P48" s="48"/>
      <c r="Q48" s="48"/>
      <c r="R48" s="48"/>
      <c r="S48" s="48"/>
      <c r="T48" s="48"/>
      <c r="U48" s="48"/>
    </row>
    <row r="49" spans="1:21" ht="30.75" customHeight="1" x14ac:dyDescent="0.2">
      <c r="A49" s="48"/>
      <c r="B49" s="1193"/>
      <c r="C49" s="1194"/>
      <c r="D49" s="62"/>
      <c r="E49" s="1185" t="s">
        <v>16</v>
      </c>
      <c r="F49" s="1185"/>
      <c r="G49" s="1185"/>
      <c r="H49" s="1185"/>
      <c r="I49" s="1185"/>
      <c r="J49" s="1186"/>
      <c r="K49" s="63">
        <v>116</v>
      </c>
      <c r="L49" s="64">
        <v>124</v>
      </c>
      <c r="M49" s="64">
        <v>113</v>
      </c>
      <c r="N49" s="64">
        <v>137</v>
      </c>
      <c r="O49" s="65">
        <v>136</v>
      </c>
      <c r="P49" s="48"/>
      <c r="Q49" s="48"/>
      <c r="R49" s="48"/>
      <c r="S49" s="48"/>
      <c r="T49" s="48"/>
      <c r="U49" s="48"/>
    </row>
    <row r="50" spans="1:21" ht="30.75" customHeight="1" x14ac:dyDescent="0.2">
      <c r="A50" s="48"/>
      <c r="B50" s="1193"/>
      <c r="C50" s="1194"/>
      <c r="D50" s="62"/>
      <c r="E50" s="1185" t="s">
        <v>17</v>
      </c>
      <c r="F50" s="1185"/>
      <c r="G50" s="1185"/>
      <c r="H50" s="1185"/>
      <c r="I50" s="1185"/>
      <c r="J50" s="1186"/>
      <c r="K50" s="63">
        <v>44</v>
      </c>
      <c r="L50" s="64">
        <v>42</v>
      </c>
      <c r="M50" s="64">
        <v>41</v>
      </c>
      <c r="N50" s="64">
        <v>39</v>
      </c>
      <c r="O50" s="65">
        <v>38</v>
      </c>
      <c r="P50" s="48"/>
      <c r="Q50" s="48"/>
      <c r="R50" s="48"/>
      <c r="S50" s="48"/>
      <c r="T50" s="48"/>
      <c r="U50" s="48"/>
    </row>
    <row r="51" spans="1:21" ht="30.75" customHeight="1" x14ac:dyDescent="0.2">
      <c r="A51" s="48"/>
      <c r="B51" s="1195"/>
      <c r="C51" s="1196"/>
      <c r="D51" s="66"/>
      <c r="E51" s="1185" t="s">
        <v>18</v>
      </c>
      <c r="F51" s="1185"/>
      <c r="G51" s="1185"/>
      <c r="H51" s="1185"/>
      <c r="I51" s="1185"/>
      <c r="J51" s="1186"/>
      <c r="K51" s="63" t="s">
        <v>476</v>
      </c>
      <c r="L51" s="64" t="s">
        <v>476</v>
      </c>
      <c r="M51" s="64" t="s">
        <v>476</v>
      </c>
      <c r="N51" s="64" t="s">
        <v>476</v>
      </c>
      <c r="O51" s="65" t="s">
        <v>476</v>
      </c>
      <c r="P51" s="48"/>
      <c r="Q51" s="48"/>
      <c r="R51" s="48"/>
      <c r="S51" s="48"/>
      <c r="T51" s="48"/>
      <c r="U51" s="48"/>
    </row>
    <row r="52" spans="1:21" ht="30.75" customHeight="1" x14ac:dyDescent="0.2">
      <c r="A52" s="48"/>
      <c r="B52" s="1183" t="s">
        <v>19</v>
      </c>
      <c r="C52" s="1184"/>
      <c r="D52" s="66"/>
      <c r="E52" s="1185" t="s">
        <v>20</v>
      </c>
      <c r="F52" s="1185"/>
      <c r="G52" s="1185"/>
      <c r="H52" s="1185"/>
      <c r="I52" s="1185"/>
      <c r="J52" s="1186"/>
      <c r="K52" s="63">
        <v>465</v>
      </c>
      <c r="L52" s="64">
        <v>471</v>
      </c>
      <c r="M52" s="64">
        <v>485</v>
      </c>
      <c r="N52" s="64">
        <v>426</v>
      </c>
      <c r="O52" s="65">
        <v>414</v>
      </c>
      <c r="P52" s="48"/>
      <c r="Q52" s="48"/>
      <c r="R52" s="48"/>
      <c r="S52" s="48"/>
      <c r="T52" s="48"/>
      <c r="U52" s="48"/>
    </row>
    <row r="53" spans="1:21" ht="30.75" customHeight="1" thickBot="1" x14ac:dyDescent="0.25">
      <c r="A53" s="48"/>
      <c r="B53" s="1187" t="s">
        <v>21</v>
      </c>
      <c r="C53" s="1188"/>
      <c r="D53" s="67"/>
      <c r="E53" s="1189" t="s">
        <v>22</v>
      </c>
      <c r="F53" s="1189"/>
      <c r="G53" s="1189"/>
      <c r="H53" s="1189"/>
      <c r="I53" s="1189"/>
      <c r="J53" s="1190"/>
      <c r="K53" s="68">
        <v>330</v>
      </c>
      <c r="L53" s="69">
        <v>300</v>
      </c>
      <c r="M53" s="69">
        <v>249</v>
      </c>
      <c r="N53" s="69">
        <v>314</v>
      </c>
      <c r="O53" s="70">
        <v>364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516</v>
      </c>
      <c r="J40" s="79" t="s">
        <v>517</v>
      </c>
      <c r="K40" s="79" t="s">
        <v>518</v>
      </c>
      <c r="L40" s="79" t="s">
        <v>519</v>
      </c>
      <c r="M40" s="80" t="s">
        <v>520</v>
      </c>
    </row>
    <row r="41" spans="2:13" ht="27.75" customHeight="1" x14ac:dyDescent="0.2">
      <c r="B41" s="1211" t="s">
        <v>24</v>
      </c>
      <c r="C41" s="1212"/>
      <c r="D41" s="81"/>
      <c r="E41" s="1213" t="s">
        <v>25</v>
      </c>
      <c r="F41" s="1213"/>
      <c r="G41" s="1213"/>
      <c r="H41" s="1214"/>
      <c r="I41" s="82">
        <v>5928</v>
      </c>
      <c r="J41" s="83">
        <v>6146</v>
      </c>
      <c r="K41" s="83">
        <v>6321</v>
      </c>
      <c r="L41" s="83">
        <v>6501</v>
      </c>
      <c r="M41" s="84">
        <v>6397</v>
      </c>
    </row>
    <row r="42" spans="2:13" ht="27.75" customHeight="1" x14ac:dyDescent="0.2">
      <c r="B42" s="1201"/>
      <c r="C42" s="1202"/>
      <c r="D42" s="85"/>
      <c r="E42" s="1205" t="s">
        <v>26</v>
      </c>
      <c r="F42" s="1205"/>
      <c r="G42" s="1205"/>
      <c r="H42" s="1206"/>
      <c r="I42" s="86">
        <v>168</v>
      </c>
      <c r="J42" s="87">
        <v>126</v>
      </c>
      <c r="K42" s="87">
        <v>85</v>
      </c>
      <c r="L42" s="87">
        <v>46</v>
      </c>
      <c r="M42" s="88">
        <v>8</v>
      </c>
    </row>
    <row r="43" spans="2:13" ht="27.75" customHeight="1" x14ac:dyDescent="0.2">
      <c r="B43" s="1201"/>
      <c r="C43" s="1202"/>
      <c r="D43" s="85"/>
      <c r="E43" s="1205" t="s">
        <v>27</v>
      </c>
      <c r="F43" s="1205"/>
      <c r="G43" s="1205"/>
      <c r="H43" s="1206"/>
      <c r="I43" s="86">
        <v>14</v>
      </c>
      <c r="J43" s="87">
        <v>28</v>
      </c>
      <c r="K43" s="87">
        <v>34</v>
      </c>
      <c r="L43" s="87">
        <v>36</v>
      </c>
      <c r="M43" s="88">
        <v>36</v>
      </c>
    </row>
    <row r="44" spans="2:13" ht="27.75" customHeight="1" x14ac:dyDescent="0.2">
      <c r="B44" s="1201"/>
      <c r="C44" s="1202"/>
      <c r="D44" s="85"/>
      <c r="E44" s="1205" t="s">
        <v>28</v>
      </c>
      <c r="F44" s="1205"/>
      <c r="G44" s="1205"/>
      <c r="H44" s="1206"/>
      <c r="I44" s="86">
        <v>844</v>
      </c>
      <c r="J44" s="87">
        <v>867</v>
      </c>
      <c r="K44" s="87">
        <v>940</v>
      </c>
      <c r="L44" s="87">
        <v>852</v>
      </c>
      <c r="M44" s="88">
        <v>712</v>
      </c>
    </row>
    <row r="45" spans="2:13" ht="27.75" customHeight="1" x14ac:dyDescent="0.2">
      <c r="B45" s="1201"/>
      <c r="C45" s="1202"/>
      <c r="D45" s="85"/>
      <c r="E45" s="1205" t="s">
        <v>29</v>
      </c>
      <c r="F45" s="1205"/>
      <c r="G45" s="1205"/>
      <c r="H45" s="1206"/>
      <c r="I45" s="86">
        <v>1406</v>
      </c>
      <c r="J45" s="87">
        <v>1409</v>
      </c>
      <c r="K45" s="87">
        <v>1312</v>
      </c>
      <c r="L45" s="87">
        <v>1235</v>
      </c>
      <c r="M45" s="88">
        <v>1243</v>
      </c>
    </row>
    <row r="46" spans="2:13" ht="27.75" customHeight="1" x14ac:dyDescent="0.2">
      <c r="B46" s="1201"/>
      <c r="C46" s="1202"/>
      <c r="D46" s="89"/>
      <c r="E46" s="1205" t="s">
        <v>30</v>
      </c>
      <c r="F46" s="1205"/>
      <c r="G46" s="1205"/>
      <c r="H46" s="1206"/>
      <c r="I46" s="86" t="s">
        <v>476</v>
      </c>
      <c r="J46" s="87" t="s">
        <v>476</v>
      </c>
      <c r="K46" s="87" t="s">
        <v>476</v>
      </c>
      <c r="L46" s="87" t="s">
        <v>476</v>
      </c>
      <c r="M46" s="88">
        <v>7</v>
      </c>
    </row>
    <row r="47" spans="2:13" ht="27.75" customHeight="1" x14ac:dyDescent="0.2">
      <c r="B47" s="1201"/>
      <c r="C47" s="1202"/>
      <c r="D47" s="90"/>
      <c r="E47" s="1215" t="s">
        <v>31</v>
      </c>
      <c r="F47" s="1216"/>
      <c r="G47" s="1216"/>
      <c r="H47" s="1217"/>
      <c r="I47" s="86" t="s">
        <v>476</v>
      </c>
      <c r="J47" s="87" t="s">
        <v>476</v>
      </c>
      <c r="K47" s="87" t="s">
        <v>476</v>
      </c>
      <c r="L47" s="87" t="s">
        <v>476</v>
      </c>
      <c r="M47" s="88" t="s">
        <v>476</v>
      </c>
    </row>
    <row r="48" spans="2:13" ht="27.75" customHeight="1" x14ac:dyDescent="0.2">
      <c r="B48" s="1201"/>
      <c r="C48" s="1202"/>
      <c r="D48" s="85"/>
      <c r="E48" s="1205" t="s">
        <v>32</v>
      </c>
      <c r="F48" s="1205"/>
      <c r="G48" s="1205"/>
      <c r="H48" s="1206"/>
      <c r="I48" s="86" t="s">
        <v>476</v>
      </c>
      <c r="J48" s="87" t="s">
        <v>476</v>
      </c>
      <c r="K48" s="87" t="s">
        <v>476</v>
      </c>
      <c r="L48" s="87" t="s">
        <v>476</v>
      </c>
      <c r="M48" s="88" t="s">
        <v>476</v>
      </c>
    </row>
    <row r="49" spans="2:13" ht="27.75" customHeight="1" x14ac:dyDescent="0.2">
      <c r="B49" s="1203"/>
      <c r="C49" s="1204"/>
      <c r="D49" s="85"/>
      <c r="E49" s="1205" t="s">
        <v>33</v>
      </c>
      <c r="F49" s="1205"/>
      <c r="G49" s="1205"/>
      <c r="H49" s="1206"/>
      <c r="I49" s="86" t="s">
        <v>476</v>
      </c>
      <c r="J49" s="87" t="s">
        <v>476</v>
      </c>
      <c r="K49" s="87" t="s">
        <v>476</v>
      </c>
      <c r="L49" s="87" t="s">
        <v>476</v>
      </c>
      <c r="M49" s="88" t="s">
        <v>476</v>
      </c>
    </row>
    <row r="50" spans="2:13" ht="27.75" customHeight="1" x14ac:dyDescent="0.2">
      <c r="B50" s="1199" t="s">
        <v>34</v>
      </c>
      <c r="C50" s="1200"/>
      <c r="D50" s="91"/>
      <c r="E50" s="1205" t="s">
        <v>35</v>
      </c>
      <c r="F50" s="1205"/>
      <c r="G50" s="1205"/>
      <c r="H50" s="1206"/>
      <c r="I50" s="86">
        <v>3165</v>
      </c>
      <c r="J50" s="87">
        <v>2840</v>
      </c>
      <c r="K50" s="87">
        <v>2611</v>
      </c>
      <c r="L50" s="87">
        <v>2386</v>
      </c>
      <c r="M50" s="88">
        <v>2613</v>
      </c>
    </row>
    <row r="51" spans="2:13" ht="27.75" customHeight="1" x14ac:dyDescent="0.2">
      <c r="B51" s="1201"/>
      <c r="C51" s="1202"/>
      <c r="D51" s="85"/>
      <c r="E51" s="1205" t="s">
        <v>36</v>
      </c>
      <c r="F51" s="1205"/>
      <c r="G51" s="1205"/>
      <c r="H51" s="1206"/>
      <c r="I51" s="86">
        <v>160</v>
      </c>
      <c r="J51" s="87">
        <v>148</v>
      </c>
      <c r="K51" s="87">
        <v>138</v>
      </c>
      <c r="L51" s="87">
        <v>167</v>
      </c>
      <c r="M51" s="88">
        <v>185</v>
      </c>
    </row>
    <row r="52" spans="2:13" ht="27.75" customHeight="1" x14ac:dyDescent="0.2">
      <c r="B52" s="1203"/>
      <c r="C52" s="1204"/>
      <c r="D52" s="85"/>
      <c r="E52" s="1205" t="s">
        <v>37</v>
      </c>
      <c r="F52" s="1205"/>
      <c r="G52" s="1205"/>
      <c r="H52" s="1206"/>
      <c r="I52" s="86">
        <v>4471</v>
      </c>
      <c r="J52" s="87">
        <v>4400</v>
      </c>
      <c r="K52" s="87">
        <v>4295</v>
      </c>
      <c r="L52" s="87">
        <v>4192</v>
      </c>
      <c r="M52" s="88">
        <v>4074</v>
      </c>
    </row>
    <row r="53" spans="2:13" ht="27.75" customHeight="1" thickBot="1" x14ac:dyDescent="0.25">
      <c r="B53" s="1207" t="s">
        <v>38</v>
      </c>
      <c r="C53" s="1208"/>
      <c r="D53" s="92"/>
      <c r="E53" s="1209" t="s">
        <v>39</v>
      </c>
      <c r="F53" s="1209"/>
      <c r="G53" s="1209"/>
      <c r="H53" s="1210"/>
      <c r="I53" s="93">
        <v>564</v>
      </c>
      <c r="J53" s="94">
        <v>1188</v>
      </c>
      <c r="K53" s="94">
        <v>1648</v>
      </c>
      <c r="L53" s="94">
        <v>1926</v>
      </c>
      <c r="M53" s="95">
        <v>1530</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WVY191"/>
  <sheetViews>
    <sheetView showGridLines="0" zoomScale="80" zoomScaleNormal="80" zoomScaleSheetLayoutView="55" workbookViewId="0"/>
  </sheetViews>
  <sheetFormatPr defaultColWidth="0" defaultRowHeight="0" customHeight="1" zeroHeight="1" x14ac:dyDescent="0.2"/>
  <cols>
    <col min="1" max="1" width="6.33203125" style="245" customWidth="1"/>
    <col min="2" max="2" width="18.109375" style="245" customWidth="1"/>
    <col min="3" max="3" width="22.6640625" style="245" customWidth="1"/>
    <col min="4" max="9" width="18.109375" style="245" customWidth="1"/>
    <col min="10" max="10" width="22.77734375" style="245" customWidth="1"/>
    <col min="11" max="15" width="18.109375" style="245" customWidth="1"/>
    <col min="16" max="16" width="6.109375" style="252" customWidth="1"/>
    <col min="17" max="17" width="5.88671875" style="250" customWidth="1"/>
    <col min="18" max="18" width="19.109375" style="245" hidden="1"/>
    <col min="19" max="23" width="12.6640625" style="245" hidden="1"/>
    <col min="24" max="257" width="8.6640625" style="245" hidden="1"/>
    <col min="258" max="263" width="14.88671875" style="245" hidden="1"/>
    <col min="264" max="265" width="15.88671875" style="245" hidden="1"/>
    <col min="266" max="271" width="16.109375" style="245" hidden="1"/>
    <col min="272" max="272" width="6.109375" style="245" hidden="1"/>
    <col min="273" max="273" width="3" style="245" hidden="1"/>
    <col min="274" max="513" width="8.6640625" style="245" hidden="1"/>
    <col min="514" max="519" width="14.88671875" style="245" hidden="1"/>
    <col min="520" max="521" width="15.88671875" style="245" hidden="1"/>
    <col min="522" max="527" width="16.109375" style="245" hidden="1"/>
    <col min="528" max="528" width="6.109375" style="245" hidden="1"/>
    <col min="529" max="529" width="3" style="245" hidden="1"/>
    <col min="530" max="769" width="8.6640625" style="245" hidden="1"/>
    <col min="770" max="775" width="14.88671875" style="245" hidden="1"/>
    <col min="776" max="777" width="15.88671875" style="245" hidden="1"/>
    <col min="778" max="783" width="16.109375" style="245" hidden="1"/>
    <col min="784" max="784" width="6.109375" style="245" hidden="1"/>
    <col min="785" max="785" width="3" style="245" hidden="1"/>
    <col min="786" max="1025" width="8.6640625" style="245" hidden="1"/>
    <col min="1026" max="1031" width="14.88671875" style="245" hidden="1"/>
    <col min="1032" max="1033" width="15.88671875" style="245" hidden="1"/>
    <col min="1034" max="1039" width="16.109375" style="245" hidden="1"/>
    <col min="1040" max="1040" width="6.109375" style="245" hidden="1"/>
    <col min="1041" max="1041" width="3" style="245" hidden="1"/>
    <col min="1042" max="1281" width="8.6640625" style="245" hidden="1"/>
    <col min="1282" max="1287" width="14.88671875" style="245" hidden="1"/>
    <col min="1288" max="1289" width="15.88671875" style="245" hidden="1"/>
    <col min="1290" max="1295" width="16.109375" style="245" hidden="1"/>
    <col min="1296" max="1296" width="6.109375" style="245" hidden="1"/>
    <col min="1297" max="1297" width="3" style="245" hidden="1"/>
    <col min="1298" max="1537" width="8.6640625" style="245" hidden="1"/>
    <col min="1538" max="1543" width="14.88671875" style="245" hidden="1"/>
    <col min="1544" max="1545" width="15.88671875" style="245" hidden="1"/>
    <col min="1546" max="1551" width="16.109375" style="245" hidden="1"/>
    <col min="1552" max="1552" width="6.109375" style="245" hidden="1"/>
    <col min="1553" max="1553" width="3" style="245" hidden="1"/>
    <col min="1554" max="1793" width="8.6640625" style="245" hidden="1"/>
    <col min="1794" max="1799" width="14.88671875" style="245" hidden="1"/>
    <col min="1800" max="1801" width="15.88671875" style="245" hidden="1"/>
    <col min="1802" max="1807" width="16.109375" style="245" hidden="1"/>
    <col min="1808" max="1808" width="6.109375" style="245" hidden="1"/>
    <col min="1809" max="1809" width="3" style="245" hidden="1"/>
    <col min="1810" max="2049" width="8.6640625" style="245" hidden="1"/>
    <col min="2050" max="2055" width="14.88671875" style="245" hidden="1"/>
    <col min="2056" max="2057" width="15.88671875" style="245" hidden="1"/>
    <col min="2058" max="2063" width="16.109375" style="245" hidden="1"/>
    <col min="2064" max="2064" width="6.109375" style="245" hidden="1"/>
    <col min="2065" max="2065" width="3" style="245" hidden="1"/>
    <col min="2066" max="2305" width="8.6640625" style="245" hidden="1"/>
    <col min="2306" max="2311" width="14.88671875" style="245" hidden="1"/>
    <col min="2312" max="2313" width="15.88671875" style="245" hidden="1"/>
    <col min="2314" max="2319" width="16.109375" style="245" hidden="1"/>
    <col min="2320" max="2320" width="6.109375" style="245" hidden="1"/>
    <col min="2321" max="2321" width="3" style="245" hidden="1"/>
    <col min="2322" max="2561" width="8.6640625" style="245" hidden="1"/>
    <col min="2562" max="2567" width="14.88671875" style="245" hidden="1"/>
    <col min="2568" max="2569" width="15.88671875" style="245" hidden="1"/>
    <col min="2570" max="2575" width="16.109375" style="245" hidden="1"/>
    <col min="2576" max="2576" width="6.109375" style="245" hidden="1"/>
    <col min="2577" max="2577" width="3" style="245" hidden="1"/>
    <col min="2578" max="2817" width="8.6640625" style="245" hidden="1"/>
    <col min="2818" max="2823" width="14.88671875" style="245" hidden="1"/>
    <col min="2824" max="2825" width="15.88671875" style="245" hidden="1"/>
    <col min="2826" max="2831" width="16.109375" style="245" hidden="1"/>
    <col min="2832" max="2832" width="6.109375" style="245" hidden="1"/>
    <col min="2833" max="2833" width="3" style="245" hidden="1"/>
    <col min="2834" max="3073" width="8.6640625" style="245" hidden="1"/>
    <col min="3074" max="3079" width="14.88671875" style="245" hidden="1"/>
    <col min="3080" max="3081" width="15.88671875" style="245" hidden="1"/>
    <col min="3082" max="3087" width="16.109375" style="245" hidden="1"/>
    <col min="3088" max="3088" width="6.109375" style="245" hidden="1"/>
    <col min="3089" max="3089" width="3" style="245" hidden="1"/>
    <col min="3090" max="3329" width="8.6640625" style="245" hidden="1"/>
    <col min="3330" max="3335" width="14.88671875" style="245" hidden="1"/>
    <col min="3336" max="3337" width="15.88671875" style="245" hidden="1"/>
    <col min="3338" max="3343" width="16.109375" style="245" hidden="1"/>
    <col min="3344" max="3344" width="6.109375" style="245" hidden="1"/>
    <col min="3345" max="3345" width="3" style="245" hidden="1"/>
    <col min="3346" max="3585" width="8.6640625" style="245" hidden="1"/>
    <col min="3586" max="3591" width="14.88671875" style="245" hidden="1"/>
    <col min="3592" max="3593" width="15.88671875" style="245" hidden="1"/>
    <col min="3594" max="3599" width="16.109375" style="245" hidden="1"/>
    <col min="3600" max="3600" width="6.109375" style="245" hidden="1"/>
    <col min="3601" max="3601" width="3" style="245" hidden="1"/>
    <col min="3602" max="3841" width="8.6640625" style="245" hidden="1"/>
    <col min="3842" max="3847" width="14.88671875" style="245" hidden="1"/>
    <col min="3848" max="3849" width="15.88671875" style="245" hidden="1"/>
    <col min="3850" max="3855" width="16.109375" style="245" hidden="1"/>
    <col min="3856" max="3856" width="6.109375" style="245" hidden="1"/>
    <col min="3857" max="3857" width="3" style="245" hidden="1"/>
    <col min="3858" max="4097" width="8.6640625" style="245" hidden="1"/>
    <col min="4098" max="4103" width="14.88671875" style="245" hidden="1"/>
    <col min="4104" max="4105" width="15.88671875" style="245" hidden="1"/>
    <col min="4106" max="4111" width="16.109375" style="245" hidden="1"/>
    <col min="4112" max="4112" width="6.109375" style="245" hidden="1"/>
    <col min="4113" max="4113" width="3" style="245" hidden="1"/>
    <col min="4114" max="4353" width="8.6640625" style="245" hidden="1"/>
    <col min="4354" max="4359" width="14.88671875" style="245" hidden="1"/>
    <col min="4360" max="4361" width="15.88671875" style="245" hidden="1"/>
    <col min="4362" max="4367" width="16.109375" style="245" hidden="1"/>
    <col min="4368" max="4368" width="6.109375" style="245" hidden="1"/>
    <col min="4369" max="4369" width="3" style="245" hidden="1"/>
    <col min="4370" max="4609" width="8.6640625" style="245" hidden="1"/>
    <col min="4610" max="4615" width="14.88671875" style="245" hidden="1"/>
    <col min="4616" max="4617" width="15.88671875" style="245" hidden="1"/>
    <col min="4618" max="4623" width="16.109375" style="245" hidden="1"/>
    <col min="4624" max="4624" width="6.109375" style="245" hidden="1"/>
    <col min="4625" max="4625" width="3" style="245" hidden="1"/>
    <col min="4626" max="4865" width="8.6640625" style="245" hidden="1"/>
    <col min="4866" max="4871" width="14.88671875" style="245" hidden="1"/>
    <col min="4872" max="4873" width="15.88671875" style="245" hidden="1"/>
    <col min="4874" max="4879" width="16.109375" style="245" hidden="1"/>
    <col min="4880" max="4880" width="6.109375" style="245" hidden="1"/>
    <col min="4881" max="4881" width="3" style="245" hidden="1"/>
    <col min="4882" max="5121" width="8.6640625" style="245" hidden="1"/>
    <col min="5122" max="5127" width="14.88671875" style="245" hidden="1"/>
    <col min="5128" max="5129" width="15.88671875" style="245" hidden="1"/>
    <col min="5130" max="5135" width="16.109375" style="245" hidden="1"/>
    <col min="5136" max="5136" width="6.109375" style="245" hidden="1"/>
    <col min="5137" max="5137" width="3" style="245" hidden="1"/>
    <col min="5138" max="5377" width="8.6640625" style="245" hidden="1"/>
    <col min="5378" max="5383" width="14.88671875" style="245" hidden="1"/>
    <col min="5384" max="5385" width="15.88671875" style="245" hidden="1"/>
    <col min="5386" max="5391" width="16.109375" style="245" hidden="1"/>
    <col min="5392" max="5392" width="6.109375" style="245" hidden="1"/>
    <col min="5393" max="5393" width="3" style="245" hidden="1"/>
    <col min="5394" max="5633" width="8.6640625" style="245" hidden="1"/>
    <col min="5634" max="5639" width="14.88671875" style="245" hidden="1"/>
    <col min="5640" max="5641" width="15.88671875" style="245" hidden="1"/>
    <col min="5642" max="5647" width="16.109375" style="245" hidden="1"/>
    <col min="5648" max="5648" width="6.109375" style="245" hidden="1"/>
    <col min="5649" max="5649" width="3" style="245" hidden="1"/>
    <col min="5650" max="5889" width="8.6640625" style="245" hidden="1"/>
    <col min="5890" max="5895" width="14.88671875" style="245" hidden="1"/>
    <col min="5896" max="5897" width="15.88671875" style="245" hidden="1"/>
    <col min="5898" max="5903" width="16.109375" style="245" hidden="1"/>
    <col min="5904" max="5904" width="6.109375" style="245" hidden="1"/>
    <col min="5905" max="5905" width="3" style="245" hidden="1"/>
    <col min="5906" max="6145" width="8.6640625" style="245" hidden="1"/>
    <col min="6146" max="6151" width="14.88671875" style="245" hidden="1"/>
    <col min="6152" max="6153" width="15.88671875" style="245" hidden="1"/>
    <col min="6154" max="6159" width="16.109375" style="245" hidden="1"/>
    <col min="6160" max="6160" width="6.109375" style="245" hidden="1"/>
    <col min="6161" max="6161" width="3" style="245" hidden="1"/>
    <col min="6162" max="6401" width="8.6640625" style="245" hidden="1"/>
    <col min="6402" max="6407" width="14.88671875" style="245" hidden="1"/>
    <col min="6408" max="6409" width="15.88671875" style="245" hidden="1"/>
    <col min="6410" max="6415" width="16.109375" style="245" hidden="1"/>
    <col min="6416" max="6416" width="6.109375" style="245" hidden="1"/>
    <col min="6417" max="6417" width="3" style="245" hidden="1"/>
    <col min="6418" max="6657" width="8.6640625" style="245" hidden="1"/>
    <col min="6658" max="6663" width="14.88671875" style="245" hidden="1"/>
    <col min="6664" max="6665" width="15.88671875" style="245" hidden="1"/>
    <col min="6666" max="6671" width="16.109375" style="245" hidden="1"/>
    <col min="6672" max="6672" width="6.109375" style="245" hidden="1"/>
    <col min="6673" max="6673" width="3" style="245" hidden="1"/>
    <col min="6674" max="6913" width="8.6640625" style="245" hidden="1"/>
    <col min="6914" max="6919" width="14.88671875" style="245" hidden="1"/>
    <col min="6920" max="6921" width="15.88671875" style="245" hidden="1"/>
    <col min="6922" max="6927" width="16.109375" style="245" hidden="1"/>
    <col min="6928" max="6928" width="6.109375" style="245" hidden="1"/>
    <col min="6929" max="6929" width="3" style="245" hidden="1"/>
    <col min="6930" max="7169" width="8.6640625" style="245" hidden="1"/>
    <col min="7170" max="7175" width="14.88671875" style="245" hidden="1"/>
    <col min="7176" max="7177" width="15.88671875" style="245" hidden="1"/>
    <col min="7178" max="7183" width="16.109375" style="245" hidden="1"/>
    <col min="7184" max="7184" width="6.109375" style="245" hidden="1"/>
    <col min="7185" max="7185" width="3" style="245" hidden="1"/>
    <col min="7186" max="7425" width="8.6640625" style="245" hidden="1"/>
    <col min="7426" max="7431" width="14.88671875" style="245" hidden="1"/>
    <col min="7432" max="7433" width="15.88671875" style="245" hidden="1"/>
    <col min="7434" max="7439" width="16.109375" style="245" hidden="1"/>
    <col min="7440" max="7440" width="6.109375" style="245" hidden="1"/>
    <col min="7441" max="7441" width="3" style="245" hidden="1"/>
    <col min="7442" max="7681" width="8.6640625" style="245" hidden="1"/>
    <col min="7682" max="7687" width="14.88671875" style="245" hidden="1"/>
    <col min="7688" max="7689" width="15.88671875" style="245" hidden="1"/>
    <col min="7690" max="7695" width="16.109375" style="245" hidden="1"/>
    <col min="7696" max="7696" width="6.109375" style="245" hidden="1"/>
    <col min="7697" max="7697" width="3" style="245" hidden="1"/>
    <col min="7698" max="7937" width="8.6640625" style="245" hidden="1"/>
    <col min="7938" max="7943" width="14.88671875" style="245" hidden="1"/>
    <col min="7944" max="7945" width="15.88671875" style="245" hidden="1"/>
    <col min="7946" max="7951" width="16.109375" style="245" hidden="1"/>
    <col min="7952" max="7952" width="6.109375" style="245" hidden="1"/>
    <col min="7953" max="7953" width="3" style="245" hidden="1"/>
    <col min="7954" max="8193" width="8.6640625" style="245" hidden="1"/>
    <col min="8194" max="8199" width="14.88671875" style="245" hidden="1"/>
    <col min="8200" max="8201" width="15.88671875" style="245" hidden="1"/>
    <col min="8202" max="8207" width="16.109375" style="245" hidden="1"/>
    <col min="8208" max="8208" width="6.109375" style="245" hidden="1"/>
    <col min="8209" max="8209" width="3" style="245" hidden="1"/>
    <col min="8210" max="8449" width="8.6640625" style="245" hidden="1"/>
    <col min="8450" max="8455" width="14.88671875" style="245" hidden="1"/>
    <col min="8456" max="8457" width="15.88671875" style="245" hidden="1"/>
    <col min="8458" max="8463" width="16.109375" style="245" hidden="1"/>
    <col min="8464" max="8464" width="6.109375" style="245" hidden="1"/>
    <col min="8465" max="8465" width="3" style="245" hidden="1"/>
    <col min="8466" max="8705" width="8.6640625" style="245" hidden="1"/>
    <col min="8706" max="8711" width="14.88671875" style="245" hidden="1"/>
    <col min="8712" max="8713" width="15.88671875" style="245" hidden="1"/>
    <col min="8714" max="8719" width="16.109375" style="245" hidden="1"/>
    <col min="8720" max="8720" width="6.109375" style="245" hidden="1"/>
    <col min="8721" max="8721" width="3" style="245" hidden="1"/>
    <col min="8722" max="8961" width="8.6640625" style="245" hidden="1"/>
    <col min="8962" max="8967" width="14.88671875" style="245" hidden="1"/>
    <col min="8968" max="8969" width="15.88671875" style="245" hidden="1"/>
    <col min="8970" max="8975" width="16.109375" style="245" hidden="1"/>
    <col min="8976" max="8976" width="6.109375" style="245" hidden="1"/>
    <col min="8977" max="8977" width="3" style="245" hidden="1"/>
    <col min="8978" max="9217" width="8.6640625" style="245" hidden="1"/>
    <col min="9218" max="9223" width="14.88671875" style="245" hidden="1"/>
    <col min="9224" max="9225" width="15.88671875" style="245" hidden="1"/>
    <col min="9226" max="9231" width="16.109375" style="245" hidden="1"/>
    <col min="9232" max="9232" width="6.109375" style="245" hidden="1"/>
    <col min="9233" max="9233" width="3" style="245" hidden="1"/>
    <col min="9234" max="9473" width="8.6640625" style="245" hidden="1"/>
    <col min="9474" max="9479" width="14.88671875" style="245" hidden="1"/>
    <col min="9480" max="9481" width="15.88671875" style="245" hidden="1"/>
    <col min="9482" max="9487" width="16.109375" style="245" hidden="1"/>
    <col min="9488" max="9488" width="6.109375" style="245" hidden="1"/>
    <col min="9489" max="9489" width="3" style="245" hidden="1"/>
    <col min="9490" max="9729" width="8.6640625" style="245" hidden="1"/>
    <col min="9730" max="9735" width="14.88671875" style="245" hidden="1"/>
    <col min="9736" max="9737" width="15.88671875" style="245" hidden="1"/>
    <col min="9738" max="9743" width="16.109375" style="245" hidden="1"/>
    <col min="9744" max="9744" width="6.109375" style="245" hidden="1"/>
    <col min="9745" max="9745" width="3" style="245" hidden="1"/>
    <col min="9746" max="9985" width="8.6640625" style="245" hidden="1"/>
    <col min="9986" max="9991" width="14.88671875" style="245" hidden="1"/>
    <col min="9992" max="9993" width="15.88671875" style="245" hidden="1"/>
    <col min="9994" max="9999" width="16.109375" style="245" hidden="1"/>
    <col min="10000" max="10000" width="6.109375" style="245" hidden="1"/>
    <col min="10001" max="10001" width="3" style="245" hidden="1"/>
    <col min="10002" max="10241" width="8.6640625" style="245" hidden="1"/>
    <col min="10242" max="10247" width="14.88671875" style="245" hidden="1"/>
    <col min="10248" max="10249" width="15.88671875" style="245" hidden="1"/>
    <col min="10250" max="10255" width="16.109375" style="245" hidden="1"/>
    <col min="10256" max="10256" width="6.109375" style="245" hidden="1"/>
    <col min="10257" max="10257" width="3" style="245" hidden="1"/>
    <col min="10258" max="10497" width="8.6640625" style="245" hidden="1"/>
    <col min="10498" max="10503" width="14.88671875" style="245" hidden="1"/>
    <col min="10504" max="10505" width="15.88671875" style="245" hidden="1"/>
    <col min="10506" max="10511" width="16.109375" style="245" hidden="1"/>
    <col min="10512" max="10512" width="6.109375" style="245" hidden="1"/>
    <col min="10513" max="10513" width="3" style="245" hidden="1"/>
    <col min="10514" max="10753" width="8.6640625" style="245" hidden="1"/>
    <col min="10754" max="10759" width="14.88671875" style="245" hidden="1"/>
    <col min="10760" max="10761" width="15.88671875" style="245" hidden="1"/>
    <col min="10762" max="10767" width="16.109375" style="245" hidden="1"/>
    <col min="10768" max="10768" width="6.109375" style="245" hidden="1"/>
    <col min="10769" max="10769" width="3" style="245" hidden="1"/>
    <col min="10770" max="11009" width="8.6640625" style="245" hidden="1"/>
    <col min="11010" max="11015" width="14.88671875" style="245" hidden="1"/>
    <col min="11016" max="11017" width="15.88671875" style="245" hidden="1"/>
    <col min="11018" max="11023" width="16.109375" style="245" hidden="1"/>
    <col min="11024" max="11024" width="6.109375" style="245" hidden="1"/>
    <col min="11025" max="11025" width="3" style="245" hidden="1"/>
    <col min="11026" max="11265" width="8.6640625" style="245" hidden="1"/>
    <col min="11266" max="11271" width="14.88671875" style="245" hidden="1"/>
    <col min="11272" max="11273" width="15.88671875" style="245" hidden="1"/>
    <col min="11274" max="11279" width="16.109375" style="245" hidden="1"/>
    <col min="11280" max="11280" width="6.109375" style="245" hidden="1"/>
    <col min="11281" max="11281" width="3" style="245" hidden="1"/>
    <col min="11282" max="11521" width="8.6640625" style="245" hidden="1"/>
    <col min="11522" max="11527" width="14.88671875" style="245" hidden="1"/>
    <col min="11528" max="11529" width="15.88671875" style="245" hidden="1"/>
    <col min="11530" max="11535" width="16.109375" style="245" hidden="1"/>
    <col min="11536" max="11536" width="6.109375" style="245" hidden="1"/>
    <col min="11537" max="11537" width="3" style="245" hidden="1"/>
    <col min="11538" max="11777" width="8.6640625" style="245" hidden="1"/>
    <col min="11778" max="11783" width="14.88671875" style="245" hidden="1"/>
    <col min="11784" max="11785" width="15.88671875" style="245" hidden="1"/>
    <col min="11786" max="11791" width="16.109375" style="245" hidden="1"/>
    <col min="11792" max="11792" width="6.109375" style="245" hidden="1"/>
    <col min="11793" max="11793" width="3" style="245" hidden="1"/>
    <col min="11794" max="12033" width="8.6640625" style="245" hidden="1"/>
    <col min="12034" max="12039" width="14.88671875" style="245" hidden="1"/>
    <col min="12040" max="12041" width="15.88671875" style="245" hidden="1"/>
    <col min="12042" max="12047" width="16.109375" style="245" hidden="1"/>
    <col min="12048" max="12048" width="6.109375" style="245" hidden="1"/>
    <col min="12049" max="12049" width="3" style="245" hidden="1"/>
    <col min="12050" max="12289" width="8.6640625" style="245" hidden="1"/>
    <col min="12290" max="12295" width="14.88671875" style="245" hidden="1"/>
    <col min="12296" max="12297" width="15.88671875" style="245" hidden="1"/>
    <col min="12298" max="12303" width="16.109375" style="245" hidden="1"/>
    <col min="12304" max="12304" width="6.109375" style="245" hidden="1"/>
    <col min="12305" max="12305" width="3" style="245" hidden="1"/>
    <col min="12306" max="12545" width="8.6640625" style="245" hidden="1"/>
    <col min="12546" max="12551" width="14.88671875" style="245" hidden="1"/>
    <col min="12552" max="12553" width="15.88671875" style="245" hidden="1"/>
    <col min="12554" max="12559" width="16.109375" style="245" hidden="1"/>
    <col min="12560" max="12560" width="6.109375" style="245" hidden="1"/>
    <col min="12561" max="12561" width="3" style="245" hidden="1"/>
    <col min="12562" max="12801" width="8.6640625" style="245" hidden="1"/>
    <col min="12802" max="12807" width="14.88671875" style="245" hidden="1"/>
    <col min="12808" max="12809" width="15.88671875" style="245" hidden="1"/>
    <col min="12810" max="12815" width="16.109375" style="245" hidden="1"/>
    <col min="12816" max="12816" width="6.109375" style="245" hidden="1"/>
    <col min="12817" max="12817" width="3" style="245" hidden="1"/>
    <col min="12818" max="13057" width="8.6640625" style="245" hidden="1"/>
    <col min="13058" max="13063" width="14.88671875" style="245" hidden="1"/>
    <col min="13064" max="13065" width="15.88671875" style="245" hidden="1"/>
    <col min="13066" max="13071" width="16.109375" style="245" hidden="1"/>
    <col min="13072" max="13072" width="6.109375" style="245" hidden="1"/>
    <col min="13073" max="13073" width="3" style="245" hidden="1"/>
    <col min="13074" max="13313" width="8.6640625" style="245" hidden="1"/>
    <col min="13314" max="13319" width="14.88671875" style="245" hidden="1"/>
    <col min="13320" max="13321" width="15.88671875" style="245" hidden="1"/>
    <col min="13322" max="13327" width="16.109375" style="245" hidden="1"/>
    <col min="13328" max="13328" width="6.109375" style="245" hidden="1"/>
    <col min="13329" max="13329" width="3" style="245" hidden="1"/>
    <col min="13330" max="13569" width="8.6640625" style="245" hidden="1"/>
    <col min="13570" max="13575" width="14.88671875" style="245" hidden="1"/>
    <col min="13576" max="13577" width="15.88671875" style="245" hidden="1"/>
    <col min="13578" max="13583" width="16.109375" style="245" hidden="1"/>
    <col min="13584" max="13584" width="6.109375" style="245" hidden="1"/>
    <col min="13585" max="13585" width="3" style="245" hidden="1"/>
    <col min="13586" max="13825" width="8.6640625" style="245" hidden="1"/>
    <col min="13826" max="13831" width="14.88671875" style="245" hidden="1"/>
    <col min="13832" max="13833" width="15.88671875" style="245" hidden="1"/>
    <col min="13834" max="13839" width="16.109375" style="245" hidden="1"/>
    <col min="13840" max="13840" width="6.109375" style="245" hidden="1"/>
    <col min="13841" max="13841" width="3" style="245" hidden="1"/>
    <col min="13842" max="14081" width="8.6640625" style="245" hidden="1"/>
    <col min="14082" max="14087" width="14.88671875" style="245" hidden="1"/>
    <col min="14088" max="14089" width="15.88671875" style="245" hidden="1"/>
    <col min="14090" max="14095" width="16.109375" style="245" hidden="1"/>
    <col min="14096" max="14096" width="6.109375" style="245" hidden="1"/>
    <col min="14097" max="14097" width="3" style="245" hidden="1"/>
    <col min="14098" max="14337" width="8.6640625" style="245" hidden="1"/>
    <col min="14338" max="14343" width="14.88671875" style="245" hidden="1"/>
    <col min="14344" max="14345" width="15.88671875" style="245" hidden="1"/>
    <col min="14346" max="14351" width="16.109375" style="245" hidden="1"/>
    <col min="14352" max="14352" width="6.109375" style="245" hidden="1"/>
    <col min="14353" max="14353" width="3" style="245" hidden="1"/>
    <col min="14354" max="14593" width="8.6640625" style="245" hidden="1"/>
    <col min="14594" max="14599" width="14.88671875" style="245" hidden="1"/>
    <col min="14600" max="14601" width="15.88671875" style="245" hidden="1"/>
    <col min="14602" max="14607" width="16.109375" style="245" hidden="1"/>
    <col min="14608" max="14608" width="6.109375" style="245" hidden="1"/>
    <col min="14609" max="14609" width="3" style="245" hidden="1"/>
    <col min="14610" max="14849" width="8.6640625" style="245" hidden="1"/>
    <col min="14850" max="14855" width="14.88671875" style="245" hidden="1"/>
    <col min="14856" max="14857" width="15.88671875" style="245" hidden="1"/>
    <col min="14858" max="14863" width="16.109375" style="245" hidden="1"/>
    <col min="14864" max="14864" width="6.109375" style="245" hidden="1"/>
    <col min="14865" max="14865" width="3" style="245" hidden="1"/>
    <col min="14866" max="15105" width="8.6640625" style="245" hidden="1"/>
    <col min="15106" max="15111" width="14.88671875" style="245" hidden="1"/>
    <col min="15112" max="15113" width="15.88671875" style="245" hidden="1"/>
    <col min="15114" max="15119" width="16.109375" style="245" hidden="1"/>
    <col min="15120" max="15120" width="6.109375" style="245" hidden="1"/>
    <col min="15121" max="15121" width="3" style="245" hidden="1"/>
    <col min="15122" max="15361" width="8.6640625" style="245" hidden="1"/>
    <col min="15362" max="15367" width="14.88671875" style="245" hidden="1"/>
    <col min="15368" max="15369" width="15.88671875" style="245" hidden="1"/>
    <col min="15370" max="15375" width="16.109375" style="245" hidden="1"/>
    <col min="15376" max="15376" width="6.109375" style="245" hidden="1"/>
    <col min="15377" max="15377" width="3" style="245" hidden="1"/>
    <col min="15378" max="15617" width="8.6640625" style="245" hidden="1"/>
    <col min="15618" max="15623" width="14.88671875" style="245" hidden="1"/>
    <col min="15624" max="15625" width="15.88671875" style="245" hidden="1"/>
    <col min="15626" max="15631" width="16.109375" style="245" hidden="1"/>
    <col min="15632" max="15632" width="6.109375" style="245" hidden="1"/>
    <col min="15633" max="15633" width="3" style="245" hidden="1"/>
    <col min="15634" max="15873" width="8.6640625" style="245" hidden="1"/>
    <col min="15874" max="15879" width="14.88671875" style="245" hidden="1"/>
    <col min="15880" max="15881" width="15.88671875" style="245" hidden="1"/>
    <col min="15882" max="15887" width="16.109375" style="245" hidden="1"/>
    <col min="15888" max="15888" width="6.109375" style="245" hidden="1"/>
    <col min="15889" max="15889" width="3" style="245" hidden="1"/>
    <col min="15890" max="16129" width="8.6640625" style="245" hidden="1"/>
    <col min="16130" max="16135" width="14.88671875" style="245" hidden="1"/>
    <col min="16136" max="16137" width="15.88671875" style="245" hidden="1"/>
    <col min="16138" max="16143" width="16.109375" style="245" hidden="1"/>
    <col min="16144" max="16144" width="6.109375" style="245" hidden="1"/>
    <col min="16145" max="16145" width="3" style="245" hidden="1"/>
    <col min="16146" max="16384" width="8.6640625" style="245" hidden="1"/>
  </cols>
  <sheetData>
    <row r="1" spans="1:51" ht="42.75" customHeight="1" x14ac:dyDescent="0.2">
      <c r="A1" s="344"/>
      <c r="B1" s="345"/>
      <c r="P1" s="246"/>
      <c r="Q1" s="246"/>
    </row>
    <row r="2" spans="1:51" ht="25.8" x14ac:dyDescent="0.3">
      <c r="A2" s="344"/>
      <c r="C2" s="346"/>
      <c r="P2" s="246"/>
      <c r="Q2" s="246"/>
    </row>
    <row r="3" spans="1:51" ht="25.8" x14ac:dyDescent="0.3">
      <c r="A3" s="344"/>
      <c r="C3" s="346"/>
      <c r="P3" s="246"/>
      <c r="Q3" s="246"/>
    </row>
    <row r="4" spans="1:51" s="347" customFormat="1" ht="13.2" x14ac:dyDescent="0.2">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2" x14ac:dyDescent="0.2">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2" x14ac:dyDescent="0.2">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2" x14ac:dyDescent="0.2">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2" x14ac:dyDescent="0.2">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2" x14ac:dyDescent="0.2">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2" x14ac:dyDescent="0.2">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ht="13.2" x14ac:dyDescent="0.2">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2" x14ac:dyDescent="0.2">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ht="13.2" x14ac:dyDescent="0.2">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2">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2" x14ac:dyDescent="0.2">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2" x14ac:dyDescent="0.2">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2" x14ac:dyDescent="0.2">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2" x14ac:dyDescent="0.2">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2" x14ac:dyDescent="0.2">
      <c r="P19" s="246"/>
      <c r="Q19" s="246"/>
    </row>
    <row r="20" spans="1:259" ht="13.2" x14ac:dyDescent="0.2">
      <c r="P20" s="246"/>
      <c r="Q20" s="246"/>
    </row>
    <row r="21" spans="1:259" ht="16.2" x14ac:dyDescent="0.2">
      <c r="B21" s="348"/>
      <c r="C21" s="248"/>
      <c r="D21" s="248"/>
      <c r="E21" s="248"/>
      <c r="F21" s="248"/>
      <c r="G21" s="248"/>
      <c r="H21" s="248"/>
      <c r="I21" s="248"/>
      <c r="J21" s="248"/>
      <c r="K21" s="248"/>
      <c r="L21" s="248"/>
      <c r="M21" s="248"/>
      <c r="N21" s="349"/>
      <c r="O21" s="248"/>
      <c r="P21" s="249"/>
      <c r="Q21" s="246"/>
      <c r="IY21" s="350"/>
    </row>
    <row r="22" spans="1:259" ht="16.2" x14ac:dyDescent="0.2">
      <c r="B22" s="250"/>
      <c r="IY22" s="351"/>
    </row>
    <row r="23" spans="1:259" ht="13.2" x14ac:dyDescent="0.2">
      <c r="B23" s="250"/>
    </row>
    <row r="24" spans="1:259" ht="13.2" x14ac:dyDescent="0.2">
      <c r="B24" s="250"/>
    </row>
    <row r="25" spans="1:259" ht="13.2" x14ac:dyDescent="0.2">
      <c r="B25" s="250"/>
    </row>
    <row r="26" spans="1:259" ht="13.2" x14ac:dyDescent="0.2">
      <c r="B26" s="250"/>
    </row>
    <row r="27" spans="1:259" ht="13.2" x14ac:dyDescent="0.2">
      <c r="B27" s="250"/>
    </row>
    <row r="28" spans="1:259" ht="13.2" x14ac:dyDescent="0.2">
      <c r="B28" s="250"/>
    </row>
    <row r="29" spans="1:259" ht="13.2" x14ac:dyDescent="0.2">
      <c r="B29" s="250"/>
    </row>
    <row r="30" spans="1:259" ht="13.2" x14ac:dyDescent="0.2">
      <c r="B30" s="250"/>
    </row>
    <row r="31" spans="1:259" ht="13.2" x14ac:dyDescent="0.2">
      <c r="B31" s="250"/>
    </row>
    <row r="32" spans="1:259" ht="13.2" x14ac:dyDescent="0.2">
      <c r="B32" s="250"/>
    </row>
    <row r="33" spans="2:17" ht="13.2" x14ac:dyDescent="0.2">
      <c r="B33" s="250"/>
    </row>
    <row r="34" spans="2:17" ht="13.2" x14ac:dyDescent="0.2">
      <c r="B34" s="250"/>
    </row>
    <row r="35" spans="2:17" ht="13.2" x14ac:dyDescent="0.2">
      <c r="B35" s="250"/>
    </row>
    <row r="36" spans="2:17" ht="13.2" x14ac:dyDescent="0.2">
      <c r="B36" s="250"/>
    </row>
    <row r="37" spans="2:17" ht="13.2" x14ac:dyDescent="0.2">
      <c r="B37" s="250"/>
    </row>
    <row r="38" spans="2:17" ht="13.2" x14ac:dyDescent="0.2">
      <c r="B38" s="250"/>
    </row>
    <row r="39" spans="2:17" ht="13.2" x14ac:dyDescent="0.2">
      <c r="B39" s="342"/>
      <c r="C39" s="308"/>
      <c r="D39" s="308"/>
      <c r="E39" s="308"/>
      <c r="F39" s="308"/>
      <c r="G39" s="308"/>
      <c r="H39" s="308"/>
      <c r="I39" s="308"/>
      <c r="J39" s="308"/>
      <c r="K39" s="308"/>
      <c r="L39" s="308"/>
      <c r="M39" s="308"/>
      <c r="N39" s="308"/>
      <c r="O39" s="308"/>
      <c r="P39" s="343"/>
    </row>
    <row r="40" spans="2:17" ht="13.2" x14ac:dyDescent="0.2">
      <c r="B40" s="352"/>
      <c r="C40" s="246"/>
      <c r="D40" s="246"/>
      <c r="E40" s="246"/>
      <c r="F40" s="246"/>
      <c r="G40" s="246"/>
      <c r="H40" s="246"/>
      <c r="I40" s="246"/>
      <c r="J40" s="246"/>
      <c r="K40" s="246"/>
      <c r="L40" s="246"/>
      <c r="M40" s="246"/>
      <c r="N40" s="246"/>
      <c r="O40" s="246"/>
      <c r="P40" s="352"/>
      <c r="Q40" s="246"/>
    </row>
    <row r="41" spans="2:17" ht="16.2" x14ac:dyDescent="0.2">
      <c r="B41" s="247" t="s">
        <v>551</v>
      </c>
      <c r="C41" s="248"/>
      <c r="D41" s="248"/>
      <c r="E41" s="248"/>
      <c r="F41" s="248"/>
      <c r="G41" s="248"/>
      <c r="H41" s="248"/>
      <c r="I41" s="248"/>
      <c r="J41" s="248"/>
      <c r="K41" s="248"/>
      <c r="L41" s="248"/>
      <c r="M41" s="248"/>
      <c r="N41" s="248"/>
      <c r="O41" s="248"/>
      <c r="P41" s="249"/>
    </row>
    <row r="42" spans="2:17" ht="13.2" x14ac:dyDescent="0.2">
      <c r="B42" s="250"/>
      <c r="C42" s="246"/>
      <c r="D42" s="246"/>
      <c r="E42" s="246"/>
      <c r="F42" s="246"/>
      <c r="G42" s="353" t="s">
        <v>552</v>
      </c>
      <c r="I42" s="354"/>
      <c r="J42" s="354"/>
      <c r="K42" s="354"/>
      <c r="L42" s="246"/>
      <c r="M42" s="246"/>
      <c r="N42" s="246"/>
      <c r="O42" s="246"/>
    </row>
    <row r="43" spans="2:17" ht="13.2" x14ac:dyDescent="0.2">
      <c r="B43" s="250"/>
      <c r="C43" s="246"/>
      <c r="D43" s="246"/>
      <c r="E43" s="246"/>
      <c r="F43" s="246"/>
      <c r="G43" s="1232"/>
      <c r="H43" s="1233"/>
      <c r="I43" s="1233"/>
      <c r="J43" s="1233"/>
      <c r="K43" s="1233"/>
      <c r="L43" s="1233"/>
      <c r="M43" s="1233"/>
      <c r="N43" s="1233"/>
      <c r="O43" s="1234"/>
    </row>
    <row r="44" spans="2:17" ht="13.2" x14ac:dyDescent="0.2">
      <c r="B44" s="250"/>
      <c r="C44" s="246"/>
      <c r="D44" s="246"/>
      <c r="E44" s="246"/>
      <c r="F44" s="246"/>
      <c r="G44" s="1235"/>
      <c r="H44" s="1236"/>
      <c r="I44" s="1236"/>
      <c r="J44" s="1236"/>
      <c r="K44" s="1236"/>
      <c r="L44" s="1236"/>
      <c r="M44" s="1236"/>
      <c r="N44" s="1236"/>
      <c r="O44" s="1237"/>
    </row>
    <row r="45" spans="2:17" ht="13.2" x14ac:dyDescent="0.2">
      <c r="B45" s="250"/>
      <c r="C45" s="246"/>
      <c r="D45" s="246"/>
      <c r="E45" s="246"/>
      <c r="F45" s="246"/>
      <c r="G45" s="1235"/>
      <c r="H45" s="1236"/>
      <c r="I45" s="1236"/>
      <c r="J45" s="1236"/>
      <c r="K45" s="1236"/>
      <c r="L45" s="1236"/>
      <c r="M45" s="1236"/>
      <c r="N45" s="1236"/>
      <c r="O45" s="1237"/>
    </row>
    <row r="46" spans="2:17" ht="13.2" x14ac:dyDescent="0.2">
      <c r="B46" s="250"/>
      <c r="C46" s="246"/>
      <c r="D46" s="246"/>
      <c r="E46" s="246"/>
      <c r="F46" s="246"/>
      <c r="G46" s="1235"/>
      <c r="H46" s="1236"/>
      <c r="I46" s="1236"/>
      <c r="J46" s="1236"/>
      <c r="K46" s="1236"/>
      <c r="L46" s="1236"/>
      <c r="M46" s="1236"/>
      <c r="N46" s="1236"/>
      <c r="O46" s="1237"/>
    </row>
    <row r="47" spans="2:17" ht="13.2" x14ac:dyDescent="0.2">
      <c r="B47" s="250"/>
      <c r="C47" s="246"/>
      <c r="D47" s="246"/>
      <c r="E47" s="246"/>
      <c r="F47" s="246"/>
      <c r="G47" s="1238"/>
      <c r="H47" s="1239"/>
      <c r="I47" s="1239"/>
      <c r="J47" s="1239"/>
      <c r="K47" s="1239"/>
      <c r="L47" s="1239"/>
      <c r="M47" s="1239"/>
      <c r="N47" s="1239"/>
      <c r="O47" s="1240"/>
    </row>
    <row r="48" spans="2:17" ht="13.2" x14ac:dyDescent="0.2">
      <c r="B48" s="250"/>
      <c r="C48" s="246"/>
      <c r="D48" s="246"/>
      <c r="E48" s="246"/>
      <c r="F48" s="246"/>
      <c r="G48" s="246"/>
      <c r="H48" s="355"/>
      <c r="I48" s="355"/>
      <c r="J48" s="355"/>
    </row>
    <row r="49" spans="1:17" ht="13.2" x14ac:dyDescent="0.2">
      <c r="B49" s="250"/>
      <c r="C49" s="246"/>
      <c r="D49" s="246"/>
      <c r="E49" s="246"/>
      <c r="F49" s="246"/>
      <c r="G49" s="245" t="s">
        <v>553</v>
      </c>
    </row>
    <row r="50" spans="1:17" ht="13.2" x14ac:dyDescent="0.2">
      <c r="B50" s="250"/>
      <c r="C50" s="246"/>
      <c r="D50" s="246"/>
      <c r="E50" s="246"/>
      <c r="F50" s="246"/>
      <c r="G50" s="1241"/>
      <c r="H50" s="1242"/>
      <c r="I50" s="1242"/>
      <c r="J50" s="1243"/>
      <c r="K50" s="356" t="s">
        <v>516</v>
      </c>
      <c r="L50" s="356" t="s">
        <v>517</v>
      </c>
      <c r="M50" s="356" t="s">
        <v>518</v>
      </c>
      <c r="N50" s="356" t="s">
        <v>519</v>
      </c>
      <c r="O50" s="356" t="s">
        <v>520</v>
      </c>
    </row>
    <row r="51" spans="1:17" ht="13.2" x14ac:dyDescent="0.2">
      <c r="B51" s="250"/>
      <c r="C51" s="246"/>
      <c r="D51" s="246"/>
      <c r="E51" s="246"/>
      <c r="F51" s="246"/>
      <c r="G51" s="1244" t="s">
        <v>554</v>
      </c>
      <c r="H51" s="1245"/>
      <c r="I51" s="1250" t="s">
        <v>555</v>
      </c>
      <c r="J51" s="1250"/>
      <c r="K51" s="1253"/>
      <c r="L51" s="1253"/>
      <c r="M51" s="1253"/>
      <c r="N51" s="1253"/>
      <c r="O51" s="1253"/>
    </row>
    <row r="52" spans="1:17" ht="13.2" x14ac:dyDescent="0.2">
      <c r="B52" s="250"/>
      <c r="C52" s="246"/>
      <c r="D52" s="246"/>
      <c r="E52" s="246"/>
      <c r="F52" s="246"/>
      <c r="G52" s="1246"/>
      <c r="H52" s="1247"/>
      <c r="I52" s="1251"/>
      <c r="J52" s="1251"/>
      <c r="K52" s="1220"/>
      <c r="L52" s="1220"/>
      <c r="M52" s="1220"/>
      <c r="N52" s="1220"/>
      <c r="O52" s="1220"/>
    </row>
    <row r="53" spans="1:17" ht="13.2" x14ac:dyDescent="0.2">
      <c r="A53" s="357"/>
      <c r="B53" s="250"/>
      <c r="C53" s="246"/>
      <c r="D53" s="246"/>
      <c r="E53" s="246"/>
      <c r="F53" s="246"/>
      <c r="G53" s="1246"/>
      <c r="H53" s="1247"/>
      <c r="I53" s="1230" t="s">
        <v>561</v>
      </c>
      <c r="J53" s="1230"/>
      <c r="K53" s="1252"/>
      <c r="L53" s="1252"/>
      <c r="M53" s="1252"/>
      <c r="N53" s="1252"/>
      <c r="O53" s="1252"/>
    </row>
    <row r="54" spans="1:17" ht="13.2" x14ac:dyDescent="0.2">
      <c r="A54" s="357"/>
      <c r="B54" s="250"/>
      <c r="C54" s="246"/>
      <c r="D54" s="246"/>
      <c r="E54" s="246"/>
      <c r="F54" s="246"/>
      <c r="G54" s="1248"/>
      <c r="H54" s="1249"/>
      <c r="I54" s="1230"/>
      <c r="J54" s="1230"/>
      <c r="K54" s="1219"/>
      <c r="L54" s="1219"/>
      <c r="M54" s="1219"/>
      <c r="N54" s="1219"/>
      <c r="O54" s="1219"/>
    </row>
    <row r="55" spans="1:17" ht="13.2" x14ac:dyDescent="0.2">
      <c r="A55" s="357"/>
      <c r="B55" s="250"/>
      <c r="C55" s="246"/>
      <c r="D55" s="246"/>
      <c r="E55" s="246"/>
      <c r="F55" s="246"/>
      <c r="G55" s="1224" t="s">
        <v>556</v>
      </c>
      <c r="H55" s="1225"/>
      <c r="I55" s="1230" t="s">
        <v>555</v>
      </c>
      <c r="J55" s="1230"/>
      <c r="K55" s="1253"/>
      <c r="L55" s="1253"/>
      <c r="M55" s="1253"/>
      <c r="N55" s="1253"/>
      <c r="O55" s="1253"/>
    </row>
    <row r="56" spans="1:17" ht="13.2" x14ac:dyDescent="0.2">
      <c r="A56" s="357"/>
      <c r="B56" s="250"/>
      <c r="C56" s="246"/>
      <c r="D56" s="246"/>
      <c r="E56" s="246"/>
      <c r="F56" s="246"/>
      <c r="G56" s="1226"/>
      <c r="H56" s="1227"/>
      <c r="I56" s="1230"/>
      <c r="J56" s="1230"/>
      <c r="K56" s="1220"/>
      <c r="L56" s="1220"/>
      <c r="M56" s="1220"/>
      <c r="N56" s="1220"/>
      <c r="O56" s="1220"/>
    </row>
    <row r="57" spans="1:17" s="357" customFormat="1" ht="13.2" x14ac:dyDescent="0.2">
      <c r="B57" s="358"/>
      <c r="C57" s="354"/>
      <c r="D57" s="354"/>
      <c r="E57" s="354"/>
      <c r="F57" s="354"/>
      <c r="G57" s="1226"/>
      <c r="H57" s="1227"/>
      <c r="I57" s="1222" t="s">
        <v>561</v>
      </c>
      <c r="J57" s="1222"/>
      <c r="K57" s="1252"/>
      <c r="L57" s="1252"/>
      <c r="M57" s="1252"/>
      <c r="N57" s="1252"/>
      <c r="O57" s="1252"/>
      <c r="P57" s="359"/>
      <c r="Q57" s="358"/>
    </row>
    <row r="58" spans="1:17" s="357" customFormat="1" ht="13.2" x14ac:dyDescent="0.2">
      <c r="A58" s="245"/>
      <c r="B58" s="358"/>
      <c r="C58" s="354"/>
      <c r="D58" s="354"/>
      <c r="E58" s="354"/>
      <c r="F58" s="354"/>
      <c r="G58" s="1228"/>
      <c r="H58" s="1229"/>
      <c r="I58" s="1222"/>
      <c r="J58" s="1222"/>
      <c r="K58" s="1219"/>
      <c r="L58" s="1219"/>
      <c r="M58" s="1219"/>
      <c r="N58" s="1219"/>
      <c r="O58" s="1219"/>
      <c r="P58" s="359"/>
      <c r="Q58" s="358"/>
    </row>
    <row r="59" spans="1:17" s="357" customFormat="1" ht="13.2" x14ac:dyDescent="0.2">
      <c r="A59" s="245"/>
      <c r="B59" s="358"/>
      <c r="C59" s="354"/>
      <c r="D59" s="354"/>
      <c r="E59" s="354"/>
      <c r="F59" s="354"/>
      <c r="G59" s="354"/>
      <c r="H59" s="354"/>
      <c r="I59" s="354"/>
      <c r="J59" s="354"/>
      <c r="K59" s="360"/>
      <c r="L59" s="360"/>
      <c r="M59" s="360"/>
      <c r="N59" s="360"/>
      <c r="O59" s="360"/>
      <c r="P59" s="359"/>
      <c r="Q59" s="358"/>
    </row>
    <row r="60" spans="1:17" s="357" customFormat="1" ht="13.2" x14ac:dyDescent="0.2">
      <c r="A60" s="245"/>
      <c r="B60" s="358"/>
      <c r="C60" s="354"/>
      <c r="D60" s="354"/>
      <c r="E60" s="354"/>
      <c r="F60" s="354"/>
      <c r="G60" s="354"/>
      <c r="H60" s="354"/>
      <c r="I60" s="354"/>
      <c r="J60" s="354"/>
      <c r="K60" s="360"/>
      <c r="L60" s="360"/>
      <c r="M60" s="360"/>
      <c r="N60" s="360"/>
      <c r="O60" s="360"/>
      <c r="P60" s="359"/>
      <c r="Q60" s="358"/>
    </row>
    <row r="61" spans="1:17" s="357" customFormat="1" ht="13.2" x14ac:dyDescent="0.2">
      <c r="A61" s="245"/>
      <c r="B61" s="361"/>
      <c r="C61" s="362"/>
      <c r="D61" s="362"/>
      <c r="E61" s="362"/>
      <c r="F61" s="362"/>
      <c r="G61" s="362"/>
      <c r="H61" s="362"/>
      <c r="I61" s="362"/>
      <c r="J61" s="362"/>
      <c r="K61" s="362"/>
      <c r="L61" s="362"/>
      <c r="M61" s="363"/>
      <c r="N61" s="363"/>
      <c r="O61" s="363"/>
      <c r="P61" s="364"/>
      <c r="Q61" s="358"/>
    </row>
    <row r="62" spans="1:17" ht="13.2" x14ac:dyDescent="0.2">
      <c r="B62" s="352"/>
      <c r="C62" s="352"/>
      <c r="D62" s="352"/>
      <c r="E62" s="352"/>
      <c r="F62" s="352"/>
      <c r="G62" s="352"/>
      <c r="H62" s="352"/>
      <c r="I62" s="352"/>
      <c r="J62" s="352"/>
      <c r="K62" s="352"/>
      <c r="L62" s="352"/>
      <c r="M62" s="352"/>
      <c r="N62" s="352"/>
      <c r="O62" s="352"/>
      <c r="P62" s="352"/>
      <c r="Q62" s="246"/>
    </row>
    <row r="63" spans="1:17" ht="16.2" x14ac:dyDescent="0.2">
      <c r="B63" s="309" t="s">
        <v>557</v>
      </c>
      <c r="C63" s="246"/>
      <c r="D63" s="246"/>
      <c r="E63" s="246"/>
      <c r="F63" s="246"/>
      <c r="G63" s="246"/>
      <c r="H63" s="246"/>
      <c r="I63" s="246"/>
      <c r="J63" s="246"/>
      <c r="K63" s="246"/>
      <c r="L63" s="246"/>
      <c r="M63" s="246"/>
      <c r="N63" s="246"/>
      <c r="O63" s="246"/>
    </row>
    <row r="64" spans="1:17" ht="13.2" x14ac:dyDescent="0.2">
      <c r="B64" s="250"/>
      <c r="C64" s="246"/>
      <c r="D64" s="246"/>
      <c r="E64" s="246"/>
      <c r="F64" s="246"/>
      <c r="G64" s="353" t="s">
        <v>552</v>
      </c>
      <c r="I64" s="354"/>
      <c r="J64" s="354"/>
      <c r="K64" s="354"/>
      <c r="L64" s="246"/>
      <c r="M64" s="246"/>
      <c r="N64" s="246"/>
      <c r="O64" s="246"/>
    </row>
    <row r="65" spans="2:30" ht="13.2" x14ac:dyDescent="0.2">
      <c r="B65" s="250"/>
      <c r="C65" s="246"/>
      <c r="D65" s="246"/>
      <c r="E65" s="246"/>
      <c r="F65" s="246"/>
      <c r="G65" s="1232" t="s">
        <v>560</v>
      </c>
      <c r="H65" s="1233"/>
      <c r="I65" s="1233"/>
      <c r="J65" s="1233"/>
      <c r="K65" s="1233"/>
      <c r="L65" s="1233"/>
      <c r="M65" s="1233"/>
      <c r="N65" s="1233"/>
      <c r="O65" s="1234"/>
    </row>
    <row r="66" spans="2:30" ht="13.2" x14ac:dyDescent="0.2">
      <c r="B66" s="250"/>
      <c r="C66" s="246"/>
      <c r="D66" s="246"/>
      <c r="E66" s="246"/>
      <c r="F66" s="246"/>
      <c r="G66" s="1235"/>
      <c r="H66" s="1236"/>
      <c r="I66" s="1236"/>
      <c r="J66" s="1236"/>
      <c r="K66" s="1236"/>
      <c r="L66" s="1236"/>
      <c r="M66" s="1236"/>
      <c r="N66" s="1236"/>
      <c r="O66" s="1237"/>
    </row>
    <row r="67" spans="2:30" ht="13.2" x14ac:dyDescent="0.2">
      <c r="B67" s="250"/>
      <c r="C67" s="246"/>
      <c r="D67" s="246"/>
      <c r="E67" s="246"/>
      <c r="F67" s="246"/>
      <c r="G67" s="1235"/>
      <c r="H67" s="1236"/>
      <c r="I67" s="1236"/>
      <c r="J67" s="1236"/>
      <c r="K67" s="1236"/>
      <c r="L67" s="1236"/>
      <c r="M67" s="1236"/>
      <c r="N67" s="1236"/>
      <c r="O67" s="1237"/>
    </row>
    <row r="68" spans="2:30" ht="13.2" x14ac:dyDescent="0.2">
      <c r="B68" s="250"/>
      <c r="C68" s="246"/>
      <c r="D68" s="246"/>
      <c r="E68" s="246"/>
      <c r="F68" s="246"/>
      <c r="G68" s="1235"/>
      <c r="H68" s="1236"/>
      <c r="I68" s="1236"/>
      <c r="J68" s="1236"/>
      <c r="K68" s="1236"/>
      <c r="L68" s="1236"/>
      <c r="M68" s="1236"/>
      <c r="N68" s="1236"/>
      <c r="O68" s="1237"/>
    </row>
    <row r="69" spans="2:30" ht="13.2" x14ac:dyDescent="0.2">
      <c r="B69" s="250"/>
      <c r="C69" s="246"/>
      <c r="D69" s="246"/>
      <c r="E69" s="246"/>
      <c r="F69" s="246"/>
      <c r="G69" s="1238"/>
      <c r="H69" s="1239"/>
      <c r="I69" s="1239"/>
      <c r="J69" s="1239"/>
      <c r="K69" s="1239"/>
      <c r="L69" s="1239"/>
      <c r="M69" s="1239"/>
      <c r="N69" s="1239"/>
      <c r="O69" s="1240"/>
    </row>
    <row r="70" spans="2:30" ht="13.2" x14ac:dyDescent="0.2">
      <c r="B70" s="250"/>
      <c r="C70" s="246"/>
      <c r="D70" s="246"/>
      <c r="E70" s="246"/>
      <c r="F70" s="246"/>
      <c r="G70" s="246"/>
      <c r="H70" s="365"/>
      <c r="I70" s="365"/>
      <c r="J70" s="366"/>
      <c r="K70" s="366"/>
      <c r="L70" s="367"/>
      <c r="M70" s="366"/>
      <c r="N70" s="367"/>
      <c r="O70" s="368"/>
    </row>
    <row r="71" spans="2:30" ht="13.2" x14ac:dyDescent="0.2">
      <c r="B71" s="250"/>
      <c r="C71" s="246"/>
      <c r="D71" s="246"/>
      <c r="E71" s="246"/>
      <c r="F71" s="246"/>
      <c r="G71" s="369" t="s">
        <v>558</v>
      </c>
      <c r="I71" s="370"/>
      <c r="J71" s="366"/>
      <c r="K71" s="366"/>
      <c r="L71" s="367"/>
      <c r="M71" s="366"/>
      <c r="N71" s="367"/>
      <c r="O71" s="368"/>
    </row>
    <row r="72" spans="2:30" ht="13.2" x14ac:dyDescent="0.2">
      <c r="B72" s="250"/>
      <c r="C72" s="246"/>
      <c r="D72" s="246"/>
      <c r="E72" s="246"/>
      <c r="F72" s="246"/>
      <c r="G72" s="1241"/>
      <c r="H72" s="1242"/>
      <c r="I72" s="1242"/>
      <c r="J72" s="1243"/>
      <c r="K72" s="356" t="s">
        <v>516</v>
      </c>
      <c r="L72" s="356" t="s">
        <v>517</v>
      </c>
      <c r="M72" s="356" t="s">
        <v>518</v>
      </c>
      <c r="N72" s="356" t="s">
        <v>519</v>
      </c>
      <c r="O72" s="356" t="s">
        <v>520</v>
      </c>
    </row>
    <row r="73" spans="2:30" ht="13.2" x14ac:dyDescent="0.2">
      <c r="B73" s="250"/>
      <c r="C73" s="246"/>
      <c r="D73" s="246"/>
      <c r="E73" s="246"/>
      <c r="F73" s="246"/>
      <c r="G73" s="1244" t="s">
        <v>554</v>
      </c>
      <c r="H73" s="1245"/>
      <c r="I73" s="1250" t="s">
        <v>555</v>
      </c>
      <c r="J73" s="1250"/>
      <c r="K73" s="1231">
        <v>15.6</v>
      </c>
      <c r="L73" s="1231">
        <v>32.700000000000003</v>
      </c>
      <c r="M73" s="1220">
        <v>46</v>
      </c>
      <c r="N73" s="1220">
        <v>52.9</v>
      </c>
      <c r="O73" s="1220">
        <v>42.4</v>
      </c>
      <c r="S73" s="245">
        <v>9.9</v>
      </c>
    </row>
    <row r="74" spans="2:30" ht="13.2" x14ac:dyDescent="0.2">
      <c r="B74" s="250"/>
      <c r="C74" s="246"/>
      <c r="D74" s="246"/>
      <c r="E74" s="246"/>
      <c r="F74" s="246"/>
      <c r="G74" s="1246"/>
      <c r="H74" s="1247"/>
      <c r="I74" s="1251"/>
      <c r="J74" s="1251"/>
      <c r="K74" s="1231"/>
      <c r="L74" s="1231"/>
      <c r="M74" s="1220"/>
      <c r="N74" s="1220"/>
      <c r="O74" s="1220"/>
    </row>
    <row r="75" spans="2:30" ht="13.2" x14ac:dyDescent="0.2">
      <c r="B75" s="250"/>
      <c r="C75" s="246"/>
      <c r="D75" s="246"/>
      <c r="E75" s="246"/>
      <c r="F75" s="246"/>
      <c r="G75" s="1246"/>
      <c r="H75" s="1247"/>
      <c r="I75" s="1230" t="s">
        <v>559</v>
      </c>
      <c r="J75" s="1230"/>
      <c r="K75" s="1218">
        <v>9.9</v>
      </c>
      <c r="L75" s="1218">
        <v>9.1999999999999993</v>
      </c>
      <c r="M75" s="1218">
        <v>8.1</v>
      </c>
      <c r="N75" s="1218">
        <v>7.9</v>
      </c>
      <c r="O75" s="1218">
        <v>8.5</v>
      </c>
      <c r="U75" s="245">
        <v>81.2</v>
      </c>
      <c r="W75" s="245">
        <v>87.2</v>
      </c>
      <c r="Y75" s="245">
        <v>99.8</v>
      </c>
      <c r="AA75" s="245">
        <v>109.5</v>
      </c>
      <c r="AC75" s="245">
        <v>115.2</v>
      </c>
    </row>
    <row r="76" spans="2:30" ht="13.2" x14ac:dyDescent="0.2">
      <c r="B76" s="250"/>
      <c r="C76" s="246"/>
      <c r="D76" s="246"/>
      <c r="E76" s="246"/>
      <c r="F76" s="246"/>
      <c r="G76" s="1248"/>
      <c r="H76" s="1249"/>
      <c r="I76" s="1230"/>
      <c r="J76" s="1230"/>
      <c r="K76" s="1219"/>
      <c r="L76" s="1219"/>
      <c r="M76" s="1219"/>
      <c r="N76" s="1219"/>
      <c r="O76" s="1219"/>
    </row>
    <row r="77" spans="2:30" ht="13.2" x14ac:dyDescent="0.2">
      <c r="B77" s="250"/>
      <c r="C77" s="246"/>
      <c r="D77" s="246"/>
      <c r="E77" s="246"/>
      <c r="F77" s="246"/>
      <c r="G77" s="1224" t="s">
        <v>556</v>
      </c>
      <c r="H77" s="1225"/>
      <c r="I77" s="1230" t="s">
        <v>555</v>
      </c>
      <c r="J77" s="1230"/>
      <c r="K77" s="1231">
        <v>61.3</v>
      </c>
      <c r="L77" s="1231">
        <v>54.6</v>
      </c>
      <c r="M77" s="1220">
        <v>48.7</v>
      </c>
      <c r="N77" s="1220">
        <v>44.9</v>
      </c>
      <c r="O77" s="1220">
        <v>32.9</v>
      </c>
      <c r="R77" s="245">
        <v>12.3</v>
      </c>
      <c r="T77" s="245">
        <v>11.1</v>
      </c>
    </row>
    <row r="78" spans="2:30" ht="13.2" x14ac:dyDescent="0.2">
      <c r="B78" s="250"/>
      <c r="C78" s="246"/>
      <c r="D78" s="246"/>
      <c r="E78" s="246"/>
      <c r="F78" s="246"/>
      <c r="G78" s="1226"/>
      <c r="H78" s="1227"/>
      <c r="I78" s="1230"/>
      <c r="J78" s="1230"/>
      <c r="K78" s="1231"/>
      <c r="L78" s="1231"/>
      <c r="M78" s="1220"/>
      <c r="N78" s="1220"/>
      <c r="O78" s="1220"/>
    </row>
    <row r="79" spans="2:30" ht="13.2" x14ac:dyDescent="0.2">
      <c r="B79" s="250"/>
      <c r="C79" s="246"/>
      <c r="D79" s="246"/>
      <c r="E79" s="246"/>
      <c r="F79" s="246"/>
      <c r="G79" s="1226"/>
      <c r="H79" s="1227"/>
      <c r="I79" s="1221" t="s">
        <v>559</v>
      </c>
      <c r="J79" s="1222"/>
      <c r="K79" s="1223">
        <v>11.7</v>
      </c>
      <c r="L79" s="1223">
        <v>11.2</v>
      </c>
      <c r="M79" s="1223">
        <v>10.4</v>
      </c>
      <c r="N79" s="1223">
        <v>8.5</v>
      </c>
      <c r="O79" s="1223">
        <v>8.1999999999999993</v>
      </c>
      <c r="V79" s="245">
        <v>53.5</v>
      </c>
      <c r="X79" s="245">
        <v>48.2</v>
      </c>
      <c r="Z79" s="245">
        <v>34.200000000000003</v>
      </c>
      <c r="AB79" s="245">
        <v>30.3</v>
      </c>
      <c r="AD79" s="245">
        <v>28.9</v>
      </c>
    </row>
    <row r="80" spans="2:30" ht="13.2" x14ac:dyDescent="0.2">
      <c r="B80" s="250"/>
      <c r="C80" s="246"/>
      <c r="D80" s="246"/>
      <c r="E80" s="246"/>
      <c r="F80" s="246"/>
      <c r="G80" s="1228"/>
      <c r="H80" s="1229"/>
      <c r="I80" s="1222"/>
      <c r="J80" s="1222"/>
      <c r="K80" s="1223"/>
      <c r="L80" s="1223"/>
      <c r="M80" s="1223"/>
      <c r="N80" s="1223"/>
      <c r="O80" s="1223"/>
    </row>
    <row r="81" spans="2:17" ht="13.2" x14ac:dyDescent="0.2">
      <c r="B81" s="250"/>
      <c r="C81" s="246"/>
      <c r="D81" s="246"/>
      <c r="E81" s="246"/>
      <c r="F81" s="246"/>
      <c r="G81" s="246"/>
      <c r="H81" s="246"/>
      <c r="I81" s="246"/>
      <c r="J81" s="246"/>
      <c r="K81" s="371"/>
      <c r="L81" s="246"/>
      <c r="M81" s="246"/>
      <c r="N81" s="246"/>
      <c r="O81" s="246"/>
    </row>
    <row r="82" spans="2:17" ht="16.2" x14ac:dyDescent="0.2">
      <c r="B82" s="250"/>
      <c r="C82" s="246"/>
      <c r="D82" s="246"/>
      <c r="E82" s="246"/>
      <c r="F82" s="246"/>
      <c r="G82" s="246"/>
      <c r="H82" s="246"/>
      <c r="I82" s="246"/>
      <c r="J82" s="246"/>
      <c r="K82" s="372"/>
      <c r="L82" s="372"/>
      <c r="M82" s="372"/>
      <c r="N82" s="372"/>
      <c r="O82" s="372"/>
    </row>
    <row r="83" spans="2:17" ht="13.2" x14ac:dyDescent="0.2">
      <c r="B83" s="342"/>
      <c r="C83" s="308"/>
      <c r="D83" s="308"/>
      <c r="E83" s="308"/>
      <c r="F83" s="308"/>
      <c r="G83" s="308"/>
      <c r="H83" s="308"/>
      <c r="I83" s="308"/>
      <c r="J83" s="308"/>
      <c r="K83" s="308"/>
      <c r="L83" s="308"/>
      <c r="M83" s="308"/>
      <c r="N83" s="308"/>
      <c r="O83" s="308"/>
      <c r="P83" s="343"/>
    </row>
    <row r="84" spans="2:17" ht="13.2" x14ac:dyDescent="0.2">
      <c r="H84" s="246"/>
      <c r="I84" s="246"/>
      <c r="J84" s="246"/>
      <c r="K84" s="246"/>
      <c r="L84" s="246"/>
      <c r="M84" s="246"/>
      <c r="N84" s="246"/>
      <c r="O84" s="246"/>
      <c r="P84" s="246"/>
      <c r="Q84" s="246"/>
    </row>
    <row r="85" spans="2:17" ht="13.2" x14ac:dyDescent="0.2">
      <c r="B85" s="246"/>
      <c r="C85" s="246"/>
      <c r="D85" s="246"/>
      <c r="E85" s="246"/>
      <c r="F85" s="246"/>
      <c r="G85" s="246"/>
      <c r="H85" s="246"/>
      <c r="I85" s="246"/>
      <c r="J85" s="246"/>
      <c r="K85" s="246"/>
      <c r="L85" s="246"/>
      <c r="M85" s="246"/>
      <c r="N85" s="246"/>
      <c r="O85" s="246"/>
      <c r="P85" s="246"/>
      <c r="Q85" s="246"/>
    </row>
    <row r="86" spans="2:17" ht="13.2" hidden="1" x14ac:dyDescent="0.2">
      <c r="B86" s="246"/>
      <c r="C86" s="246"/>
      <c r="D86" s="246"/>
      <c r="E86" s="246"/>
      <c r="F86" s="246"/>
      <c r="G86" s="246"/>
      <c r="H86" s="246"/>
      <c r="I86" s="246"/>
      <c r="J86" s="246"/>
      <c r="K86" s="246"/>
      <c r="L86" s="246"/>
      <c r="M86" s="246"/>
      <c r="N86" s="246"/>
      <c r="O86" s="246"/>
      <c r="P86" s="246"/>
      <c r="Q86" s="246"/>
    </row>
    <row r="87" spans="2:17" ht="13.2" hidden="1" x14ac:dyDescent="0.2">
      <c r="B87" s="246"/>
      <c r="C87" s="246"/>
      <c r="D87" s="246"/>
      <c r="E87" s="246"/>
      <c r="F87" s="246"/>
      <c r="G87" s="246"/>
      <c r="H87" s="246"/>
      <c r="I87" s="246"/>
      <c r="J87" s="246"/>
      <c r="K87" s="373"/>
      <c r="L87" s="246"/>
      <c r="M87" s="246"/>
      <c r="N87" s="246"/>
      <c r="O87" s="246"/>
      <c r="P87" s="246"/>
      <c r="Q87" s="246"/>
    </row>
    <row r="88" spans="2:17" ht="13.2" hidden="1" x14ac:dyDescent="0.2">
      <c r="B88" s="246"/>
      <c r="C88" s="246"/>
      <c r="D88" s="246"/>
      <c r="E88" s="246"/>
      <c r="F88" s="246"/>
      <c r="G88" s="246"/>
      <c r="H88" s="246"/>
      <c r="I88" s="246"/>
      <c r="J88" s="246"/>
      <c r="K88" s="246"/>
      <c r="L88" s="246"/>
      <c r="M88" s="246"/>
      <c r="N88" s="246"/>
      <c r="O88" s="246"/>
      <c r="P88" s="246"/>
      <c r="Q88" s="246"/>
    </row>
    <row r="89" spans="2:17" ht="13.2" hidden="1" x14ac:dyDescent="0.2">
      <c r="B89" s="246"/>
      <c r="C89" s="246"/>
      <c r="D89" s="246"/>
      <c r="E89" s="246"/>
      <c r="F89" s="246"/>
      <c r="G89" s="246"/>
      <c r="H89" s="246"/>
      <c r="I89" s="246"/>
      <c r="J89" s="246"/>
      <c r="K89" s="246"/>
      <c r="L89" s="246"/>
      <c r="M89" s="246"/>
      <c r="N89" s="246"/>
      <c r="O89" s="246"/>
      <c r="P89" s="246"/>
      <c r="Q89" s="246"/>
    </row>
    <row r="90" spans="2:17" ht="13.2" hidden="1" x14ac:dyDescent="0.2">
      <c r="B90" s="246"/>
      <c r="C90" s="246"/>
      <c r="D90" s="246"/>
      <c r="E90" s="246"/>
      <c r="F90" s="246"/>
      <c r="G90" s="246"/>
      <c r="H90" s="246"/>
      <c r="I90" s="246"/>
      <c r="J90" s="246"/>
      <c r="K90" s="246"/>
      <c r="L90" s="246"/>
      <c r="M90" s="246"/>
      <c r="N90" s="246"/>
      <c r="O90" s="246"/>
      <c r="P90" s="246"/>
      <c r="Q90" s="246"/>
    </row>
    <row r="91" spans="2:17" ht="13.2" hidden="1" x14ac:dyDescent="0.2">
      <c r="B91" s="246"/>
      <c r="C91" s="246"/>
      <c r="D91" s="246"/>
      <c r="E91" s="246"/>
      <c r="F91" s="246"/>
      <c r="G91" s="246"/>
      <c r="H91" s="246"/>
      <c r="I91" s="246"/>
      <c r="J91" s="246"/>
      <c r="K91" s="246"/>
      <c r="L91" s="246"/>
      <c r="M91" s="246"/>
      <c r="N91" s="246"/>
      <c r="O91" s="246"/>
      <c r="P91" s="246"/>
      <c r="Q91" s="246"/>
    </row>
    <row r="92" spans="2:17" ht="13.5" hidden="1" customHeight="1" x14ac:dyDescent="0.2">
      <c r="B92" s="246"/>
      <c r="C92" s="246"/>
      <c r="D92" s="246"/>
      <c r="E92" s="246"/>
      <c r="F92" s="246"/>
      <c r="G92" s="246"/>
      <c r="H92" s="246"/>
      <c r="I92" s="246"/>
      <c r="J92" s="246"/>
      <c r="K92" s="246"/>
      <c r="L92" s="246"/>
      <c r="M92" s="246"/>
      <c r="N92" s="246"/>
      <c r="O92" s="246"/>
      <c r="P92" s="246"/>
      <c r="Q92" s="246"/>
    </row>
    <row r="93" spans="2:17" ht="13.5" hidden="1" customHeight="1" x14ac:dyDescent="0.2">
      <c r="B93" s="246"/>
      <c r="C93" s="246"/>
      <c r="D93" s="246"/>
      <c r="E93" s="246"/>
      <c r="F93" s="246"/>
      <c r="G93" s="246"/>
      <c r="H93" s="246"/>
      <c r="I93" s="246"/>
      <c r="J93" s="246"/>
      <c r="K93" s="246"/>
      <c r="L93" s="246"/>
      <c r="M93" s="246"/>
      <c r="N93" s="246"/>
      <c r="O93" s="246"/>
      <c r="P93" s="246"/>
      <c r="Q93" s="246"/>
    </row>
    <row r="94" spans="2:17" ht="13.5" hidden="1" customHeight="1" x14ac:dyDescent="0.2">
      <c r="B94" s="246"/>
      <c r="C94" s="246"/>
      <c r="D94" s="246"/>
      <c r="E94" s="246"/>
      <c r="F94" s="246"/>
      <c r="G94" s="246"/>
      <c r="H94" s="246"/>
      <c r="I94" s="246"/>
      <c r="J94" s="246"/>
      <c r="K94" s="246"/>
      <c r="L94" s="246"/>
      <c r="M94" s="246"/>
      <c r="N94" s="246"/>
      <c r="O94" s="246"/>
      <c r="P94" s="246"/>
      <c r="Q94" s="246"/>
    </row>
    <row r="95" spans="2:17" ht="13.5" hidden="1" customHeight="1" x14ac:dyDescent="0.2">
      <c r="B95" s="246"/>
      <c r="C95" s="246"/>
      <c r="D95" s="246"/>
      <c r="E95" s="246"/>
      <c r="F95" s="246"/>
      <c r="G95" s="246"/>
      <c r="H95" s="246"/>
      <c r="I95" s="246"/>
      <c r="J95" s="246"/>
      <c r="K95" s="246"/>
      <c r="L95" s="246"/>
      <c r="M95" s="246"/>
      <c r="N95" s="246"/>
      <c r="O95" s="246"/>
      <c r="P95" s="246"/>
      <c r="Q95" s="246"/>
    </row>
    <row r="96" spans="2:17" ht="13.5" hidden="1" customHeight="1" x14ac:dyDescent="0.2">
      <c r="B96" s="246"/>
      <c r="C96" s="246"/>
      <c r="D96" s="246"/>
      <c r="E96" s="246"/>
      <c r="F96" s="246"/>
      <c r="G96" s="246"/>
      <c r="H96" s="246"/>
      <c r="I96" s="246"/>
      <c r="J96" s="246"/>
      <c r="K96" s="246"/>
      <c r="L96" s="246"/>
      <c r="M96" s="246"/>
      <c r="N96" s="246"/>
      <c r="O96" s="246"/>
      <c r="P96" s="246"/>
      <c r="Q96" s="246"/>
    </row>
    <row r="97" spans="2:17" ht="13.5" hidden="1" customHeight="1" x14ac:dyDescent="0.2">
      <c r="B97" s="246"/>
      <c r="C97" s="246"/>
      <c r="D97" s="246"/>
      <c r="E97" s="246"/>
      <c r="F97" s="246"/>
      <c r="G97" s="246"/>
      <c r="H97" s="246"/>
      <c r="I97" s="246"/>
      <c r="J97" s="246"/>
      <c r="K97" s="246"/>
      <c r="L97" s="246"/>
      <c r="M97" s="246"/>
      <c r="N97" s="246"/>
      <c r="O97" s="246"/>
      <c r="P97" s="246"/>
      <c r="Q97" s="246"/>
    </row>
    <row r="98" spans="2:17" ht="13.5" hidden="1" customHeight="1" x14ac:dyDescent="0.2">
      <c r="B98" s="246"/>
      <c r="C98" s="246"/>
      <c r="D98" s="246"/>
      <c r="E98" s="246"/>
      <c r="F98" s="246"/>
      <c r="G98" s="246"/>
      <c r="H98" s="246"/>
      <c r="I98" s="246"/>
      <c r="J98" s="246"/>
      <c r="K98" s="246"/>
      <c r="L98" s="246"/>
      <c r="M98" s="246"/>
      <c r="N98" s="246"/>
      <c r="O98" s="246"/>
      <c r="P98" s="246"/>
      <c r="Q98" s="246"/>
    </row>
    <row r="99" spans="2:17" ht="13.5" hidden="1" customHeight="1" x14ac:dyDescent="0.2">
      <c r="B99" s="246"/>
      <c r="C99" s="246"/>
      <c r="D99" s="246"/>
      <c r="E99" s="246"/>
      <c r="F99" s="246"/>
      <c r="G99" s="246"/>
      <c r="H99" s="246"/>
      <c r="I99" s="246"/>
      <c r="J99" s="246"/>
      <c r="K99" s="246"/>
      <c r="L99" s="246"/>
      <c r="M99" s="246"/>
      <c r="N99" s="246"/>
      <c r="O99" s="246"/>
      <c r="P99" s="246"/>
      <c r="Q99" s="246"/>
    </row>
    <row r="100" spans="2:17" ht="13.5" hidden="1" customHeight="1" x14ac:dyDescent="0.2">
      <c r="B100" s="246"/>
      <c r="C100" s="246"/>
      <c r="D100" s="246"/>
      <c r="E100" s="246"/>
      <c r="F100" s="246"/>
      <c r="G100" s="246"/>
      <c r="H100" s="246"/>
      <c r="I100" s="246"/>
      <c r="J100" s="246"/>
      <c r="K100" s="246"/>
      <c r="L100" s="246"/>
      <c r="M100" s="246"/>
      <c r="N100" s="246"/>
      <c r="O100" s="246"/>
      <c r="P100" s="246"/>
      <c r="Q100" s="246"/>
    </row>
    <row r="101" spans="2:17" ht="13.5" hidden="1" customHeight="1" x14ac:dyDescent="0.2">
      <c r="B101" s="246"/>
      <c r="C101" s="246"/>
      <c r="D101" s="246"/>
      <c r="E101" s="246"/>
      <c r="F101" s="246"/>
      <c r="G101" s="246"/>
      <c r="H101" s="246"/>
      <c r="I101" s="246"/>
      <c r="J101" s="246"/>
      <c r="K101" s="246"/>
      <c r="L101" s="246"/>
      <c r="M101" s="246"/>
      <c r="N101" s="246"/>
      <c r="O101" s="246"/>
      <c r="P101" s="246"/>
      <c r="Q101" s="246"/>
    </row>
    <row r="102" spans="2:17" ht="13.5" hidden="1" customHeight="1" x14ac:dyDescent="0.2">
      <c r="B102" s="246"/>
      <c r="C102" s="246"/>
      <c r="D102" s="246"/>
      <c r="E102" s="246"/>
      <c r="F102" s="246"/>
      <c r="G102" s="246"/>
      <c r="H102" s="246"/>
      <c r="I102" s="246"/>
      <c r="J102" s="246"/>
      <c r="K102" s="246"/>
      <c r="L102" s="246"/>
      <c r="M102" s="246"/>
      <c r="N102" s="246"/>
      <c r="O102" s="246"/>
      <c r="P102" s="246"/>
      <c r="Q102" s="246"/>
    </row>
    <row r="103" spans="2:17" ht="13.5" hidden="1" customHeight="1" x14ac:dyDescent="0.2">
      <c r="B103" s="246"/>
      <c r="C103" s="246"/>
      <c r="D103" s="246"/>
      <c r="E103" s="246"/>
      <c r="F103" s="246"/>
      <c r="G103" s="246"/>
      <c r="H103" s="246"/>
      <c r="I103" s="246"/>
      <c r="J103" s="246"/>
      <c r="K103" s="246"/>
      <c r="L103" s="246"/>
      <c r="M103" s="246"/>
      <c r="N103" s="246"/>
      <c r="O103" s="246"/>
      <c r="P103" s="246"/>
      <c r="Q103" s="246"/>
    </row>
    <row r="104" spans="2:17" ht="13.5" hidden="1" customHeight="1" x14ac:dyDescent="0.2">
      <c r="B104" s="246"/>
      <c r="C104" s="246"/>
      <c r="D104" s="246"/>
      <c r="E104" s="246"/>
      <c r="F104" s="246"/>
      <c r="G104" s="246"/>
      <c r="H104" s="246"/>
      <c r="I104" s="246"/>
      <c r="J104" s="246"/>
      <c r="K104" s="246"/>
      <c r="L104" s="246"/>
      <c r="M104" s="246"/>
      <c r="N104" s="246"/>
      <c r="O104" s="246"/>
      <c r="P104" s="246"/>
      <c r="Q104" s="246"/>
    </row>
    <row r="105" spans="2:17" ht="13.5" hidden="1" customHeight="1" x14ac:dyDescent="0.2">
      <c r="B105" s="246"/>
      <c r="C105" s="246"/>
      <c r="D105" s="246"/>
      <c r="E105" s="246"/>
      <c r="F105" s="246"/>
      <c r="G105" s="246"/>
      <c r="H105" s="246"/>
      <c r="I105" s="246"/>
      <c r="J105" s="246"/>
      <c r="K105" s="246"/>
      <c r="L105" s="246"/>
      <c r="M105" s="246"/>
      <c r="N105" s="246"/>
      <c r="O105" s="246"/>
      <c r="P105" s="246"/>
      <c r="Q105" s="246"/>
    </row>
    <row r="106" spans="2:17" ht="13.5" hidden="1" customHeight="1" x14ac:dyDescent="0.2">
      <c r="B106" s="246"/>
      <c r="C106" s="246"/>
      <c r="D106" s="246"/>
      <c r="E106" s="246"/>
      <c r="F106" s="246"/>
      <c r="G106" s="246"/>
      <c r="H106" s="246"/>
      <c r="I106" s="246"/>
      <c r="J106" s="246"/>
      <c r="K106" s="246"/>
      <c r="L106" s="246"/>
      <c r="M106" s="246"/>
      <c r="N106" s="246"/>
      <c r="O106" s="246"/>
      <c r="P106" s="246"/>
      <c r="Q106" s="246"/>
    </row>
    <row r="107" spans="2:17" ht="13.5" hidden="1" customHeight="1" x14ac:dyDescent="0.2">
      <c r="B107" s="246"/>
      <c r="C107" s="246"/>
      <c r="D107" s="246"/>
      <c r="E107" s="246"/>
      <c r="F107" s="246"/>
      <c r="G107" s="246"/>
      <c r="H107" s="246"/>
      <c r="I107" s="246"/>
      <c r="J107" s="246"/>
      <c r="K107" s="246"/>
      <c r="L107" s="246"/>
      <c r="M107" s="246"/>
      <c r="N107" s="246"/>
      <c r="O107" s="246"/>
      <c r="P107" s="246"/>
      <c r="Q107" s="246"/>
    </row>
    <row r="108" spans="2:17" ht="13.5" hidden="1" customHeight="1" x14ac:dyDescent="0.2">
      <c r="B108" s="246"/>
      <c r="C108" s="246"/>
      <c r="D108" s="246"/>
      <c r="E108" s="246"/>
      <c r="F108" s="246"/>
      <c r="G108" s="246"/>
      <c r="H108" s="246"/>
      <c r="I108" s="246"/>
      <c r="J108" s="246"/>
      <c r="K108" s="246"/>
      <c r="L108" s="246"/>
      <c r="M108" s="246"/>
      <c r="N108" s="246"/>
      <c r="O108" s="246"/>
      <c r="P108" s="246"/>
      <c r="Q108" s="246"/>
    </row>
    <row r="109" spans="2:17" ht="13.5" hidden="1" customHeight="1" x14ac:dyDescent="0.2">
      <c r="B109" s="246"/>
      <c r="C109" s="246"/>
      <c r="D109" s="246"/>
      <c r="E109" s="246"/>
      <c r="F109" s="246"/>
      <c r="G109" s="246"/>
      <c r="H109" s="246"/>
      <c r="I109" s="246"/>
      <c r="J109" s="246"/>
      <c r="K109" s="246"/>
      <c r="L109" s="246"/>
      <c r="M109" s="246"/>
      <c r="N109" s="246"/>
      <c r="O109" s="246"/>
      <c r="P109" s="246"/>
      <c r="Q109" s="246"/>
    </row>
    <row r="110" spans="2:17" ht="13.5" hidden="1" customHeight="1" x14ac:dyDescent="0.2">
      <c r="B110" s="246"/>
      <c r="C110" s="246"/>
      <c r="D110" s="246"/>
      <c r="E110" s="246"/>
      <c r="F110" s="246"/>
      <c r="G110" s="246"/>
      <c r="H110" s="246"/>
      <c r="I110" s="246"/>
      <c r="J110" s="246"/>
      <c r="K110" s="246"/>
      <c r="L110" s="246"/>
      <c r="M110" s="246"/>
      <c r="N110" s="246"/>
      <c r="O110" s="246"/>
      <c r="P110" s="246"/>
      <c r="Q110" s="246"/>
    </row>
    <row r="111" spans="2:17" ht="13.5" hidden="1" customHeight="1" x14ac:dyDescent="0.2">
      <c r="B111" s="246"/>
      <c r="C111" s="246"/>
      <c r="D111" s="246"/>
      <c r="E111" s="246"/>
      <c r="F111" s="246"/>
      <c r="G111" s="246"/>
      <c r="H111" s="246"/>
      <c r="I111" s="246"/>
      <c r="J111" s="246"/>
      <c r="K111" s="246"/>
      <c r="L111" s="246"/>
      <c r="M111" s="246"/>
      <c r="N111" s="246"/>
      <c r="O111" s="246"/>
      <c r="P111" s="246"/>
      <c r="Q111" s="246"/>
    </row>
    <row r="112" spans="2:17" ht="13.5" hidden="1" customHeight="1" x14ac:dyDescent="0.2">
      <c r="B112" s="246"/>
      <c r="C112" s="246"/>
      <c r="D112" s="246"/>
      <c r="E112" s="246"/>
      <c r="F112" s="246"/>
      <c r="G112" s="246"/>
      <c r="H112" s="246"/>
      <c r="I112" s="246"/>
      <c r="J112" s="246"/>
      <c r="K112" s="246"/>
      <c r="L112" s="246"/>
      <c r="M112" s="246"/>
      <c r="N112" s="246"/>
      <c r="O112" s="246"/>
      <c r="P112" s="246"/>
      <c r="Q112" s="246"/>
    </row>
    <row r="113" spans="2:17" ht="13.5" hidden="1" customHeight="1" x14ac:dyDescent="0.2">
      <c r="B113" s="246"/>
      <c r="C113" s="246"/>
      <c r="D113" s="246"/>
      <c r="E113" s="246"/>
      <c r="F113" s="246"/>
      <c r="G113" s="246"/>
      <c r="H113" s="246"/>
      <c r="I113" s="246"/>
      <c r="J113" s="246"/>
      <c r="K113" s="246"/>
      <c r="L113" s="246"/>
      <c r="M113" s="246"/>
      <c r="N113" s="246"/>
      <c r="O113" s="246"/>
      <c r="P113" s="246"/>
      <c r="Q113" s="246"/>
    </row>
    <row r="114" spans="2:17" ht="13.5" hidden="1" customHeight="1" x14ac:dyDescent="0.2">
      <c r="B114" s="246"/>
      <c r="C114" s="246"/>
      <c r="D114" s="246"/>
      <c r="E114" s="246"/>
      <c r="F114" s="246"/>
      <c r="G114" s="246"/>
      <c r="H114" s="246"/>
      <c r="I114" s="246"/>
      <c r="J114" s="246"/>
      <c r="K114" s="246"/>
      <c r="L114" s="246"/>
      <c r="M114" s="246"/>
      <c r="N114" s="246"/>
      <c r="O114" s="246"/>
      <c r="P114" s="246"/>
      <c r="Q114" s="246"/>
    </row>
    <row r="115" spans="2:17" ht="13.5" hidden="1" customHeight="1" x14ac:dyDescent="0.2">
      <c r="B115" s="246"/>
      <c r="C115" s="246"/>
      <c r="D115" s="246"/>
      <c r="E115" s="246"/>
      <c r="F115" s="246"/>
      <c r="G115" s="246"/>
      <c r="H115" s="246"/>
      <c r="I115" s="246"/>
      <c r="J115" s="246"/>
      <c r="K115" s="246"/>
      <c r="L115" s="246"/>
      <c r="M115" s="246"/>
      <c r="N115" s="246"/>
      <c r="O115" s="246"/>
      <c r="P115" s="246"/>
      <c r="Q115" s="246"/>
    </row>
    <row r="116" spans="2:17" ht="13.5" hidden="1" customHeight="1" x14ac:dyDescent="0.2">
      <c r="B116" s="246"/>
      <c r="C116" s="246"/>
      <c r="D116" s="246"/>
      <c r="E116" s="246"/>
      <c r="F116" s="246"/>
      <c r="G116" s="246"/>
      <c r="H116" s="246"/>
      <c r="I116" s="246"/>
      <c r="J116" s="246"/>
      <c r="K116" s="246"/>
      <c r="L116" s="246"/>
      <c r="M116" s="246"/>
      <c r="N116" s="246"/>
      <c r="O116" s="246"/>
      <c r="P116" s="246"/>
      <c r="Q116" s="246"/>
    </row>
    <row r="117" spans="2:17" ht="13.5" hidden="1" customHeight="1" x14ac:dyDescent="0.2">
      <c r="B117" s="246"/>
      <c r="C117" s="246"/>
      <c r="D117" s="246"/>
      <c r="E117" s="246"/>
      <c r="F117" s="246"/>
      <c r="G117" s="246"/>
      <c r="H117" s="246"/>
      <c r="I117" s="246"/>
      <c r="J117" s="246"/>
      <c r="K117" s="246"/>
      <c r="L117" s="246"/>
      <c r="M117" s="246"/>
      <c r="N117" s="246"/>
      <c r="O117" s="246"/>
      <c r="P117" s="246"/>
      <c r="Q117" s="246"/>
    </row>
    <row r="118" spans="2:17" ht="13.5" hidden="1" customHeight="1" x14ac:dyDescent="0.2">
      <c r="B118" s="246"/>
      <c r="C118" s="246"/>
      <c r="D118" s="246"/>
      <c r="E118" s="246"/>
      <c r="F118" s="246"/>
      <c r="G118" s="246"/>
      <c r="H118" s="246"/>
      <c r="I118" s="246"/>
      <c r="J118" s="246"/>
      <c r="K118" s="246"/>
      <c r="L118" s="246"/>
      <c r="M118" s="246"/>
      <c r="N118" s="246"/>
      <c r="O118" s="246"/>
      <c r="P118" s="246"/>
      <c r="Q118" s="246"/>
    </row>
    <row r="119" spans="2:17" ht="13.5" hidden="1" customHeight="1" x14ac:dyDescent="0.2">
      <c r="B119" s="246"/>
      <c r="C119" s="246"/>
      <c r="D119" s="246"/>
      <c r="E119" s="246"/>
      <c r="F119" s="246"/>
      <c r="G119" s="246"/>
      <c r="H119" s="246"/>
      <c r="I119" s="246"/>
      <c r="J119" s="246"/>
      <c r="K119" s="246"/>
      <c r="L119" s="246"/>
      <c r="M119" s="246"/>
      <c r="N119" s="246"/>
      <c r="O119" s="246"/>
      <c r="P119" s="246"/>
      <c r="Q119" s="246"/>
    </row>
    <row r="120" spans="2:17" ht="13.5" hidden="1" customHeight="1" x14ac:dyDescent="0.2">
      <c r="B120" s="246"/>
      <c r="C120" s="246"/>
      <c r="D120" s="246"/>
      <c r="E120" s="246"/>
      <c r="F120" s="246"/>
      <c r="G120" s="246"/>
      <c r="H120" s="246"/>
      <c r="I120" s="246"/>
      <c r="J120" s="246"/>
      <c r="K120" s="246"/>
      <c r="L120" s="246"/>
      <c r="M120" s="246"/>
      <c r="N120" s="246"/>
      <c r="O120" s="246"/>
      <c r="P120" s="246"/>
      <c r="Q120" s="246"/>
    </row>
    <row r="121" spans="2:17" ht="13.5" hidden="1" customHeight="1" x14ac:dyDescent="0.2">
      <c r="B121" s="246"/>
      <c r="C121" s="246"/>
      <c r="D121" s="246"/>
      <c r="E121" s="246"/>
      <c r="F121" s="246"/>
      <c r="G121" s="246"/>
      <c r="H121" s="246"/>
      <c r="I121" s="246"/>
      <c r="J121" s="246"/>
      <c r="K121" s="246"/>
      <c r="L121" s="246"/>
      <c r="M121" s="246"/>
      <c r="N121" s="246"/>
      <c r="O121" s="246"/>
      <c r="P121" s="246"/>
      <c r="Q121" s="246"/>
    </row>
    <row r="122" spans="2:17" ht="13.5" hidden="1" customHeight="1" x14ac:dyDescent="0.2">
      <c r="B122" s="246"/>
      <c r="C122" s="246"/>
      <c r="D122" s="246"/>
      <c r="E122" s="246"/>
      <c r="F122" s="246"/>
      <c r="G122" s="246"/>
      <c r="H122" s="246"/>
      <c r="I122" s="246"/>
      <c r="J122" s="246"/>
      <c r="K122" s="246"/>
      <c r="L122" s="246"/>
      <c r="M122" s="246"/>
      <c r="N122" s="246"/>
      <c r="O122" s="246"/>
      <c r="P122" s="246"/>
      <c r="Q122" s="246"/>
    </row>
    <row r="123" spans="2:17" ht="13.5" hidden="1" customHeight="1" x14ac:dyDescent="0.2">
      <c r="B123" s="246"/>
      <c r="C123" s="246"/>
      <c r="D123" s="246"/>
      <c r="E123" s="246"/>
      <c r="F123" s="246"/>
      <c r="G123" s="246"/>
      <c r="H123" s="246"/>
      <c r="I123" s="246"/>
      <c r="J123" s="246"/>
      <c r="K123" s="246"/>
      <c r="L123" s="246"/>
      <c r="M123" s="246"/>
      <c r="N123" s="246"/>
      <c r="O123" s="246"/>
      <c r="P123" s="246"/>
      <c r="Q123" s="246"/>
    </row>
    <row r="124" spans="2:17" ht="13.5" hidden="1" customHeight="1" x14ac:dyDescent="0.2">
      <c r="B124" s="246"/>
      <c r="C124" s="246"/>
      <c r="D124" s="246"/>
      <c r="E124" s="246"/>
      <c r="F124" s="246"/>
      <c r="G124" s="246"/>
      <c r="H124" s="246"/>
      <c r="I124" s="246"/>
      <c r="J124" s="246"/>
      <c r="K124" s="246"/>
      <c r="L124" s="246"/>
      <c r="M124" s="246"/>
      <c r="N124" s="246"/>
      <c r="O124" s="246"/>
      <c r="P124" s="246"/>
      <c r="Q124" s="246"/>
    </row>
    <row r="125" spans="2:17" ht="13.5" hidden="1" customHeight="1" x14ac:dyDescent="0.2">
      <c r="B125" s="246"/>
      <c r="C125" s="246"/>
      <c r="D125" s="246"/>
      <c r="E125" s="246"/>
      <c r="F125" s="246"/>
      <c r="G125" s="246"/>
      <c r="H125" s="246"/>
      <c r="I125" s="246"/>
      <c r="J125" s="246"/>
      <c r="K125" s="246"/>
      <c r="L125" s="246"/>
      <c r="M125" s="246"/>
      <c r="N125" s="246"/>
      <c r="O125" s="246"/>
      <c r="P125" s="246"/>
      <c r="Q125" s="246"/>
    </row>
    <row r="126" spans="2:17" ht="13.5" hidden="1" customHeight="1" x14ac:dyDescent="0.2">
      <c r="B126" s="246"/>
      <c r="C126" s="246"/>
      <c r="D126" s="246"/>
      <c r="E126" s="246"/>
      <c r="F126" s="246"/>
      <c r="G126" s="246"/>
      <c r="H126" s="246"/>
      <c r="I126" s="246"/>
      <c r="J126" s="246"/>
      <c r="K126" s="246"/>
      <c r="L126" s="246"/>
      <c r="M126" s="246"/>
      <c r="N126" s="246"/>
      <c r="O126" s="246"/>
      <c r="P126" s="246"/>
      <c r="Q126" s="246"/>
    </row>
    <row r="127" spans="2:17" ht="13.5" hidden="1" customHeight="1" x14ac:dyDescent="0.2">
      <c r="B127" s="246"/>
      <c r="C127" s="246"/>
      <c r="D127" s="246"/>
      <c r="E127" s="246"/>
      <c r="F127" s="246"/>
      <c r="G127" s="246"/>
      <c r="H127" s="246"/>
      <c r="I127" s="246"/>
      <c r="J127" s="246"/>
      <c r="K127" s="246"/>
      <c r="L127" s="246"/>
      <c r="M127" s="246"/>
      <c r="N127" s="246"/>
      <c r="O127" s="246"/>
      <c r="P127" s="246"/>
      <c r="Q127" s="246"/>
    </row>
    <row r="128" spans="2:17" ht="13.5" hidden="1" customHeight="1" x14ac:dyDescent="0.2">
      <c r="B128" s="246"/>
      <c r="C128" s="246"/>
      <c r="D128" s="246"/>
      <c r="E128" s="246"/>
      <c r="F128" s="246"/>
      <c r="G128" s="246"/>
      <c r="H128" s="246"/>
      <c r="I128" s="246"/>
      <c r="J128" s="246"/>
      <c r="K128" s="246"/>
      <c r="L128" s="246"/>
      <c r="M128" s="246"/>
      <c r="N128" s="246"/>
      <c r="O128" s="246"/>
      <c r="P128" s="246"/>
      <c r="Q128" s="246"/>
    </row>
    <row r="129" spans="2:17" ht="13.5" hidden="1" customHeight="1" x14ac:dyDescent="0.2">
      <c r="B129" s="246"/>
      <c r="C129" s="246"/>
      <c r="D129" s="246"/>
      <c r="E129" s="246"/>
      <c r="F129" s="246"/>
      <c r="G129" s="246"/>
      <c r="H129" s="246"/>
      <c r="I129" s="246"/>
      <c r="J129" s="246"/>
      <c r="K129" s="246"/>
      <c r="L129" s="246"/>
      <c r="M129" s="246"/>
      <c r="N129" s="246"/>
      <c r="O129" s="246"/>
      <c r="P129" s="246"/>
      <c r="Q129" s="246"/>
    </row>
    <row r="130" spans="2:17" ht="13.5" hidden="1" customHeight="1" x14ac:dyDescent="0.2">
      <c r="B130" s="246"/>
      <c r="C130" s="246"/>
      <c r="D130" s="246"/>
      <c r="E130" s="246"/>
      <c r="F130" s="246"/>
      <c r="G130" s="246"/>
      <c r="H130" s="246"/>
      <c r="I130" s="246"/>
      <c r="J130" s="246"/>
      <c r="K130" s="246"/>
      <c r="L130" s="246"/>
      <c r="M130" s="246"/>
      <c r="N130" s="246"/>
      <c r="O130" s="246"/>
      <c r="P130" s="246"/>
      <c r="Q130" s="246"/>
    </row>
    <row r="131" spans="2:17" ht="13.5" hidden="1" customHeight="1" x14ac:dyDescent="0.2">
      <c r="B131" s="246"/>
      <c r="C131" s="246"/>
      <c r="D131" s="246"/>
      <c r="E131" s="246"/>
      <c r="F131" s="246"/>
      <c r="G131" s="246"/>
      <c r="H131" s="246"/>
      <c r="I131" s="246"/>
      <c r="J131" s="246"/>
      <c r="K131" s="246"/>
      <c r="L131" s="246"/>
      <c r="M131" s="246"/>
      <c r="N131" s="246"/>
      <c r="O131" s="246"/>
      <c r="P131" s="246"/>
      <c r="Q131" s="246"/>
    </row>
    <row r="132" spans="2:17" ht="13.5" hidden="1" customHeight="1" x14ac:dyDescent="0.2">
      <c r="B132" s="246"/>
      <c r="C132" s="246"/>
      <c r="D132" s="246"/>
      <c r="E132" s="246"/>
      <c r="F132" s="246"/>
      <c r="G132" s="246"/>
      <c r="H132" s="246"/>
      <c r="I132" s="246"/>
      <c r="J132" s="246"/>
      <c r="K132" s="246"/>
      <c r="L132" s="246"/>
      <c r="M132" s="246"/>
      <c r="N132" s="246"/>
      <c r="O132" s="246"/>
      <c r="P132" s="246"/>
      <c r="Q132" s="246"/>
    </row>
    <row r="133" spans="2:17" ht="13.5" hidden="1" customHeight="1" x14ac:dyDescent="0.2">
      <c r="B133" s="246"/>
      <c r="C133" s="246"/>
      <c r="D133" s="246"/>
      <c r="E133" s="246"/>
      <c r="F133" s="246"/>
      <c r="G133" s="246"/>
      <c r="H133" s="246"/>
      <c r="I133" s="246"/>
      <c r="J133" s="246"/>
      <c r="K133" s="246"/>
      <c r="L133" s="246"/>
      <c r="M133" s="246"/>
      <c r="N133" s="246"/>
      <c r="O133" s="246"/>
      <c r="P133" s="246"/>
      <c r="Q133" s="246"/>
    </row>
    <row r="134" spans="2:17" ht="13.5" hidden="1" customHeight="1" x14ac:dyDescent="0.2">
      <c r="B134" s="246"/>
      <c r="C134" s="246"/>
      <c r="D134" s="246"/>
      <c r="E134" s="246"/>
      <c r="F134" s="246"/>
      <c r="G134" s="246"/>
      <c r="H134" s="246"/>
      <c r="I134" s="246"/>
      <c r="J134" s="246"/>
      <c r="K134" s="246"/>
      <c r="L134" s="246"/>
      <c r="M134" s="246"/>
      <c r="N134" s="246"/>
      <c r="O134" s="246"/>
      <c r="P134" s="246"/>
      <c r="Q134" s="246"/>
    </row>
    <row r="135" spans="2:17" ht="13.5" hidden="1" customHeight="1" x14ac:dyDescent="0.2">
      <c r="B135" s="246"/>
      <c r="C135" s="246"/>
      <c r="D135" s="246"/>
      <c r="E135" s="246"/>
      <c r="F135" s="246"/>
      <c r="G135" s="246"/>
      <c r="H135" s="246"/>
      <c r="I135" s="246"/>
      <c r="J135" s="246"/>
      <c r="K135" s="246"/>
      <c r="L135" s="246"/>
      <c r="M135" s="246"/>
      <c r="N135" s="246"/>
      <c r="O135" s="246"/>
      <c r="P135" s="246"/>
      <c r="Q135" s="246"/>
    </row>
    <row r="136" spans="2:17" ht="13.5" hidden="1" customHeight="1" x14ac:dyDescent="0.2">
      <c r="B136" s="246"/>
      <c r="C136" s="246"/>
      <c r="D136" s="246"/>
      <c r="E136" s="246"/>
      <c r="F136" s="246"/>
      <c r="G136" s="246"/>
      <c r="H136" s="246"/>
      <c r="I136" s="246"/>
      <c r="J136" s="246"/>
      <c r="K136" s="246"/>
      <c r="L136" s="246"/>
      <c r="M136" s="246"/>
      <c r="N136" s="246"/>
      <c r="O136" s="246"/>
      <c r="P136" s="246"/>
      <c r="Q136" s="246"/>
    </row>
    <row r="137" spans="2:17" ht="13.5" hidden="1" customHeight="1" x14ac:dyDescent="0.2">
      <c r="B137" s="246"/>
      <c r="C137" s="246"/>
      <c r="D137" s="246"/>
      <c r="E137" s="246"/>
      <c r="F137" s="246"/>
      <c r="G137" s="246"/>
      <c r="H137" s="246"/>
      <c r="I137" s="246"/>
      <c r="J137" s="246"/>
      <c r="K137" s="246"/>
      <c r="L137" s="246"/>
      <c r="M137" s="246"/>
      <c r="N137" s="246"/>
      <c r="O137" s="246"/>
      <c r="P137" s="246"/>
      <c r="Q137" s="246"/>
    </row>
    <row r="138" spans="2:17" ht="13.5" hidden="1" customHeight="1" x14ac:dyDescent="0.2">
      <c r="B138" s="246"/>
      <c r="C138" s="246"/>
      <c r="D138" s="246"/>
      <c r="E138" s="246"/>
      <c r="F138" s="246"/>
      <c r="G138" s="246"/>
      <c r="H138" s="246"/>
      <c r="I138" s="246"/>
      <c r="J138" s="246"/>
      <c r="K138" s="246"/>
      <c r="L138" s="246"/>
      <c r="M138" s="246"/>
      <c r="N138" s="246"/>
      <c r="O138" s="246"/>
      <c r="P138" s="246"/>
      <c r="Q138" s="246"/>
    </row>
    <row r="139" spans="2:17" ht="13.5" hidden="1" customHeight="1" x14ac:dyDescent="0.2">
      <c r="B139" s="246"/>
      <c r="C139" s="246"/>
      <c r="D139" s="246"/>
      <c r="E139" s="246"/>
      <c r="F139" s="246"/>
      <c r="G139" s="246"/>
      <c r="H139" s="246"/>
      <c r="I139" s="246"/>
      <c r="J139" s="246"/>
      <c r="K139" s="246"/>
      <c r="L139" s="246"/>
      <c r="M139" s="246"/>
      <c r="N139" s="246"/>
      <c r="O139" s="246"/>
      <c r="P139" s="246"/>
      <c r="Q139" s="246"/>
    </row>
    <row r="140" spans="2:17" ht="13.5" hidden="1" customHeight="1" x14ac:dyDescent="0.2">
      <c r="B140" s="246"/>
      <c r="C140" s="246"/>
      <c r="D140" s="246"/>
      <c r="E140" s="246"/>
      <c r="F140" s="246"/>
      <c r="G140" s="246"/>
      <c r="H140" s="246"/>
      <c r="I140" s="246"/>
      <c r="J140" s="246"/>
      <c r="K140" s="246"/>
      <c r="L140" s="246"/>
      <c r="M140" s="246"/>
      <c r="N140" s="246"/>
      <c r="O140" s="246"/>
      <c r="P140" s="246"/>
      <c r="Q140" s="246"/>
    </row>
    <row r="141" spans="2:17" ht="13.5" hidden="1" customHeight="1" x14ac:dyDescent="0.2">
      <c r="B141" s="246"/>
      <c r="C141" s="246"/>
      <c r="D141" s="246"/>
      <c r="E141" s="246"/>
      <c r="F141" s="246"/>
      <c r="G141" s="246"/>
      <c r="H141" s="246"/>
      <c r="I141" s="246"/>
      <c r="J141" s="246"/>
      <c r="K141" s="246"/>
      <c r="L141" s="246"/>
      <c r="M141" s="246"/>
      <c r="N141" s="246"/>
      <c r="O141" s="246"/>
      <c r="P141" s="246"/>
      <c r="Q141" s="246"/>
    </row>
    <row r="142" spans="2:17" ht="13.5" hidden="1" customHeight="1" x14ac:dyDescent="0.2">
      <c r="B142" s="246"/>
      <c r="C142" s="246"/>
      <c r="D142" s="246"/>
      <c r="E142" s="246"/>
      <c r="F142" s="246"/>
      <c r="G142" s="246"/>
      <c r="H142" s="246"/>
      <c r="I142" s="246"/>
      <c r="J142" s="246"/>
      <c r="K142" s="246"/>
      <c r="L142" s="246"/>
      <c r="M142" s="246"/>
      <c r="N142" s="246"/>
      <c r="O142" s="246"/>
      <c r="P142" s="246"/>
      <c r="Q142" s="246"/>
    </row>
    <row r="143" spans="2:17" ht="13.5" hidden="1" customHeight="1" x14ac:dyDescent="0.2">
      <c r="B143" s="246"/>
      <c r="C143" s="246"/>
      <c r="D143" s="246"/>
      <c r="E143" s="246"/>
      <c r="F143" s="246"/>
      <c r="G143" s="246"/>
      <c r="H143" s="246"/>
      <c r="I143" s="246"/>
      <c r="J143" s="246"/>
      <c r="K143" s="246"/>
      <c r="L143" s="246"/>
      <c r="M143" s="246"/>
      <c r="N143" s="246"/>
      <c r="O143" s="246"/>
      <c r="P143" s="246"/>
      <c r="Q143" s="246"/>
    </row>
    <row r="144" spans="2:17" ht="13.5" hidden="1" customHeight="1" x14ac:dyDescent="0.2">
      <c r="B144" s="246"/>
      <c r="C144" s="246"/>
      <c r="D144" s="246"/>
      <c r="E144" s="246"/>
      <c r="F144" s="246"/>
      <c r="G144" s="246"/>
      <c r="H144" s="246"/>
      <c r="I144" s="246"/>
      <c r="J144" s="246"/>
      <c r="K144" s="246"/>
      <c r="L144" s="246"/>
      <c r="M144" s="246"/>
      <c r="N144" s="246"/>
      <c r="O144" s="246"/>
      <c r="P144" s="246"/>
      <c r="Q144" s="246"/>
    </row>
    <row r="145" spans="2:17" ht="13.5" hidden="1" customHeight="1" x14ac:dyDescent="0.2">
      <c r="B145" s="246"/>
      <c r="C145" s="246"/>
      <c r="D145" s="246"/>
      <c r="E145" s="246"/>
      <c r="F145" s="246"/>
      <c r="G145" s="246"/>
      <c r="H145" s="246"/>
      <c r="I145" s="246"/>
      <c r="J145" s="246"/>
      <c r="K145" s="246"/>
      <c r="L145" s="246"/>
      <c r="M145" s="246"/>
      <c r="N145" s="246"/>
      <c r="O145" s="246"/>
      <c r="P145" s="246"/>
      <c r="Q145" s="246"/>
    </row>
    <row r="146" spans="2:17" ht="13.5" hidden="1" customHeight="1" x14ac:dyDescent="0.2">
      <c r="B146" s="246"/>
      <c r="C146" s="246"/>
      <c r="D146" s="246"/>
      <c r="E146" s="246"/>
      <c r="F146" s="246"/>
      <c r="G146" s="246"/>
      <c r="H146" s="246"/>
      <c r="I146" s="246"/>
      <c r="J146" s="246"/>
      <c r="K146" s="246"/>
      <c r="L146" s="246"/>
      <c r="M146" s="246"/>
      <c r="N146" s="246"/>
      <c r="O146" s="246"/>
      <c r="P146" s="246"/>
      <c r="Q146" s="246"/>
    </row>
    <row r="147" spans="2:17" ht="13.5" hidden="1" customHeight="1" x14ac:dyDescent="0.2">
      <c r="B147" s="246"/>
      <c r="C147" s="246"/>
      <c r="D147" s="246"/>
      <c r="E147" s="246"/>
      <c r="F147" s="246"/>
      <c r="G147" s="246"/>
      <c r="H147" s="246"/>
      <c r="I147" s="246"/>
      <c r="J147" s="246"/>
      <c r="K147" s="246"/>
      <c r="L147" s="246"/>
      <c r="M147" s="246"/>
      <c r="N147" s="246"/>
      <c r="O147" s="246"/>
      <c r="P147" s="246"/>
      <c r="Q147" s="246"/>
    </row>
    <row r="148" spans="2:17" ht="13.5" hidden="1" customHeight="1" x14ac:dyDescent="0.2">
      <c r="B148" s="246"/>
      <c r="C148" s="246"/>
      <c r="D148" s="246"/>
      <c r="E148" s="246"/>
      <c r="F148" s="246"/>
      <c r="G148" s="246"/>
      <c r="H148" s="246"/>
      <c r="I148" s="246"/>
      <c r="J148" s="246"/>
      <c r="K148" s="246"/>
      <c r="L148" s="246"/>
      <c r="M148" s="246"/>
      <c r="N148" s="246"/>
      <c r="O148" s="246"/>
      <c r="P148" s="246"/>
      <c r="Q148" s="246"/>
    </row>
    <row r="149" spans="2:17" ht="13.5" hidden="1" customHeight="1" x14ac:dyDescent="0.2">
      <c r="B149" s="246"/>
      <c r="C149" s="246"/>
      <c r="D149" s="246"/>
      <c r="E149" s="246"/>
      <c r="F149" s="246"/>
      <c r="G149" s="246"/>
      <c r="H149" s="246"/>
      <c r="I149" s="246"/>
      <c r="J149" s="246"/>
      <c r="K149" s="246"/>
      <c r="L149" s="246"/>
      <c r="M149" s="246"/>
      <c r="N149" s="246"/>
      <c r="O149" s="246"/>
      <c r="P149" s="246"/>
      <c r="Q149" s="246"/>
    </row>
    <row r="150" spans="2:17" ht="13.5" hidden="1" customHeight="1" x14ac:dyDescent="0.2">
      <c r="B150" s="246"/>
      <c r="C150" s="246"/>
      <c r="D150" s="246"/>
      <c r="E150" s="246"/>
      <c r="F150" s="246"/>
      <c r="G150" s="246"/>
      <c r="H150" s="246"/>
      <c r="I150" s="246"/>
      <c r="J150" s="246"/>
      <c r="K150" s="246"/>
      <c r="L150" s="246"/>
      <c r="M150" s="246"/>
      <c r="N150" s="246"/>
      <c r="O150" s="246"/>
      <c r="P150" s="246"/>
      <c r="Q150" s="246"/>
    </row>
    <row r="151" spans="2:17" ht="13.5" hidden="1" customHeight="1" x14ac:dyDescent="0.2">
      <c r="B151" s="246"/>
      <c r="C151" s="246"/>
      <c r="D151" s="246"/>
      <c r="E151" s="246"/>
      <c r="F151" s="246"/>
      <c r="G151" s="246"/>
      <c r="H151" s="246"/>
      <c r="I151" s="246"/>
      <c r="J151" s="246"/>
      <c r="K151" s="246"/>
      <c r="L151" s="246"/>
      <c r="M151" s="246"/>
      <c r="N151" s="246"/>
      <c r="O151" s="246"/>
      <c r="P151" s="246"/>
      <c r="Q151" s="246"/>
    </row>
    <row r="152" spans="2:17" ht="13.5" hidden="1" customHeight="1" x14ac:dyDescent="0.2">
      <c r="B152" s="246"/>
      <c r="C152" s="246"/>
      <c r="D152" s="246"/>
      <c r="E152" s="246"/>
      <c r="F152" s="246"/>
      <c r="G152" s="246"/>
      <c r="H152" s="246"/>
      <c r="I152" s="246"/>
      <c r="J152" s="246"/>
      <c r="K152" s="246"/>
      <c r="L152" s="246"/>
      <c r="M152" s="246"/>
      <c r="N152" s="246"/>
      <c r="O152" s="246"/>
      <c r="P152" s="246"/>
      <c r="Q152" s="246"/>
    </row>
    <row r="153" spans="2:17" ht="13.5" hidden="1" customHeight="1" x14ac:dyDescent="0.2">
      <c r="B153" s="246"/>
      <c r="C153" s="246"/>
      <c r="D153" s="246"/>
      <c r="E153" s="246"/>
      <c r="F153" s="246"/>
      <c r="G153" s="246"/>
      <c r="H153" s="246"/>
      <c r="I153" s="246"/>
      <c r="J153" s="246"/>
      <c r="K153" s="246"/>
      <c r="L153" s="246"/>
      <c r="M153" s="246"/>
      <c r="N153" s="246"/>
      <c r="O153" s="246"/>
      <c r="P153" s="246"/>
      <c r="Q153" s="246"/>
    </row>
    <row r="154" spans="2:17" ht="13.5" hidden="1" customHeight="1" x14ac:dyDescent="0.2">
      <c r="B154" s="246"/>
      <c r="C154" s="246"/>
      <c r="D154" s="246"/>
      <c r="E154" s="246"/>
      <c r="F154" s="246"/>
      <c r="G154" s="246"/>
      <c r="H154" s="246"/>
      <c r="I154" s="246"/>
      <c r="J154" s="246"/>
      <c r="K154" s="246"/>
      <c r="L154" s="246"/>
      <c r="M154" s="246"/>
      <c r="N154" s="246"/>
      <c r="O154" s="246"/>
      <c r="P154" s="246"/>
      <c r="Q154" s="246"/>
    </row>
    <row r="155" spans="2:17" ht="13.5" hidden="1" customHeight="1" x14ac:dyDescent="0.2">
      <c r="B155" s="246"/>
      <c r="C155" s="246"/>
      <c r="D155" s="246"/>
      <c r="E155" s="246"/>
      <c r="F155" s="246"/>
      <c r="G155" s="246"/>
      <c r="H155" s="246"/>
      <c r="I155" s="246"/>
      <c r="J155" s="246"/>
      <c r="K155" s="246"/>
      <c r="L155" s="246"/>
      <c r="M155" s="246"/>
      <c r="N155" s="246"/>
      <c r="O155" s="246"/>
      <c r="P155" s="246"/>
      <c r="Q155" s="246"/>
    </row>
    <row r="156" spans="2:17" ht="13.5" hidden="1" customHeight="1" x14ac:dyDescent="0.2">
      <c r="B156" s="246"/>
      <c r="C156" s="246"/>
      <c r="D156" s="246"/>
      <c r="E156" s="246"/>
      <c r="F156" s="246"/>
      <c r="G156" s="246"/>
      <c r="H156" s="246"/>
      <c r="I156" s="246"/>
      <c r="J156" s="246"/>
      <c r="K156" s="246"/>
      <c r="L156" s="246"/>
      <c r="M156" s="246"/>
      <c r="N156" s="246"/>
      <c r="O156" s="246"/>
      <c r="P156" s="246"/>
      <c r="Q156" s="246"/>
    </row>
    <row r="157" spans="2:17" ht="13.5" hidden="1" customHeight="1" x14ac:dyDescent="0.2">
      <c r="B157" s="246"/>
      <c r="C157" s="246"/>
      <c r="D157" s="246"/>
      <c r="E157" s="246"/>
      <c r="F157" s="246"/>
      <c r="G157" s="246"/>
      <c r="H157" s="246"/>
      <c r="I157" s="246"/>
      <c r="J157" s="246"/>
      <c r="K157" s="246"/>
      <c r="L157" s="246"/>
      <c r="M157" s="246"/>
      <c r="N157" s="246"/>
      <c r="O157" s="246"/>
      <c r="P157" s="246"/>
      <c r="Q157" s="246"/>
    </row>
    <row r="158" spans="2:17" ht="13.5" hidden="1" customHeight="1" x14ac:dyDescent="0.2">
      <c r="B158" s="246"/>
      <c r="C158" s="246"/>
      <c r="D158" s="246"/>
      <c r="E158" s="246"/>
      <c r="F158" s="246"/>
      <c r="G158" s="246"/>
      <c r="H158" s="246"/>
      <c r="I158" s="246"/>
      <c r="J158" s="246"/>
      <c r="K158" s="246"/>
      <c r="L158" s="246"/>
      <c r="M158" s="246"/>
      <c r="N158" s="246"/>
      <c r="O158" s="246"/>
      <c r="P158" s="246"/>
      <c r="Q158" s="246"/>
    </row>
    <row r="159" spans="2:17" ht="13.5" hidden="1" customHeight="1" x14ac:dyDescent="0.2">
      <c r="B159" s="246"/>
      <c r="C159" s="246"/>
      <c r="D159" s="246"/>
      <c r="E159" s="246"/>
      <c r="F159" s="246"/>
      <c r="G159" s="246"/>
      <c r="H159" s="246"/>
      <c r="I159" s="246"/>
      <c r="J159" s="246"/>
      <c r="K159" s="246"/>
      <c r="L159" s="246"/>
      <c r="M159" s="246"/>
      <c r="N159" s="246"/>
      <c r="O159" s="246"/>
      <c r="P159" s="246"/>
      <c r="Q159" s="246"/>
    </row>
    <row r="160" spans="2:17" ht="13.5" hidden="1" customHeight="1" x14ac:dyDescent="0.2">
      <c r="B160" s="246"/>
      <c r="C160" s="246"/>
      <c r="D160" s="246"/>
      <c r="E160" s="246"/>
      <c r="F160" s="246"/>
      <c r="G160" s="246"/>
      <c r="H160" s="246"/>
      <c r="I160" s="246"/>
      <c r="J160" s="246"/>
      <c r="K160" s="246"/>
      <c r="L160" s="246"/>
      <c r="M160" s="246"/>
      <c r="N160" s="246"/>
      <c r="O160" s="246"/>
      <c r="P160" s="246"/>
      <c r="Q160" s="246"/>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H135"/>
  <sheetViews>
    <sheetView showGridLines="0" zoomScale="80" zoomScaleNormal="80" zoomScaleSheetLayoutView="70"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H135"/>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customHeight="1" x14ac:dyDescent="0.2"/>
    <row r="118" spans="34:34" ht="13.5" customHeight="1" x14ac:dyDescent="0.2"/>
    <row r="119" spans="34:34" ht="13.5" customHeight="1" x14ac:dyDescent="0.2"/>
    <row r="120" spans="34:34" ht="13.5" customHeight="1" x14ac:dyDescent="0.2">
      <c r="AH120" s="243"/>
    </row>
    <row r="121" spans="34:34" ht="13.5" customHeight="1" x14ac:dyDescent="0.2">
      <c r="AH121" s="243"/>
    </row>
    <row r="122" spans="34:34" ht="13.5" customHeight="1" x14ac:dyDescent="0.2"/>
    <row r="123" spans="34:34" ht="13.5" customHeight="1" x14ac:dyDescent="0.2"/>
    <row r="124" spans="34:34" ht="13.5" customHeight="1" x14ac:dyDescent="0.2"/>
    <row r="125" spans="34:34" ht="13.5"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DataSheet"/>
  <dimension ref="A1:P67"/>
  <sheetViews>
    <sheetView workbookViewId="0"/>
  </sheetViews>
  <sheetFormatPr defaultColWidth="11.109375" defaultRowHeight="13.2" x14ac:dyDescent="0.2"/>
  <cols>
    <col min="1" max="1" width="45.88671875" style="106" customWidth="1"/>
    <col min="2" max="8" width="13.33203125" style="106" customWidth="1"/>
    <col min="9" max="16384" width="11.109375" style="106"/>
  </cols>
  <sheetData>
    <row r="1" spans="1:8" x14ac:dyDescent="0.2">
      <c r="A1" s="100"/>
      <c r="B1" s="101"/>
      <c r="C1" s="102"/>
      <c r="D1" s="103"/>
      <c r="E1" s="104"/>
      <c r="F1" s="104"/>
      <c r="G1" s="104"/>
      <c r="H1" s="105"/>
    </row>
    <row r="2" spans="1:8" x14ac:dyDescent="0.2">
      <c r="A2" s="107"/>
      <c r="B2" s="108"/>
      <c r="C2" s="109"/>
      <c r="D2" s="110" t="s">
        <v>41</v>
      </c>
      <c r="E2" s="111"/>
      <c r="F2" s="112" t="s">
        <v>515</v>
      </c>
      <c r="G2" s="113"/>
      <c r="H2" s="114"/>
    </row>
    <row r="3" spans="1:8" x14ac:dyDescent="0.2">
      <c r="A3" s="110" t="s">
        <v>508</v>
      </c>
      <c r="B3" s="115"/>
      <c r="C3" s="116"/>
      <c r="D3" s="117">
        <v>85863</v>
      </c>
      <c r="E3" s="118"/>
      <c r="F3" s="119">
        <v>69806</v>
      </c>
      <c r="G3" s="120"/>
      <c r="H3" s="121"/>
    </row>
    <row r="4" spans="1:8" x14ac:dyDescent="0.2">
      <c r="A4" s="122"/>
      <c r="B4" s="123"/>
      <c r="C4" s="124"/>
      <c r="D4" s="125">
        <v>42338</v>
      </c>
      <c r="E4" s="126"/>
      <c r="F4" s="127">
        <v>32823</v>
      </c>
      <c r="G4" s="128"/>
      <c r="H4" s="129"/>
    </row>
    <row r="5" spans="1:8" x14ac:dyDescent="0.2">
      <c r="A5" s="110" t="s">
        <v>510</v>
      </c>
      <c r="B5" s="115"/>
      <c r="C5" s="116"/>
      <c r="D5" s="117">
        <v>218408</v>
      </c>
      <c r="E5" s="118"/>
      <c r="F5" s="119">
        <v>74444</v>
      </c>
      <c r="G5" s="120"/>
      <c r="H5" s="121"/>
    </row>
    <row r="6" spans="1:8" x14ac:dyDescent="0.2">
      <c r="A6" s="122"/>
      <c r="B6" s="123"/>
      <c r="C6" s="124"/>
      <c r="D6" s="125">
        <v>69483</v>
      </c>
      <c r="E6" s="126"/>
      <c r="F6" s="127">
        <v>34175</v>
      </c>
      <c r="G6" s="128"/>
      <c r="H6" s="129"/>
    </row>
    <row r="7" spans="1:8" x14ac:dyDescent="0.2">
      <c r="A7" s="110" t="s">
        <v>511</v>
      </c>
      <c r="B7" s="115"/>
      <c r="C7" s="116"/>
      <c r="D7" s="117">
        <v>122282</v>
      </c>
      <c r="E7" s="118"/>
      <c r="F7" s="119">
        <v>85205</v>
      </c>
      <c r="G7" s="120"/>
      <c r="H7" s="121"/>
    </row>
    <row r="8" spans="1:8" x14ac:dyDescent="0.2">
      <c r="A8" s="122"/>
      <c r="B8" s="123"/>
      <c r="C8" s="124"/>
      <c r="D8" s="125">
        <v>51982</v>
      </c>
      <c r="E8" s="126"/>
      <c r="F8" s="127">
        <v>38847</v>
      </c>
      <c r="G8" s="128"/>
      <c r="H8" s="129"/>
    </row>
    <row r="9" spans="1:8" x14ac:dyDescent="0.2">
      <c r="A9" s="110" t="s">
        <v>512</v>
      </c>
      <c r="B9" s="115"/>
      <c r="C9" s="116"/>
      <c r="D9" s="117">
        <v>131572</v>
      </c>
      <c r="E9" s="118"/>
      <c r="F9" s="119">
        <v>77577</v>
      </c>
      <c r="G9" s="120"/>
      <c r="H9" s="121"/>
    </row>
    <row r="10" spans="1:8" x14ac:dyDescent="0.2">
      <c r="A10" s="122"/>
      <c r="B10" s="123"/>
      <c r="C10" s="124"/>
      <c r="D10" s="125">
        <v>45153</v>
      </c>
      <c r="E10" s="126"/>
      <c r="F10" s="127">
        <v>40870</v>
      </c>
      <c r="G10" s="128"/>
      <c r="H10" s="129"/>
    </row>
    <row r="11" spans="1:8" x14ac:dyDescent="0.2">
      <c r="A11" s="110" t="s">
        <v>513</v>
      </c>
      <c r="B11" s="115"/>
      <c r="C11" s="116"/>
      <c r="D11" s="117">
        <v>77920</v>
      </c>
      <c r="E11" s="118"/>
      <c r="F11" s="119">
        <v>67293</v>
      </c>
      <c r="G11" s="120"/>
      <c r="H11" s="121"/>
    </row>
    <row r="12" spans="1:8" x14ac:dyDescent="0.2">
      <c r="A12" s="122"/>
      <c r="B12" s="123"/>
      <c r="C12" s="130"/>
      <c r="D12" s="125">
        <v>31660</v>
      </c>
      <c r="E12" s="126"/>
      <c r="F12" s="127">
        <v>35076</v>
      </c>
      <c r="G12" s="128"/>
      <c r="H12" s="129"/>
    </row>
    <row r="13" spans="1:8" x14ac:dyDescent="0.2">
      <c r="A13" s="110"/>
      <c r="B13" s="115"/>
      <c r="C13" s="131"/>
      <c r="D13" s="132">
        <v>127209</v>
      </c>
      <c r="E13" s="133"/>
      <c r="F13" s="134">
        <v>74865</v>
      </c>
      <c r="G13" s="135"/>
      <c r="H13" s="121"/>
    </row>
    <row r="14" spans="1:8" x14ac:dyDescent="0.2">
      <c r="A14" s="122"/>
      <c r="B14" s="123"/>
      <c r="C14" s="124"/>
      <c r="D14" s="125">
        <v>48123</v>
      </c>
      <c r="E14" s="126"/>
      <c r="F14" s="127">
        <v>36358</v>
      </c>
      <c r="G14" s="128"/>
      <c r="H14" s="129"/>
    </row>
    <row r="17" spans="1:11" x14ac:dyDescent="0.2">
      <c r="A17" s="106" t="s">
        <v>42</v>
      </c>
    </row>
    <row r="18" spans="1:11" x14ac:dyDescent="0.2">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2">
      <c r="A19" s="136" t="s">
        <v>43</v>
      </c>
      <c r="B19" s="136">
        <f>ROUND(VALUE(SUBSTITUTE(実質収支比率等に係る経年分析!F$48,"▲","-")),2)</f>
        <v>6.29</v>
      </c>
      <c r="C19" s="136">
        <f>ROUND(VALUE(SUBSTITUTE(実質収支比率等に係る経年分析!G$48,"▲","-")),2)</f>
        <v>5.82</v>
      </c>
      <c r="D19" s="136">
        <f>ROUND(VALUE(SUBSTITUTE(実質収支比率等に係る経年分析!H$48,"▲","-")),2)</f>
        <v>6.95</v>
      </c>
      <c r="E19" s="136">
        <f>ROUND(VALUE(SUBSTITUTE(実質収支比率等に係る経年分析!I$48,"▲","-")),2)</f>
        <v>10.8</v>
      </c>
      <c r="F19" s="136">
        <f>ROUND(VALUE(SUBSTITUTE(実質収支比率等に係る経年分析!J$48,"▲","-")),2)</f>
        <v>7.87</v>
      </c>
    </row>
    <row r="20" spans="1:11" x14ac:dyDescent="0.2">
      <c r="A20" s="136" t="s">
        <v>44</v>
      </c>
      <c r="B20" s="136">
        <f>ROUND(VALUE(SUBSTITUTE(実質収支比率等に係る経年分析!F$47,"▲","-")),2)</f>
        <v>29.15</v>
      </c>
      <c r="C20" s="136">
        <f>ROUND(VALUE(SUBSTITUTE(実質収支比率等に係る経年分析!G$47,"▲","-")),2)</f>
        <v>27.76</v>
      </c>
      <c r="D20" s="136">
        <f>ROUND(VALUE(SUBSTITUTE(実質収支比率等に係る経年分析!H$47,"▲","-")),2)</f>
        <v>26.54</v>
      </c>
      <c r="E20" s="136">
        <f>ROUND(VALUE(SUBSTITUTE(実質収支比率等に係る経年分析!I$47,"▲","-")),2)</f>
        <v>23.83</v>
      </c>
      <c r="F20" s="136">
        <f>ROUND(VALUE(SUBSTITUTE(実質収支比率等に係る経年分析!J$47,"▲","-")),2)</f>
        <v>25.11</v>
      </c>
    </row>
    <row r="21" spans="1:11" x14ac:dyDescent="0.2">
      <c r="A21" s="136" t="s">
        <v>45</v>
      </c>
      <c r="B21" s="136">
        <f>IF(ISNUMBER(VALUE(SUBSTITUTE(実質収支比率等に係る経年分析!F$49,"▲","-"))),ROUND(VALUE(SUBSTITUTE(実質収支比率等に係る経年分析!F$49,"▲","-")),2),NA())</f>
        <v>-0.7</v>
      </c>
      <c r="C21" s="136">
        <f>IF(ISNUMBER(VALUE(SUBSTITUTE(実質収支比率等に係る経年分析!G$49,"▲","-"))),ROUND(VALUE(SUBSTITUTE(実質収支比率等に係る経年分析!G$49,"▲","-")),2),NA())</f>
        <v>-1.47</v>
      </c>
      <c r="D21" s="136">
        <f>IF(ISNUMBER(VALUE(SUBSTITUTE(実質収支比率等に係る経年分析!H$49,"▲","-"))),ROUND(VALUE(SUBSTITUTE(実質収支比率等に係る経年分析!H$49,"▲","-")),2),NA())</f>
        <v>-0.31</v>
      </c>
      <c r="E21" s="136">
        <f>IF(ISNUMBER(VALUE(SUBSTITUTE(実質収支比率等に係る経年分析!I$49,"▲","-"))),ROUND(VALUE(SUBSTITUTE(実質収支比率等に係る経年分析!I$49,"▲","-")),2),NA())</f>
        <v>1.1499999999999999</v>
      </c>
      <c r="F21" s="136">
        <f>IF(ISNUMBER(VALUE(SUBSTITUTE(実質収支比率等に係る経年分析!J$49,"▲","-"))),ROUND(VALUE(SUBSTITUTE(実質収支比率等に係る経年分析!J$49,"▲","-")),2),NA())</f>
        <v>-2.06</v>
      </c>
    </row>
    <row r="24" spans="1:11" x14ac:dyDescent="0.2">
      <c r="A24" s="106" t="s">
        <v>46</v>
      </c>
    </row>
    <row r="25" spans="1:11" x14ac:dyDescent="0.2">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2">
      <c r="A26" s="137"/>
      <c r="B26" s="137" t="s">
        <v>47</v>
      </c>
      <c r="C26" s="137" t="s">
        <v>48</v>
      </c>
      <c r="D26" s="137" t="s">
        <v>47</v>
      </c>
      <c r="E26" s="137" t="s">
        <v>48</v>
      </c>
      <c r="F26" s="137" t="s">
        <v>47</v>
      </c>
      <c r="G26" s="137" t="s">
        <v>48</v>
      </c>
      <c r="H26" s="137" t="s">
        <v>47</v>
      </c>
      <c r="I26" s="137" t="s">
        <v>48</v>
      </c>
      <c r="J26" s="137" t="s">
        <v>47</v>
      </c>
      <c r="K26" s="137" t="s">
        <v>48</v>
      </c>
    </row>
    <row r="27" spans="1:11" x14ac:dyDescent="0.2">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2">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2">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2">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2">
      <c r="A31" s="137" t="str">
        <f>IF(連結実質赤字比率に係る赤字・黒字の構成分析!C$39="",NA(),連結実質赤字比率に係る赤字・黒字の構成分析!C$39)</f>
        <v>西都児湯情報公開・個人情報保護審査会会計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2">
      <c r="A32" s="137" t="str">
        <f>IF(連結実質赤字比率に係る赤字・黒字の構成分析!C$38="",NA(),連結実質赤字比率に係る赤字・黒字の構成分析!C$38)</f>
        <v>新富町後期高齢者医療特別会計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2">
      <c r="A33" s="137" t="str">
        <f>IF(連結実質赤字比率に係る赤字・黒字の構成分析!C$37="",NA(),連結実質赤字比率に係る赤字・黒字の構成分析!C$37)</f>
        <v>新富町介護保険特別会計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1.76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2.5299999999999998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2.65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3.4</v>
      </c>
    </row>
    <row r="34" spans="1:16" x14ac:dyDescent="0.2">
      <c r="A34" s="137" t="str">
        <f>IF(連結実質赤字比率に係る赤字・黒字の構成分析!C$36="",NA(),連結実質赤字比率に係る赤字・黒字の構成分析!C$36)</f>
        <v>新富町国民健康保険特別会計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4.93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3.94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4.76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3.43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4.8899999999999997</v>
      </c>
    </row>
    <row r="35" spans="1:16" x14ac:dyDescent="0.2">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6.29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5.81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6.94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10.8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7.86</v>
      </c>
    </row>
    <row r="36" spans="1:16" x14ac:dyDescent="0.2">
      <c r="A36" s="137" t="str">
        <f>IF(連結実質赤字比率に係る赤字・黒字の構成分析!C$34="",NA(),連結実質赤字比率に係る赤字・黒字の構成分析!C$34)</f>
        <v>新富町水道事業</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13.44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14.47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14.26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13.63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14.18</v>
      </c>
    </row>
    <row r="39" spans="1:16" x14ac:dyDescent="0.2">
      <c r="A39" s="106" t="s">
        <v>49</v>
      </c>
    </row>
    <row r="40" spans="1:16" x14ac:dyDescent="0.2">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2">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2">
      <c r="A42" s="138" t="s">
        <v>52</v>
      </c>
      <c r="B42" s="138"/>
      <c r="C42" s="138"/>
      <c r="D42" s="138">
        <f>'実質公債費比率（分子）の構造'!K$52</f>
        <v>465</v>
      </c>
      <c r="E42" s="138"/>
      <c r="F42" s="138"/>
      <c r="G42" s="138">
        <f>'実質公債費比率（分子）の構造'!L$52</f>
        <v>471</v>
      </c>
      <c r="H42" s="138"/>
      <c r="I42" s="138"/>
      <c r="J42" s="138">
        <f>'実質公債費比率（分子）の構造'!M$52</f>
        <v>485</v>
      </c>
      <c r="K42" s="138"/>
      <c r="L42" s="138"/>
      <c r="M42" s="138">
        <f>'実質公債費比率（分子）の構造'!N$52</f>
        <v>426</v>
      </c>
      <c r="N42" s="138"/>
      <c r="O42" s="138"/>
      <c r="P42" s="138">
        <f>'実質公債費比率（分子）の構造'!O$52</f>
        <v>414</v>
      </c>
    </row>
    <row r="43" spans="1:16" x14ac:dyDescent="0.2">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2">
      <c r="A44" s="138" t="s">
        <v>54</v>
      </c>
      <c r="B44" s="138">
        <f>'実質公債費比率（分子）の構造'!K$50</f>
        <v>44</v>
      </c>
      <c r="C44" s="138"/>
      <c r="D44" s="138"/>
      <c r="E44" s="138">
        <f>'実質公債費比率（分子）の構造'!L$50</f>
        <v>42</v>
      </c>
      <c r="F44" s="138"/>
      <c r="G44" s="138"/>
      <c r="H44" s="138">
        <f>'実質公債費比率（分子）の構造'!M$50</f>
        <v>41</v>
      </c>
      <c r="I44" s="138"/>
      <c r="J44" s="138"/>
      <c r="K44" s="138">
        <f>'実質公債費比率（分子）の構造'!N$50</f>
        <v>39</v>
      </c>
      <c r="L44" s="138"/>
      <c r="M44" s="138"/>
      <c r="N44" s="138">
        <f>'実質公債費比率（分子）の構造'!O$50</f>
        <v>38</v>
      </c>
      <c r="O44" s="138"/>
      <c r="P44" s="138"/>
    </row>
    <row r="45" spans="1:16" x14ac:dyDescent="0.2">
      <c r="A45" s="138" t="s">
        <v>55</v>
      </c>
      <c r="B45" s="138">
        <f>'実質公債費比率（分子）の構造'!K$49</f>
        <v>116</v>
      </c>
      <c r="C45" s="138"/>
      <c r="D45" s="138"/>
      <c r="E45" s="138">
        <f>'実質公債費比率（分子）の構造'!L$49</f>
        <v>124</v>
      </c>
      <c r="F45" s="138"/>
      <c r="G45" s="138"/>
      <c r="H45" s="138">
        <f>'実質公債費比率（分子）の構造'!M$49</f>
        <v>113</v>
      </c>
      <c r="I45" s="138"/>
      <c r="J45" s="138"/>
      <c r="K45" s="138">
        <f>'実質公債費比率（分子）の構造'!N$49</f>
        <v>137</v>
      </c>
      <c r="L45" s="138"/>
      <c r="M45" s="138"/>
      <c r="N45" s="138">
        <f>'実質公債費比率（分子）の構造'!O$49</f>
        <v>136</v>
      </c>
      <c r="O45" s="138"/>
      <c r="P45" s="138"/>
    </row>
    <row r="46" spans="1:16" x14ac:dyDescent="0.2">
      <c r="A46" s="138" t="s">
        <v>56</v>
      </c>
      <c r="B46" s="138">
        <f>'実質公債費比率（分子）の構造'!K$48</f>
        <v>2</v>
      </c>
      <c r="C46" s="138"/>
      <c r="D46" s="138"/>
      <c r="E46" s="138">
        <f>'実質公債費比率（分子）の構造'!L$48</f>
        <v>3</v>
      </c>
      <c r="F46" s="138"/>
      <c r="G46" s="138"/>
      <c r="H46" s="138">
        <f>'実質公債費比率（分子）の構造'!M$48</f>
        <v>2</v>
      </c>
      <c r="I46" s="138"/>
      <c r="J46" s="138"/>
      <c r="K46" s="138">
        <f>'実質公債費比率（分子）の構造'!N$48</f>
        <v>2</v>
      </c>
      <c r="L46" s="138"/>
      <c r="M46" s="138"/>
      <c r="N46" s="138">
        <f>'実質公債費比率（分子）の構造'!O$48</f>
        <v>4</v>
      </c>
      <c r="O46" s="138"/>
      <c r="P46" s="138"/>
    </row>
    <row r="47" spans="1:16" x14ac:dyDescent="0.2">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2">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2">
      <c r="A49" s="138" t="s">
        <v>59</v>
      </c>
      <c r="B49" s="138">
        <f>'実質公債費比率（分子）の構造'!K$45</f>
        <v>633</v>
      </c>
      <c r="C49" s="138"/>
      <c r="D49" s="138"/>
      <c r="E49" s="138">
        <f>'実質公債費比率（分子）の構造'!L$45</f>
        <v>602</v>
      </c>
      <c r="F49" s="138"/>
      <c r="G49" s="138"/>
      <c r="H49" s="138">
        <f>'実質公債費比率（分子）の構造'!M$45</f>
        <v>578</v>
      </c>
      <c r="I49" s="138"/>
      <c r="J49" s="138"/>
      <c r="K49" s="138">
        <f>'実質公債費比率（分子）の構造'!N$45</f>
        <v>562</v>
      </c>
      <c r="L49" s="138"/>
      <c r="M49" s="138"/>
      <c r="N49" s="138">
        <f>'実質公債費比率（分子）の構造'!O$45</f>
        <v>600</v>
      </c>
      <c r="O49" s="138"/>
      <c r="P49" s="138"/>
    </row>
    <row r="50" spans="1:16" x14ac:dyDescent="0.2">
      <c r="A50" s="138" t="s">
        <v>60</v>
      </c>
      <c r="B50" s="138" t="e">
        <f>NA()</f>
        <v>#N/A</v>
      </c>
      <c r="C50" s="138">
        <f>IF(ISNUMBER('実質公債費比率（分子）の構造'!K$53),'実質公債費比率（分子）の構造'!K$53,NA())</f>
        <v>330</v>
      </c>
      <c r="D50" s="138" t="e">
        <f>NA()</f>
        <v>#N/A</v>
      </c>
      <c r="E50" s="138" t="e">
        <f>NA()</f>
        <v>#N/A</v>
      </c>
      <c r="F50" s="138">
        <f>IF(ISNUMBER('実質公債費比率（分子）の構造'!L$53),'実質公債費比率（分子）の構造'!L$53,NA())</f>
        <v>300</v>
      </c>
      <c r="G50" s="138" t="e">
        <f>NA()</f>
        <v>#N/A</v>
      </c>
      <c r="H50" s="138" t="e">
        <f>NA()</f>
        <v>#N/A</v>
      </c>
      <c r="I50" s="138">
        <f>IF(ISNUMBER('実質公債費比率（分子）の構造'!M$53),'実質公債費比率（分子）の構造'!M$53,NA())</f>
        <v>249</v>
      </c>
      <c r="J50" s="138" t="e">
        <f>NA()</f>
        <v>#N/A</v>
      </c>
      <c r="K50" s="138" t="e">
        <f>NA()</f>
        <v>#N/A</v>
      </c>
      <c r="L50" s="138">
        <f>IF(ISNUMBER('実質公債費比率（分子）の構造'!N$53),'実質公債費比率（分子）の構造'!N$53,NA())</f>
        <v>314</v>
      </c>
      <c r="M50" s="138" t="e">
        <f>NA()</f>
        <v>#N/A</v>
      </c>
      <c r="N50" s="138" t="e">
        <f>NA()</f>
        <v>#N/A</v>
      </c>
      <c r="O50" s="138">
        <f>IF(ISNUMBER('実質公債費比率（分子）の構造'!O$53),'実質公債費比率（分子）の構造'!O$53,NA())</f>
        <v>364</v>
      </c>
      <c r="P50" s="138" t="e">
        <f>NA()</f>
        <v>#N/A</v>
      </c>
    </row>
    <row r="53" spans="1:16" x14ac:dyDescent="0.2">
      <c r="A53" s="106" t="s">
        <v>61</v>
      </c>
    </row>
    <row r="54" spans="1:16" x14ac:dyDescent="0.2">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2">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2">
      <c r="A56" s="137" t="s">
        <v>37</v>
      </c>
      <c r="B56" s="137"/>
      <c r="C56" s="137"/>
      <c r="D56" s="137">
        <f>'将来負担比率（分子）の構造'!I$52</f>
        <v>4471</v>
      </c>
      <c r="E56" s="137"/>
      <c r="F56" s="137"/>
      <c r="G56" s="137">
        <f>'将来負担比率（分子）の構造'!J$52</f>
        <v>4400</v>
      </c>
      <c r="H56" s="137"/>
      <c r="I56" s="137"/>
      <c r="J56" s="137">
        <f>'将来負担比率（分子）の構造'!K$52</f>
        <v>4295</v>
      </c>
      <c r="K56" s="137"/>
      <c r="L56" s="137"/>
      <c r="M56" s="137">
        <f>'将来負担比率（分子）の構造'!L$52</f>
        <v>4192</v>
      </c>
      <c r="N56" s="137"/>
      <c r="O56" s="137"/>
      <c r="P56" s="137">
        <f>'将来負担比率（分子）の構造'!M$52</f>
        <v>4074</v>
      </c>
    </row>
    <row r="57" spans="1:16" x14ac:dyDescent="0.2">
      <c r="A57" s="137" t="s">
        <v>36</v>
      </c>
      <c r="B57" s="137"/>
      <c r="C57" s="137"/>
      <c r="D57" s="137">
        <f>'将来負担比率（分子）の構造'!I$51</f>
        <v>160</v>
      </c>
      <c r="E57" s="137"/>
      <c r="F57" s="137"/>
      <c r="G57" s="137">
        <f>'将来負担比率（分子）の構造'!J$51</f>
        <v>148</v>
      </c>
      <c r="H57" s="137"/>
      <c r="I57" s="137"/>
      <c r="J57" s="137">
        <f>'将来負担比率（分子）の構造'!K$51</f>
        <v>138</v>
      </c>
      <c r="K57" s="137"/>
      <c r="L57" s="137"/>
      <c r="M57" s="137">
        <f>'将来負担比率（分子）の構造'!L$51</f>
        <v>167</v>
      </c>
      <c r="N57" s="137"/>
      <c r="O57" s="137"/>
      <c r="P57" s="137">
        <f>'将来負担比率（分子）の構造'!M$51</f>
        <v>185</v>
      </c>
    </row>
    <row r="58" spans="1:16" x14ac:dyDescent="0.2">
      <c r="A58" s="137" t="s">
        <v>35</v>
      </c>
      <c r="B58" s="137"/>
      <c r="C58" s="137"/>
      <c r="D58" s="137">
        <f>'将来負担比率（分子）の構造'!I$50</f>
        <v>3165</v>
      </c>
      <c r="E58" s="137"/>
      <c r="F58" s="137"/>
      <c r="G58" s="137">
        <f>'将来負担比率（分子）の構造'!J$50</f>
        <v>2840</v>
      </c>
      <c r="H58" s="137"/>
      <c r="I58" s="137"/>
      <c r="J58" s="137">
        <f>'将来負担比率（分子）の構造'!K$50</f>
        <v>2611</v>
      </c>
      <c r="K58" s="137"/>
      <c r="L58" s="137"/>
      <c r="M58" s="137">
        <f>'将来負担比率（分子）の構造'!L$50</f>
        <v>2386</v>
      </c>
      <c r="N58" s="137"/>
      <c r="O58" s="137"/>
      <c r="P58" s="137">
        <f>'将来負担比率（分子）の構造'!M$50</f>
        <v>2613</v>
      </c>
    </row>
    <row r="59" spans="1:16" x14ac:dyDescent="0.2">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2">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2">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7</v>
      </c>
      <c r="O61" s="137"/>
      <c r="P61" s="137"/>
    </row>
    <row r="62" spans="1:16" x14ac:dyDescent="0.2">
      <c r="A62" s="137" t="s">
        <v>29</v>
      </c>
      <c r="B62" s="137">
        <f>'将来負担比率（分子）の構造'!I$45</f>
        <v>1406</v>
      </c>
      <c r="C62" s="137"/>
      <c r="D62" s="137"/>
      <c r="E62" s="137">
        <f>'将来負担比率（分子）の構造'!J$45</f>
        <v>1409</v>
      </c>
      <c r="F62" s="137"/>
      <c r="G62" s="137"/>
      <c r="H62" s="137">
        <f>'将来負担比率（分子）の構造'!K$45</f>
        <v>1312</v>
      </c>
      <c r="I62" s="137"/>
      <c r="J62" s="137"/>
      <c r="K62" s="137">
        <f>'将来負担比率（分子）の構造'!L$45</f>
        <v>1235</v>
      </c>
      <c r="L62" s="137"/>
      <c r="M62" s="137"/>
      <c r="N62" s="137">
        <f>'将来負担比率（分子）の構造'!M$45</f>
        <v>1243</v>
      </c>
      <c r="O62" s="137"/>
      <c r="P62" s="137"/>
    </row>
    <row r="63" spans="1:16" x14ac:dyDescent="0.2">
      <c r="A63" s="137" t="s">
        <v>28</v>
      </c>
      <c r="B63" s="137">
        <f>'将来負担比率（分子）の構造'!I$44</f>
        <v>844</v>
      </c>
      <c r="C63" s="137"/>
      <c r="D63" s="137"/>
      <c r="E63" s="137">
        <f>'将来負担比率（分子）の構造'!J$44</f>
        <v>867</v>
      </c>
      <c r="F63" s="137"/>
      <c r="G63" s="137"/>
      <c r="H63" s="137">
        <f>'将来負担比率（分子）の構造'!K$44</f>
        <v>940</v>
      </c>
      <c r="I63" s="137"/>
      <c r="J63" s="137"/>
      <c r="K63" s="137">
        <f>'将来負担比率（分子）の構造'!L$44</f>
        <v>852</v>
      </c>
      <c r="L63" s="137"/>
      <c r="M63" s="137"/>
      <c r="N63" s="137">
        <f>'将来負担比率（分子）の構造'!M$44</f>
        <v>712</v>
      </c>
      <c r="O63" s="137"/>
      <c r="P63" s="137"/>
    </row>
    <row r="64" spans="1:16" x14ac:dyDescent="0.2">
      <c r="A64" s="137" t="s">
        <v>27</v>
      </c>
      <c r="B64" s="137">
        <f>'将来負担比率（分子）の構造'!I$43</f>
        <v>14</v>
      </c>
      <c r="C64" s="137"/>
      <c r="D64" s="137"/>
      <c r="E64" s="137">
        <f>'将来負担比率（分子）の構造'!J$43</f>
        <v>28</v>
      </c>
      <c r="F64" s="137"/>
      <c r="G64" s="137"/>
      <c r="H64" s="137">
        <f>'将来負担比率（分子）の構造'!K$43</f>
        <v>34</v>
      </c>
      <c r="I64" s="137"/>
      <c r="J64" s="137"/>
      <c r="K64" s="137">
        <f>'将来負担比率（分子）の構造'!L$43</f>
        <v>36</v>
      </c>
      <c r="L64" s="137"/>
      <c r="M64" s="137"/>
      <c r="N64" s="137">
        <f>'将来負担比率（分子）の構造'!M$43</f>
        <v>36</v>
      </c>
      <c r="O64" s="137"/>
      <c r="P64" s="137"/>
    </row>
    <row r="65" spans="1:16" x14ac:dyDescent="0.2">
      <c r="A65" s="137" t="s">
        <v>26</v>
      </c>
      <c r="B65" s="137">
        <f>'将来負担比率（分子）の構造'!I$42</f>
        <v>168</v>
      </c>
      <c r="C65" s="137"/>
      <c r="D65" s="137"/>
      <c r="E65" s="137">
        <f>'将来負担比率（分子）の構造'!J$42</f>
        <v>126</v>
      </c>
      <c r="F65" s="137"/>
      <c r="G65" s="137"/>
      <c r="H65" s="137">
        <f>'将来負担比率（分子）の構造'!K$42</f>
        <v>85</v>
      </c>
      <c r="I65" s="137"/>
      <c r="J65" s="137"/>
      <c r="K65" s="137">
        <f>'将来負担比率（分子）の構造'!L$42</f>
        <v>46</v>
      </c>
      <c r="L65" s="137"/>
      <c r="M65" s="137"/>
      <c r="N65" s="137">
        <f>'将来負担比率（分子）の構造'!M$42</f>
        <v>8</v>
      </c>
      <c r="O65" s="137"/>
      <c r="P65" s="137"/>
    </row>
    <row r="66" spans="1:16" x14ac:dyDescent="0.2">
      <c r="A66" s="137" t="s">
        <v>25</v>
      </c>
      <c r="B66" s="137">
        <f>'将来負担比率（分子）の構造'!I$41</f>
        <v>5928</v>
      </c>
      <c r="C66" s="137"/>
      <c r="D66" s="137"/>
      <c r="E66" s="137">
        <f>'将来負担比率（分子）の構造'!J$41</f>
        <v>6146</v>
      </c>
      <c r="F66" s="137"/>
      <c r="G66" s="137"/>
      <c r="H66" s="137">
        <f>'将来負担比率（分子）の構造'!K$41</f>
        <v>6321</v>
      </c>
      <c r="I66" s="137"/>
      <c r="J66" s="137"/>
      <c r="K66" s="137">
        <f>'将来負担比率（分子）の構造'!L$41</f>
        <v>6501</v>
      </c>
      <c r="L66" s="137"/>
      <c r="M66" s="137"/>
      <c r="N66" s="137">
        <f>'将来負担比率（分子）の構造'!M$41</f>
        <v>6397</v>
      </c>
      <c r="O66" s="137"/>
      <c r="P66" s="137"/>
    </row>
    <row r="67" spans="1:16" x14ac:dyDescent="0.2">
      <c r="A67" s="137" t="s">
        <v>64</v>
      </c>
      <c r="B67" s="137" t="e">
        <f>NA()</f>
        <v>#N/A</v>
      </c>
      <c r="C67" s="137">
        <f>IF(ISNUMBER('将来負担比率（分子）の構造'!I$53), IF('将来負担比率（分子）の構造'!I$53 &lt; 0, 0, '将来負担比率（分子）の構造'!I$53), NA())</f>
        <v>564</v>
      </c>
      <c r="D67" s="137" t="e">
        <f>NA()</f>
        <v>#N/A</v>
      </c>
      <c r="E67" s="137" t="e">
        <f>NA()</f>
        <v>#N/A</v>
      </c>
      <c r="F67" s="137">
        <f>IF(ISNUMBER('将来負担比率（分子）の構造'!J$53), IF('将来負担比率（分子）の構造'!J$53 &lt; 0, 0, '将来負担比率（分子）の構造'!J$53), NA())</f>
        <v>1188</v>
      </c>
      <c r="G67" s="137" t="e">
        <f>NA()</f>
        <v>#N/A</v>
      </c>
      <c r="H67" s="137" t="e">
        <f>NA()</f>
        <v>#N/A</v>
      </c>
      <c r="I67" s="137">
        <f>IF(ISNUMBER('将来負担比率（分子）の構造'!K$53), IF('将来負担比率（分子）の構造'!K$53 &lt; 0, 0, '将来負担比率（分子）の構造'!K$53), NA())</f>
        <v>1648</v>
      </c>
      <c r="J67" s="137" t="e">
        <f>NA()</f>
        <v>#N/A</v>
      </c>
      <c r="K67" s="137" t="e">
        <f>NA()</f>
        <v>#N/A</v>
      </c>
      <c r="L67" s="137">
        <f>IF(ISNUMBER('将来負担比率（分子）の構造'!L$53), IF('将来負担比率（分子）の構造'!L$53 &lt; 0, 0, '将来負担比率（分子）の構造'!L$53), NA())</f>
        <v>1926</v>
      </c>
      <c r="M67" s="137" t="e">
        <f>NA()</f>
        <v>#N/A</v>
      </c>
      <c r="N67" s="137" t="e">
        <f>NA()</f>
        <v>#N/A</v>
      </c>
      <c r="O67" s="137">
        <f>IF(ISNUMBER('将来負担比率（分子）の構造'!M$53), IF('将来負担比率（分子）の構造'!M$53 &lt; 0, 0, '将来負担比率（分子）の構造'!M$53), NA())</f>
        <v>1530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1"/>
  <sheetViews>
    <sheetView showGridLines="0" zoomScale="80" zoomScaleNormal="80" workbookViewId="0"/>
  </sheetViews>
  <sheetFormatPr defaultColWidth="0" defaultRowHeight="11.25" customHeight="1" zeroHeight="1" x14ac:dyDescent="0.2"/>
  <cols>
    <col min="1" max="143" width="1.6640625" style="179" customWidth="1"/>
    <col min="144" max="16384" width="0" style="179" hidden="1"/>
  </cols>
  <sheetData>
    <row r="1" spans="2:143" ht="22.5" customHeight="1" thickBot="1" x14ac:dyDescent="0.25">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2">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2">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2">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2">
      <c r="B5" s="707" t="s">
        <v>208</v>
      </c>
      <c r="C5" s="708"/>
      <c r="D5" s="708"/>
      <c r="E5" s="708"/>
      <c r="F5" s="708"/>
      <c r="G5" s="708"/>
      <c r="H5" s="708"/>
      <c r="I5" s="708"/>
      <c r="J5" s="708"/>
      <c r="K5" s="708"/>
      <c r="L5" s="708"/>
      <c r="M5" s="708"/>
      <c r="N5" s="708"/>
      <c r="O5" s="708"/>
      <c r="P5" s="708"/>
      <c r="Q5" s="709"/>
      <c r="R5" s="670">
        <v>1504080</v>
      </c>
      <c r="S5" s="671"/>
      <c r="T5" s="671"/>
      <c r="U5" s="671"/>
      <c r="V5" s="671"/>
      <c r="W5" s="671"/>
      <c r="X5" s="671"/>
      <c r="Y5" s="718"/>
      <c r="Z5" s="731">
        <v>16.3</v>
      </c>
      <c r="AA5" s="731"/>
      <c r="AB5" s="731"/>
      <c r="AC5" s="731"/>
      <c r="AD5" s="732">
        <v>1504080</v>
      </c>
      <c r="AE5" s="732"/>
      <c r="AF5" s="732"/>
      <c r="AG5" s="732"/>
      <c r="AH5" s="732"/>
      <c r="AI5" s="732"/>
      <c r="AJ5" s="732"/>
      <c r="AK5" s="732"/>
      <c r="AL5" s="719">
        <v>37.5</v>
      </c>
      <c r="AM5" s="688"/>
      <c r="AN5" s="688"/>
      <c r="AO5" s="720"/>
      <c r="AP5" s="707" t="s">
        <v>209</v>
      </c>
      <c r="AQ5" s="708"/>
      <c r="AR5" s="708"/>
      <c r="AS5" s="708"/>
      <c r="AT5" s="708"/>
      <c r="AU5" s="708"/>
      <c r="AV5" s="708"/>
      <c r="AW5" s="708"/>
      <c r="AX5" s="708"/>
      <c r="AY5" s="708"/>
      <c r="AZ5" s="708"/>
      <c r="BA5" s="708"/>
      <c r="BB5" s="708"/>
      <c r="BC5" s="708"/>
      <c r="BD5" s="708"/>
      <c r="BE5" s="708"/>
      <c r="BF5" s="709"/>
      <c r="BG5" s="620">
        <v>1504080</v>
      </c>
      <c r="BH5" s="621"/>
      <c r="BI5" s="621"/>
      <c r="BJ5" s="621"/>
      <c r="BK5" s="621"/>
      <c r="BL5" s="621"/>
      <c r="BM5" s="621"/>
      <c r="BN5" s="622"/>
      <c r="BO5" s="673">
        <v>100</v>
      </c>
      <c r="BP5" s="673"/>
      <c r="BQ5" s="673"/>
      <c r="BR5" s="673"/>
      <c r="BS5" s="674">
        <v>10337</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2">
      <c r="B6" s="617" t="s">
        <v>213</v>
      </c>
      <c r="C6" s="618"/>
      <c r="D6" s="618"/>
      <c r="E6" s="618"/>
      <c r="F6" s="618"/>
      <c r="G6" s="618"/>
      <c r="H6" s="618"/>
      <c r="I6" s="618"/>
      <c r="J6" s="618"/>
      <c r="K6" s="618"/>
      <c r="L6" s="618"/>
      <c r="M6" s="618"/>
      <c r="N6" s="618"/>
      <c r="O6" s="618"/>
      <c r="P6" s="618"/>
      <c r="Q6" s="619"/>
      <c r="R6" s="620">
        <v>82393</v>
      </c>
      <c r="S6" s="621"/>
      <c r="T6" s="621"/>
      <c r="U6" s="621"/>
      <c r="V6" s="621"/>
      <c r="W6" s="621"/>
      <c r="X6" s="621"/>
      <c r="Y6" s="622"/>
      <c r="Z6" s="673">
        <v>0.9</v>
      </c>
      <c r="AA6" s="673"/>
      <c r="AB6" s="673"/>
      <c r="AC6" s="673"/>
      <c r="AD6" s="674">
        <v>82393</v>
      </c>
      <c r="AE6" s="674"/>
      <c r="AF6" s="674"/>
      <c r="AG6" s="674"/>
      <c r="AH6" s="674"/>
      <c r="AI6" s="674"/>
      <c r="AJ6" s="674"/>
      <c r="AK6" s="674"/>
      <c r="AL6" s="643">
        <v>2.1</v>
      </c>
      <c r="AM6" s="675"/>
      <c r="AN6" s="675"/>
      <c r="AO6" s="676"/>
      <c r="AP6" s="617" t="s">
        <v>214</v>
      </c>
      <c r="AQ6" s="618"/>
      <c r="AR6" s="618"/>
      <c r="AS6" s="618"/>
      <c r="AT6" s="618"/>
      <c r="AU6" s="618"/>
      <c r="AV6" s="618"/>
      <c r="AW6" s="618"/>
      <c r="AX6" s="618"/>
      <c r="AY6" s="618"/>
      <c r="AZ6" s="618"/>
      <c r="BA6" s="618"/>
      <c r="BB6" s="618"/>
      <c r="BC6" s="618"/>
      <c r="BD6" s="618"/>
      <c r="BE6" s="618"/>
      <c r="BF6" s="619"/>
      <c r="BG6" s="620">
        <v>1504080</v>
      </c>
      <c r="BH6" s="621"/>
      <c r="BI6" s="621"/>
      <c r="BJ6" s="621"/>
      <c r="BK6" s="621"/>
      <c r="BL6" s="621"/>
      <c r="BM6" s="621"/>
      <c r="BN6" s="622"/>
      <c r="BO6" s="673">
        <v>100</v>
      </c>
      <c r="BP6" s="673"/>
      <c r="BQ6" s="673"/>
      <c r="BR6" s="673"/>
      <c r="BS6" s="674">
        <v>10337</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99910</v>
      </c>
      <c r="CS6" s="621"/>
      <c r="CT6" s="621"/>
      <c r="CU6" s="621"/>
      <c r="CV6" s="621"/>
      <c r="CW6" s="621"/>
      <c r="CX6" s="621"/>
      <c r="CY6" s="622"/>
      <c r="CZ6" s="673">
        <v>1.1000000000000001</v>
      </c>
      <c r="DA6" s="673"/>
      <c r="DB6" s="673"/>
      <c r="DC6" s="673"/>
      <c r="DD6" s="626" t="s">
        <v>216</v>
      </c>
      <c r="DE6" s="621"/>
      <c r="DF6" s="621"/>
      <c r="DG6" s="621"/>
      <c r="DH6" s="621"/>
      <c r="DI6" s="621"/>
      <c r="DJ6" s="621"/>
      <c r="DK6" s="621"/>
      <c r="DL6" s="621"/>
      <c r="DM6" s="621"/>
      <c r="DN6" s="621"/>
      <c r="DO6" s="621"/>
      <c r="DP6" s="622"/>
      <c r="DQ6" s="626">
        <v>99910</v>
      </c>
      <c r="DR6" s="621"/>
      <c r="DS6" s="621"/>
      <c r="DT6" s="621"/>
      <c r="DU6" s="621"/>
      <c r="DV6" s="621"/>
      <c r="DW6" s="621"/>
      <c r="DX6" s="621"/>
      <c r="DY6" s="621"/>
      <c r="DZ6" s="621"/>
      <c r="EA6" s="621"/>
      <c r="EB6" s="621"/>
      <c r="EC6" s="656"/>
    </row>
    <row r="7" spans="2:143" ht="11.25" customHeight="1" x14ac:dyDescent="0.2">
      <c r="B7" s="617" t="s">
        <v>217</v>
      </c>
      <c r="C7" s="618"/>
      <c r="D7" s="618"/>
      <c r="E7" s="618"/>
      <c r="F7" s="618"/>
      <c r="G7" s="618"/>
      <c r="H7" s="618"/>
      <c r="I7" s="618"/>
      <c r="J7" s="618"/>
      <c r="K7" s="618"/>
      <c r="L7" s="618"/>
      <c r="M7" s="618"/>
      <c r="N7" s="618"/>
      <c r="O7" s="618"/>
      <c r="P7" s="618"/>
      <c r="Q7" s="619"/>
      <c r="R7" s="620">
        <v>1306</v>
      </c>
      <c r="S7" s="621"/>
      <c r="T7" s="621"/>
      <c r="U7" s="621"/>
      <c r="V7" s="621"/>
      <c r="W7" s="621"/>
      <c r="X7" s="621"/>
      <c r="Y7" s="622"/>
      <c r="Z7" s="673">
        <v>0</v>
      </c>
      <c r="AA7" s="673"/>
      <c r="AB7" s="673"/>
      <c r="AC7" s="673"/>
      <c r="AD7" s="674">
        <v>1306</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696211</v>
      </c>
      <c r="BH7" s="621"/>
      <c r="BI7" s="621"/>
      <c r="BJ7" s="621"/>
      <c r="BK7" s="621"/>
      <c r="BL7" s="621"/>
      <c r="BM7" s="621"/>
      <c r="BN7" s="622"/>
      <c r="BO7" s="673">
        <v>46.3</v>
      </c>
      <c r="BP7" s="673"/>
      <c r="BQ7" s="673"/>
      <c r="BR7" s="673"/>
      <c r="BS7" s="674">
        <v>10337</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1572190</v>
      </c>
      <c r="CS7" s="621"/>
      <c r="CT7" s="621"/>
      <c r="CU7" s="621"/>
      <c r="CV7" s="621"/>
      <c r="CW7" s="621"/>
      <c r="CX7" s="621"/>
      <c r="CY7" s="622"/>
      <c r="CZ7" s="673">
        <v>17.7</v>
      </c>
      <c r="DA7" s="673"/>
      <c r="DB7" s="673"/>
      <c r="DC7" s="673"/>
      <c r="DD7" s="626">
        <v>39112</v>
      </c>
      <c r="DE7" s="621"/>
      <c r="DF7" s="621"/>
      <c r="DG7" s="621"/>
      <c r="DH7" s="621"/>
      <c r="DI7" s="621"/>
      <c r="DJ7" s="621"/>
      <c r="DK7" s="621"/>
      <c r="DL7" s="621"/>
      <c r="DM7" s="621"/>
      <c r="DN7" s="621"/>
      <c r="DO7" s="621"/>
      <c r="DP7" s="622"/>
      <c r="DQ7" s="626">
        <v>1368362</v>
      </c>
      <c r="DR7" s="621"/>
      <c r="DS7" s="621"/>
      <c r="DT7" s="621"/>
      <c r="DU7" s="621"/>
      <c r="DV7" s="621"/>
      <c r="DW7" s="621"/>
      <c r="DX7" s="621"/>
      <c r="DY7" s="621"/>
      <c r="DZ7" s="621"/>
      <c r="EA7" s="621"/>
      <c r="EB7" s="621"/>
      <c r="EC7" s="656"/>
    </row>
    <row r="8" spans="2:143" ht="11.25" customHeight="1" x14ac:dyDescent="0.2">
      <c r="B8" s="617" t="s">
        <v>220</v>
      </c>
      <c r="C8" s="618"/>
      <c r="D8" s="618"/>
      <c r="E8" s="618"/>
      <c r="F8" s="618"/>
      <c r="G8" s="618"/>
      <c r="H8" s="618"/>
      <c r="I8" s="618"/>
      <c r="J8" s="618"/>
      <c r="K8" s="618"/>
      <c r="L8" s="618"/>
      <c r="M8" s="618"/>
      <c r="N8" s="618"/>
      <c r="O8" s="618"/>
      <c r="P8" s="618"/>
      <c r="Q8" s="619"/>
      <c r="R8" s="620">
        <v>2795</v>
      </c>
      <c r="S8" s="621"/>
      <c r="T8" s="621"/>
      <c r="U8" s="621"/>
      <c r="V8" s="621"/>
      <c r="W8" s="621"/>
      <c r="X8" s="621"/>
      <c r="Y8" s="622"/>
      <c r="Z8" s="673">
        <v>0</v>
      </c>
      <c r="AA8" s="673"/>
      <c r="AB8" s="673"/>
      <c r="AC8" s="673"/>
      <c r="AD8" s="674">
        <v>2795</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28637</v>
      </c>
      <c r="BH8" s="621"/>
      <c r="BI8" s="621"/>
      <c r="BJ8" s="621"/>
      <c r="BK8" s="621"/>
      <c r="BL8" s="621"/>
      <c r="BM8" s="621"/>
      <c r="BN8" s="622"/>
      <c r="BO8" s="673">
        <v>1.9</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2805528</v>
      </c>
      <c r="CS8" s="621"/>
      <c r="CT8" s="621"/>
      <c r="CU8" s="621"/>
      <c r="CV8" s="621"/>
      <c r="CW8" s="621"/>
      <c r="CX8" s="621"/>
      <c r="CY8" s="622"/>
      <c r="CZ8" s="673">
        <v>31.6</v>
      </c>
      <c r="DA8" s="673"/>
      <c r="DB8" s="673"/>
      <c r="DC8" s="673"/>
      <c r="DD8" s="626">
        <v>376</v>
      </c>
      <c r="DE8" s="621"/>
      <c r="DF8" s="621"/>
      <c r="DG8" s="621"/>
      <c r="DH8" s="621"/>
      <c r="DI8" s="621"/>
      <c r="DJ8" s="621"/>
      <c r="DK8" s="621"/>
      <c r="DL8" s="621"/>
      <c r="DM8" s="621"/>
      <c r="DN8" s="621"/>
      <c r="DO8" s="621"/>
      <c r="DP8" s="622"/>
      <c r="DQ8" s="626">
        <v>1208819</v>
      </c>
      <c r="DR8" s="621"/>
      <c r="DS8" s="621"/>
      <c r="DT8" s="621"/>
      <c r="DU8" s="621"/>
      <c r="DV8" s="621"/>
      <c r="DW8" s="621"/>
      <c r="DX8" s="621"/>
      <c r="DY8" s="621"/>
      <c r="DZ8" s="621"/>
      <c r="EA8" s="621"/>
      <c r="EB8" s="621"/>
      <c r="EC8" s="656"/>
    </row>
    <row r="9" spans="2:143" ht="11.25" customHeight="1" x14ac:dyDescent="0.2">
      <c r="B9" s="617" t="s">
        <v>223</v>
      </c>
      <c r="C9" s="618"/>
      <c r="D9" s="618"/>
      <c r="E9" s="618"/>
      <c r="F9" s="618"/>
      <c r="G9" s="618"/>
      <c r="H9" s="618"/>
      <c r="I9" s="618"/>
      <c r="J9" s="618"/>
      <c r="K9" s="618"/>
      <c r="L9" s="618"/>
      <c r="M9" s="618"/>
      <c r="N9" s="618"/>
      <c r="O9" s="618"/>
      <c r="P9" s="618"/>
      <c r="Q9" s="619"/>
      <c r="R9" s="620">
        <v>2599</v>
      </c>
      <c r="S9" s="621"/>
      <c r="T9" s="621"/>
      <c r="U9" s="621"/>
      <c r="V9" s="621"/>
      <c r="W9" s="621"/>
      <c r="X9" s="621"/>
      <c r="Y9" s="622"/>
      <c r="Z9" s="673">
        <v>0</v>
      </c>
      <c r="AA9" s="673"/>
      <c r="AB9" s="673"/>
      <c r="AC9" s="673"/>
      <c r="AD9" s="674">
        <v>2599</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587480</v>
      </c>
      <c r="BH9" s="621"/>
      <c r="BI9" s="621"/>
      <c r="BJ9" s="621"/>
      <c r="BK9" s="621"/>
      <c r="BL9" s="621"/>
      <c r="BM9" s="621"/>
      <c r="BN9" s="622"/>
      <c r="BO9" s="673">
        <v>39.1</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661811</v>
      </c>
      <c r="CS9" s="621"/>
      <c r="CT9" s="621"/>
      <c r="CU9" s="621"/>
      <c r="CV9" s="621"/>
      <c r="CW9" s="621"/>
      <c r="CX9" s="621"/>
      <c r="CY9" s="622"/>
      <c r="CZ9" s="673">
        <v>7.5</v>
      </c>
      <c r="DA9" s="673"/>
      <c r="DB9" s="673"/>
      <c r="DC9" s="673"/>
      <c r="DD9" s="626">
        <v>58660</v>
      </c>
      <c r="DE9" s="621"/>
      <c r="DF9" s="621"/>
      <c r="DG9" s="621"/>
      <c r="DH9" s="621"/>
      <c r="DI9" s="621"/>
      <c r="DJ9" s="621"/>
      <c r="DK9" s="621"/>
      <c r="DL9" s="621"/>
      <c r="DM9" s="621"/>
      <c r="DN9" s="621"/>
      <c r="DO9" s="621"/>
      <c r="DP9" s="622"/>
      <c r="DQ9" s="626">
        <v>563416</v>
      </c>
      <c r="DR9" s="621"/>
      <c r="DS9" s="621"/>
      <c r="DT9" s="621"/>
      <c r="DU9" s="621"/>
      <c r="DV9" s="621"/>
      <c r="DW9" s="621"/>
      <c r="DX9" s="621"/>
      <c r="DY9" s="621"/>
      <c r="DZ9" s="621"/>
      <c r="EA9" s="621"/>
      <c r="EB9" s="621"/>
      <c r="EC9" s="656"/>
    </row>
    <row r="10" spans="2:143" ht="11.25" customHeight="1" x14ac:dyDescent="0.2">
      <c r="B10" s="617" t="s">
        <v>226</v>
      </c>
      <c r="C10" s="618"/>
      <c r="D10" s="618"/>
      <c r="E10" s="618"/>
      <c r="F10" s="618"/>
      <c r="G10" s="618"/>
      <c r="H10" s="618"/>
      <c r="I10" s="618"/>
      <c r="J10" s="618"/>
      <c r="K10" s="618"/>
      <c r="L10" s="618"/>
      <c r="M10" s="618"/>
      <c r="N10" s="618"/>
      <c r="O10" s="618"/>
      <c r="P10" s="618"/>
      <c r="Q10" s="619"/>
      <c r="R10" s="620">
        <v>301634</v>
      </c>
      <c r="S10" s="621"/>
      <c r="T10" s="621"/>
      <c r="U10" s="621"/>
      <c r="V10" s="621"/>
      <c r="W10" s="621"/>
      <c r="X10" s="621"/>
      <c r="Y10" s="622"/>
      <c r="Z10" s="673">
        <v>3.3</v>
      </c>
      <c r="AA10" s="673"/>
      <c r="AB10" s="673"/>
      <c r="AC10" s="673"/>
      <c r="AD10" s="674">
        <v>301634</v>
      </c>
      <c r="AE10" s="674"/>
      <c r="AF10" s="674"/>
      <c r="AG10" s="674"/>
      <c r="AH10" s="674"/>
      <c r="AI10" s="674"/>
      <c r="AJ10" s="674"/>
      <c r="AK10" s="674"/>
      <c r="AL10" s="643">
        <v>7.5</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27975</v>
      </c>
      <c r="BH10" s="621"/>
      <c r="BI10" s="621"/>
      <c r="BJ10" s="621"/>
      <c r="BK10" s="621"/>
      <c r="BL10" s="621"/>
      <c r="BM10" s="621"/>
      <c r="BN10" s="622"/>
      <c r="BO10" s="673">
        <v>1.9</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t="s">
        <v>112</v>
      </c>
      <c r="CS10" s="621"/>
      <c r="CT10" s="621"/>
      <c r="CU10" s="621"/>
      <c r="CV10" s="621"/>
      <c r="CW10" s="621"/>
      <c r="CX10" s="621"/>
      <c r="CY10" s="622"/>
      <c r="CZ10" s="673" t="s">
        <v>112</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x14ac:dyDescent="0.2">
      <c r="B11" s="617" t="s">
        <v>229</v>
      </c>
      <c r="C11" s="618"/>
      <c r="D11" s="618"/>
      <c r="E11" s="618"/>
      <c r="F11" s="618"/>
      <c r="G11" s="618"/>
      <c r="H11" s="618"/>
      <c r="I11" s="618"/>
      <c r="J11" s="618"/>
      <c r="K11" s="618"/>
      <c r="L11" s="618"/>
      <c r="M11" s="618"/>
      <c r="N11" s="618"/>
      <c r="O11" s="618"/>
      <c r="P11" s="618"/>
      <c r="Q11" s="619"/>
      <c r="R11" s="620">
        <v>13850</v>
      </c>
      <c r="S11" s="621"/>
      <c r="T11" s="621"/>
      <c r="U11" s="621"/>
      <c r="V11" s="621"/>
      <c r="W11" s="621"/>
      <c r="X11" s="621"/>
      <c r="Y11" s="622"/>
      <c r="Z11" s="673">
        <v>0.2</v>
      </c>
      <c r="AA11" s="673"/>
      <c r="AB11" s="673"/>
      <c r="AC11" s="673"/>
      <c r="AD11" s="674">
        <v>13850</v>
      </c>
      <c r="AE11" s="674"/>
      <c r="AF11" s="674"/>
      <c r="AG11" s="674"/>
      <c r="AH11" s="674"/>
      <c r="AI11" s="674"/>
      <c r="AJ11" s="674"/>
      <c r="AK11" s="674"/>
      <c r="AL11" s="643">
        <v>0.3</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52119</v>
      </c>
      <c r="BH11" s="621"/>
      <c r="BI11" s="621"/>
      <c r="BJ11" s="621"/>
      <c r="BK11" s="621"/>
      <c r="BL11" s="621"/>
      <c r="BM11" s="621"/>
      <c r="BN11" s="622"/>
      <c r="BO11" s="673">
        <v>3.5</v>
      </c>
      <c r="BP11" s="673"/>
      <c r="BQ11" s="673"/>
      <c r="BR11" s="673"/>
      <c r="BS11" s="626">
        <v>10337</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505167</v>
      </c>
      <c r="CS11" s="621"/>
      <c r="CT11" s="621"/>
      <c r="CU11" s="621"/>
      <c r="CV11" s="621"/>
      <c r="CW11" s="621"/>
      <c r="CX11" s="621"/>
      <c r="CY11" s="622"/>
      <c r="CZ11" s="673">
        <v>5.7</v>
      </c>
      <c r="DA11" s="673"/>
      <c r="DB11" s="673"/>
      <c r="DC11" s="673"/>
      <c r="DD11" s="626">
        <v>94567</v>
      </c>
      <c r="DE11" s="621"/>
      <c r="DF11" s="621"/>
      <c r="DG11" s="621"/>
      <c r="DH11" s="621"/>
      <c r="DI11" s="621"/>
      <c r="DJ11" s="621"/>
      <c r="DK11" s="621"/>
      <c r="DL11" s="621"/>
      <c r="DM11" s="621"/>
      <c r="DN11" s="621"/>
      <c r="DO11" s="621"/>
      <c r="DP11" s="622"/>
      <c r="DQ11" s="626">
        <v>226872</v>
      </c>
      <c r="DR11" s="621"/>
      <c r="DS11" s="621"/>
      <c r="DT11" s="621"/>
      <c r="DU11" s="621"/>
      <c r="DV11" s="621"/>
      <c r="DW11" s="621"/>
      <c r="DX11" s="621"/>
      <c r="DY11" s="621"/>
      <c r="DZ11" s="621"/>
      <c r="EA11" s="621"/>
      <c r="EB11" s="621"/>
      <c r="EC11" s="656"/>
    </row>
    <row r="12" spans="2:143" ht="11.25" customHeight="1" x14ac:dyDescent="0.2">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651308</v>
      </c>
      <c r="BH12" s="621"/>
      <c r="BI12" s="621"/>
      <c r="BJ12" s="621"/>
      <c r="BK12" s="621"/>
      <c r="BL12" s="621"/>
      <c r="BM12" s="621"/>
      <c r="BN12" s="622"/>
      <c r="BO12" s="673">
        <v>43.3</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386280</v>
      </c>
      <c r="CS12" s="621"/>
      <c r="CT12" s="621"/>
      <c r="CU12" s="621"/>
      <c r="CV12" s="621"/>
      <c r="CW12" s="621"/>
      <c r="CX12" s="621"/>
      <c r="CY12" s="622"/>
      <c r="CZ12" s="673">
        <v>4.4000000000000004</v>
      </c>
      <c r="DA12" s="673"/>
      <c r="DB12" s="673"/>
      <c r="DC12" s="673"/>
      <c r="DD12" s="626" t="s">
        <v>112</v>
      </c>
      <c r="DE12" s="621"/>
      <c r="DF12" s="621"/>
      <c r="DG12" s="621"/>
      <c r="DH12" s="621"/>
      <c r="DI12" s="621"/>
      <c r="DJ12" s="621"/>
      <c r="DK12" s="621"/>
      <c r="DL12" s="621"/>
      <c r="DM12" s="621"/>
      <c r="DN12" s="621"/>
      <c r="DO12" s="621"/>
      <c r="DP12" s="622"/>
      <c r="DQ12" s="626">
        <v>79202</v>
      </c>
      <c r="DR12" s="621"/>
      <c r="DS12" s="621"/>
      <c r="DT12" s="621"/>
      <c r="DU12" s="621"/>
      <c r="DV12" s="621"/>
      <c r="DW12" s="621"/>
      <c r="DX12" s="621"/>
      <c r="DY12" s="621"/>
      <c r="DZ12" s="621"/>
      <c r="EA12" s="621"/>
      <c r="EB12" s="621"/>
      <c r="EC12" s="656"/>
    </row>
    <row r="13" spans="2:143" ht="11.25" customHeight="1" x14ac:dyDescent="0.2">
      <c r="B13" s="617" t="s">
        <v>235</v>
      </c>
      <c r="C13" s="618"/>
      <c r="D13" s="618"/>
      <c r="E13" s="618"/>
      <c r="F13" s="618"/>
      <c r="G13" s="618"/>
      <c r="H13" s="618"/>
      <c r="I13" s="618"/>
      <c r="J13" s="618"/>
      <c r="K13" s="618"/>
      <c r="L13" s="618"/>
      <c r="M13" s="618"/>
      <c r="N13" s="618"/>
      <c r="O13" s="618"/>
      <c r="P13" s="618"/>
      <c r="Q13" s="619"/>
      <c r="R13" s="620">
        <v>9326</v>
      </c>
      <c r="S13" s="621"/>
      <c r="T13" s="621"/>
      <c r="U13" s="621"/>
      <c r="V13" s="621"/>
      <c r="W13" s="621"/>
      <c r="X13" s="621"/>
      <c r="Y13" s="622"/>
      <c r="Z13" s="673">
        <v>0.1</v>
      </c>
      <c r="AA13" s="673"/>
      <c r="AB13" s="673"/>
      <c r="AC13" s="673"/>
      <c r="AD13" s="674">
        <v>9326</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642549</v>
      </c>
      <c r="BH13" s="621"/>
      <c r="BI13" s="621"/>
      <c r="BJ13" s="621"/>
      <c r="BK13" s="621"/>
      <c r="BL13" s="621"/>
      <c r="BM13" s="621"/>
      <c r="BN13" s="622"/>
      <c r="BO13" s="673">
        <v>42.7</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757635</v>
      </c>
      <c r="CS13" s="621"/>
      <c r="CT13" s="621"/>
      <c r="CU13" s="621"/>
      <c r="CV13" s="621"/>
      <c r="CW13" s="621"/>
      <c r="CX13" s="621"/>
      <c r="CY13" s="622"/>
      <c r="CZ13" s="673">
        <v>8.5</v>
      </c>
      <c r="DA13" s="673"/>
      <c r="DB13" s="673"/>
      <c r="DC13" s="673"/>
      <c r="DD13" s="626">
        <v>657073</v>
      </c>
      <c r="DE13" s="621"/>
      <c r="DF13" s="621"/>
      <c r="DG13" s="621"/>
      <c r="DH13" s="621"/>
      <c r="DI13" s="621"/>
      <c r="DJ13" s="621"/>
      <c r="DK13" s="621"/>
      <c r="DL13" s="621"/>
      <c r="DM13" s="621"/>
      <c r="DN13" s="621"/>
      <c r="DO13" s="621"/>
      <c r="DP13" s="622"/>
      <c r="DQ13" s="626">
        <v>386259</v>
      </c>
      <c r="DR13" s="621"/>
      <c r="DS13" s="621"/>
      <c r="DT13" s="621"/>
      <c r="DU13" s="621"/>
      <c r="DV13" s="621"/>
      <c r="DW13" s="621"/>
      <c r="DX13" s="621"/>
      <c r="DY13" s="621"/>
      <c r="DZ13" s="621"/>
      <c r="EA13" s="621"/>
      <c r="EB13" s="621"/>
      <c r="EC13" s="656"/>
    </row>
    <row r="14" spans="2:143" ht="11.25" customHeight="1" x14ac:dyDescent="0.2">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66217</v>
      </c>
      <c r="BH14" s="621"/>
      <c r="BI14" s="621"/>
      <c r="BJ14" s="621"/>
      <c r="BK14" s="621"/>
      <c r="BL14" s="621"/>
      <c r="BM14" s="621"/>
      <c r="BN14" s="622"/>
      <c r="BO14" s="673">
        <v>4.4000000000000004</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412821</v>
      </c>
      <c r="CS14" s="621"/>
      <c r="CT14" s="621"/>
      <c r="CU14" s="621"/>
      <c r="CV14" s="621"/>
      <c r="CW14" s="621"/>
      <c r="CX14" s="621"/>
      <c r="CY14" s="622"/>
      <c r="CZ14" s="673">
        <v>4.7</v>
      </c>
      <c r="DA14" s="673"/>
      <c r="DB14" s="673"/>
      <c r="DC14" s="673"/>
      <c r="DD14" s="626">
        <v>157096</v>
      </c>
      <c r="DE14" s="621"/>
      <c r="DF14" s="621"/>
      <c r="DG14" s="621"/>
      <c r="DH14" s="621"/>
      <c r="DI14" s="621"/>
      <c r="DJ14" s="621"/>
      <c r="DK14" s="621"/>
      <c r="DL14" s="621"/>
      <c r="DM14" s="621"/>
      <c r="DN14" s="621"/>
      <c r="DO14" s="621"/>
      <c r="DP14" s="622"/>
      <c r="DQ14" s="626">
        <v>300139</v>
      </c>
      <c r="DR14" s="621"/>
      <c r="DS14" s="621"/>
      <c r="DT14" s="621"/>
      <c r="DU14" s="621"/>
      <c r="DV14" s="621"/>
      <c r="DW14" s="621"/>
      <c r="DX14" s="621"/>
      <c r="DY14" s="621"/>
      <c r="DZ14" s="621"/>
      <c r="EA14" s="621"/>
      <c r="EB14" s="621"/>
      <c r="EC14" s="656"/>
    </row>
    <row r="15" spans="2:143" ht="11.25" customHeight="1" x14ac:dyDescent="0.2">
      <c r="B15" s="617" t="s">
        <v>241</v>
      </c>
      <c r="C15" s="618"/>
      <c r="D15" s="618"/>
      <c r="E15" s="618"/>
      <c r="F15" s="618"/>
      <c r="G15" s="618"/>
      <c r="H15" s="618"/>
      <c r="I15" s="618"/>
      <c r="J15" s="618"/>
      <c r="K15" s="618"/>
      <c r="L15" s="618"/>
      <c r="M15" s="618"/>
      <c r="N15" s="618"/>
      <c r="O15" s="618"/>
      <c r="P15" s="618"/>
      <c r="Q15" s="619"/>
      <c r="R15" s="620">
        <v>5998</v>
      </c>
      <c r="S15" s="621"/>
      <c r="T15" s="621"/>
      <c r="U15" s="621"/>
      <c r="V15" s="621"/>
      <c r="W15" s="621"/>
      <c r="X15" s="621"/>
      <c r="Y15" s="622"/>
      <c r="Z15" s="673">
        <v>0.1</v>
      </c>
      <c r="AA15" s="673"/>
      <c r="AB15" s="673"/>
      <c r="AC15" s="673"/>
      <c r="AD15" s="674">
        <v>5998</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90344</v>
      </c>
      <c r="BH15" s="621"/>
      <c r="BI15" s="621"/>
      <c r="BJ15" s="621"/>
      <c r="BK15" s="621"/>
      <c r="BL15" s="621"/>
      <c r="BM15" s="621"/>
      <c r="BN15" s="622"/>
      <c r="BO15" s="673">
        <v>6</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1064023</v>
      </c>
      <c r="CS15" s="621"/>
      <c r="CT15" s="621"/>
      <c r="CU15" s="621"/>
      <c r="CV15" s="621"/>
      <c r="CW15" s="621"/>
      <c r="CX15" s="621"/>
      <c r="CY15" s="622"/>
      <c r="CZ15" s="673">
        <v>12</v>
      </c>
      <c r="DA15" s="673"/>
      <c r="DB15" s="673"/>
      <c r="DC15" s="673"/>
      <c r="DD15" s="626">
        <v>379397</v>
      </c>
      <c r="DE15" s="621"/>
      <c r="DF15" s="621"/>
      <c r="DG15" s="621"/>
      <c r="DH15" s="621"/>
      <c r="DI15" s="621"/>
      <c r="DJ15" s="621"/>
      <c r="DK15" s="621"/>
      <c r="DL15" s="621"/>
      <c r="DM15" s="621"/>
      <c r="DN15" s="621"/>
      <c r="DO15" s="621"/>
      <c r="DP15" s="622"/>
      <c r="DQ15" s="626">
        <v>784653</v>
      </c>
      <c r="DR15" s="621"/>
      <c r="DS15" s="621"/>
      <c r="DT15" s="621"/>
      <c r="DU15" s="621"/>
      <c r="DV15" s="621"/>
      <c r="DW15" s="621"/>
      <c r="DX15" s="621"/>
      <c r="DY15" s="621"/>
      <c r="DZ15" s="621"/>
      <c r="EA15" s="621"/>
      <c r="EB15" s="621"/>
      <c r="EC15" s="656"/>
    </row>
    <row r="16" spans="2:143" ht="11.25" customHeight="1" x14ac:dyDescent="0.2">
      <c r="B16" s="617" t="s">
        <v>244</v>
      </c>
      <c r="C16" s="618"/>
      <c r="D16" s="618"/>
      <c r="E16" s="618"/>
      <c r="F16" s="618"/>
      <c r="G16" s="618"/>
      <c r="H16" s="618"/>
      <c r="I16" s="618"/>
      <c r="J16" s="618"/>
      <c r="K16" s="618"/>
      <c r="L16" s="618"/>
      <c r="M16" s="618"/>
      <c r="N16" s="618"/>
      <c r="O16" s="618"/>
      <c r="P16" s="618"/>
      <c r="Q16" s="619"/>
      <c r="R16" s="620">
        <v>2140222</v>
      </c>
      <c r="S16" s="621"/>
      <c r="T16" s="621"/>
      <c r="U16" s="621"/>
      <c r="V16" s="621"/>
      <c r="W16" s="621"/>
      <c r="X16" s="621"/>
      <c r="Y16" s="622"/>
      <c r="Z16" s="673">
        <v>23.2</v>
      </c>
      <c r="AA16" s="673"/>
      <c r="AB16" s="673"/>
      <c r="AC16" s="673"/>
      <c r="AD16" s="674">
        <v>1918839</v>
      </c>
      <c r="AE16" s="674"/>
      <c r="AF16" s="674"/>
      <c r="AG16" s="674"/>
      <c r="AH16" s="674"/>
      <c r="AI16" s="674"/>
      <c r="AJ16" s="674"/>
      <c r="AK16" s="674"/>
      <c r="AL16" s="643">
        <v>47.9</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6869</v>
      </c>
      <c r="CS16" s="621"/>
      <c r="CT16" s="621"/>
      <c r="CU16" s="621"/>
      <c r="CV16" s="621"/>
      <c r="CW16" s="621"/>
      <c r="CX16" s="621"/>
      <c r="CY16" s="622"/>
      <c r="CZ16" s="673">
        <v>0.1</v>
      </c>
      <c r="DA16" s="673"/>
      <c r="DB16" s="673"/>
      <c r="DC16" s="673"/>
      <c r="DD16" s="626" t="s">
        <v>112</v>
      </c>
      <c r="DE16" s="621"/>
      <c r="DF16" s="621"/>
      <c r="DG16" s="621"/>
      <c r="DH16" s="621"/>
      <c r="DI16" s="621"/>
      <c r="DJ16" s="621"/>
      <c r="DK16" s="621"/>
      <c r="DL16" s="621"/>
      <c r="DM16" s="621"/>
      <c r="DN16" s="621"/>
      <c r="DO16" s="621"/>
      <c r="DP16" s="622"/>
      <c r="DQ16" s="626">
        <v>474</v>
      </c>
      <c r="DR16" s="621"/>
      <c r="DS16" s="621"/>
      <c r="DT16" s="621"/>
      <c r="DU16" s="621"/>
      <c r="DV16" s="621"/>
      <c r="DW16" s="621"/>
      <c r="DX16" s="621"/>
      <c r="DY16" s="621"/>
      <c r="DZ16" s="621"/>
      <c r="EA16" s="621"/>
      <c r="EB16" s="621"/>
      <c r="EC16" s="656"/>
    </row>
    <row r="17" spans="2:133" ht="11.25" customHeight="1" x14ac:dyDescent="0.2">
      <c r="B17" s="617" t="s">
        <v>247</v>
      </c>
      <c r="C17" s="618"/>
      <c r="D17" s="618"/>
      <c r="E17" s="618"/>
      <c r="F17" s="618"/>
      <c r="G17" s="618"/>
      <c r="H17" s="618"/>
      <c r="I17" s="618"/>
      <c r="J17" s="618"/>
      <c r="K17" s="618"/>
      <c r="L17" s="618"/>
      <c r="M17" s="618"/>
      <c r="N17" s="618"/>
      <c r="O17" s="618"/>
      <c r="P17" s="618"/>
      <c r="Q17" s="619"/>
      <c r="R17" s="620">
        <v>1918839</v>
      </c>
      <c r="S17" s="621"/>
      <c r="T17" s="621"/>
      <c r="U17" s="621"/>
      <c r="V17" s="621"/>
      <c r="W17" s="621"/>
      <c r="X17" s="621"/>
      <c r="Y17" s="622"/>
      <c r="Z17" s="673">
        <v>20.8</v>
      </c>
      <c r="AA17" s="673"/>
      <c r="AB17" s="673"/>
      <c r="AC17" s="673"/>
      <c r="AD17" s="674">
        <v>1918839</v>
      </c>
      <c r="AE17" s="674"/>
      <c r="AF17" s="674"/>
      <c r="AG17" s="674"/>
      <c r="AH17" s="674"/>
      <c r="AI17" s="674"/>
      <c r="AJ17" s="674"/>
      <c r="AK17" s="674"/>
      <c r="AL17" s="643">
        <v>47.9</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600489</v>
      </c>
      <c r="CS17" s="621"/>
      <c r="CT17" s="621"/>
      <c r="CU17" s="621"/>
      <c r="CV17" s="621"/>
      <c r="CW17" s="621"/>
      <c r="CX17" s="621"/>
      <c r="CY17" s="622"/>
      <c r="CZ17" s="673">
        <v>6.8</v>
      </c>
      <c r="DA17" s="673"/>
      <c r="DB17" s="673"/>
      <c r="DC17" s="673"/>
      <c r="DD17" s="626" t="s">
        <v>112</v>
      </c>
      <c r="DE17" s="621"/>
      <c r="DF17" s="621"/>
      <c r="DG17" s="621"/>
      <c r="DH17" s="621"/>
      <c r="DI17" s="621"/>
      <c r="DJ17" s="621"/>
      <c r="DK17" s="621"/>
      <c r="DL17" s="621"/>
      <c r="DM17" s="621"/>
      <c r="DN17" s="621"/>
      <c r="DO17" s="621"/>
      <c r="DP17" s="622"/>
      <c r="DQ17" s="626">
        <v>590287</v>
      </c>
      <c r="DR17" s="621"/>
      <c r="DS17" s="621"/>
      <c r="DT17" s="621"/>
      <c r="DU17" s="621"/>
      <c r="DV17" s="621"/>
      <c r="DW17" s="621"/>
      <c r="DX17" s="621"/>
      <c r="DY17" s="621"/>
      <c r="DZ17" s="621"/>
      <c r="EA17" s="621"/>
      <c r="EB17" s="621"/>
      <c r="EC17" s="656"/>
    </row>
    <row r="18" spans="2:133" ht="11.25" customHeight="1" x14ac:dyDescent="0.2">
      <c r="B18" s="617" t="s">
        <v>250</v>
      </c>
      <c r="C18" s="618"/>
      <c r="D18" s="618"/>
      <c r="E18" s="618"/>
      <c r="F18" s="618"/>
      <c r="G18" s="618"/>
      <c r="H18" s="618"/>
      <c r="I18" s="618"/>
      <c r="J18" s="618"/>
      <c r="K18" s="618"/>
      <c r="L18" s="618"/>
      <c r="M18" s="618"/>
      <c r="N18" s="618"/>
      <c r="O18" s="618"/>
      <c r="P18" s="618"/>
      <c r="Q18" s="619"/>
      <c r="R18" s="620">
        <v>221383</v>
      </c>
      <c r="S18" s="621"/>
      <c r="T18" s="621"/>
      <c r="U18" s="621"/>
      <c r="V18" s="621"/>
      <c r="W18" s="621"/>
      <c r="X18" s="621"/>
      <c r="Y18" s="622"/>
      <c r="Z18" s="673">
        <v>2.4</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2">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2">
      <c r="B20" s="617" t="s">
        <v>256</v>
      </c>
      <c r="C20" s="618"/>
      <c r="D20" s="618"/>
      <c r="E20" s="618"/>
      <c r="F20" s="618"/>
      <c r="G20" s="618"/>
      <c r="H20" s="618"/>
      <c r="I20" s="618"/>
      <c r="J20" s="618"/>
      <c r="K20" s="618"/>
      <c r="L20" s="618"/>
      <c r="M20" s="618"/>
      <c r="N20" s="618"/>
      <c r="O20" s="618"/>
      <c r="P20" s="618"/>
      <c r="Q20" s="619"/>
      <c r="R20" s="620">
        <v>4064203</v>
      </c>
      <c r="S20" s="621"/>
      <c r="T20" s="621"/>
      <c r="U20" s="621"/>
      <c r="V20" s="621"/>
      <c r="W20" s="621"/>
      <c r="X20" s="621"/>
      <c r="Y20" s="622"/>
      <c r="Z20" s="673">
        <v>44.1</v>
      </c>
      <c r="AA20" s="673"/>
      <c r="AB20" s="673"/>
      <c r="AC20" s="673"/>
      <c r="AD20" s="674">
        <v>3842820</v>
      </c>
      <c r="AE20" s="674"/>
      <c r="AF20" s="674"/>
      <c r="AG20" s="674"/>
      <c r="AH20" s="674"/>
      <c r="AI20" s="674"/>
      <c r="AJ20" s="674"/>
      <c r="AK20" s="674"/>
      <c r="AL20" s="643">
        <v>95.9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8872723</v>
      </c>
      <c r="CS20" s="621"/>
      <c r="CT20" s="621"/>
      <c r="CU20" s="621"/>
      <c r="CV20" s="621"/>
      <c r="CW20" s="621"/>
      <c r="CX20" s="621"/>
      <c r="CY20" s="622"/>
      <c r="CZ20" s="673">
        <v>100</v>
      </c>
      <c r="DA20" s="673"/>
      <c r="DB20" s="673"/>
      <c r="DC20" s="673"/>
      <c r="DD20" s="626">
        <v>1386281</v>
      </c>
      <c r="DE20" s="621"/>
      <c r="DF20" s="621"/>
      <c r="DG20" s="621"/>
      <c r="DH20" s="621"/>
      <c r="DI20" s="621"/>
      <c r="DJ20" s="621"/>
      <c r="DK20" s="621"/>
      <c r="DL20" s="621"/>
      <c r="DM20" s="621"/>
      <c r="DN20" s="621"/>
      <c r="DO20" s="621"/>
      <c r="DP20" s="622"/>
      <c r="DQ20" s="626">
        <v>5608393</v>
      </c>
      <c r="DR20" s="621"/>
      <c r="DS20" s="621"/>
      <c r="DT20" s="621"/>
      <c r="DU20" s="621"/>
      <c r="DV20" s="621"/>
      <c r="DW20" s="621"/>
      <c r="DX20" s="621"/>
      <c r="DY20" s="621"/>
      <c r="DZ20" s="621"/>
      <c r="EA20" s="621"/>
      <c r="EB20" s="621"/>
      <c r="EC20" s="656"/>
    </row>
    <row r="21" spans="2:133" ht="11.25" customHeight="1" x14ac:dyDescent="0.2">
      <c r="B21" s="617" t="s">
        <v>259</v>
      </c>
      <c r="C21" s="618"/>
      <c r="D21" s="618"/>
      <c r="E21" s="618"/>
      <c r="F21" s="618"/>
      <c r="G21" s="618"/>
      <c r="H21" s="618"/>
      <c r="I21" s="618"/>
      <c r="J21" s="618"/>
      <c r="K21" s="618"/>
      <c r="L21" s="618"/>
      <c r="M21" s="618"/>
      <c r="N21" s="618"/>
      <c r="O21" s="618"/>
      <c r="P21" s="618"/>
      <c r="Q21" s="619"/>
      <c r="R21" s="620">
        <v>3056</v>
      </c>
      <c r="S21" s="621"/>
      <c r="T21" s="621"/>
      <c r="U21" s="621"/>
      <c r="V21" s="621"/>
      <c r="W21" s="621"/>
      <c r="X21" s="621"/>
      <c r="Y21" s="622"/>
      <c r="Z21" s="673">
        <v>0</v>
      </c>
      <c r="AA21" s="673"/>
      <c r="AB21" s="673"/>
      <c r="AC21" s="673"/>
      <c r="AD21" s="674">
        <v>3056</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2">
      <c r="B22" s="617" t="s">
        <v>261</v>
      </c>
      <c r="C22" s="618"/>
      <c r="D22" s="618"/>
      <c r="E22" s="618"/>
      <c r="F22" s="618"/>
      <c r="G22" s="618"/>
      <c r="H22" s="618"/>
      <c r="I22" s="618"/>
      <c r="J22" s="618"/>
      <c r="K22" s="618"/>
      <c r="L22" s="618"/>
      <c r="M22" s="618"/>
      <c r="N22" s="618"/>
      <c r="O22" s="618"/>
      <c r="P22" s="618"/>
      <c r="Q22" s="619"/>
      <c r="R22" s="620">
        <v>148935</v>
      </c>
      <c r="S22" s="621"/>
      <c r="T22" s="621"/>
      <c r="U22" s="621"/>
      <c r="V22" s="621"/>
      <c r="W22" s="621"/>
      <c r="X22" s="621"/>
      <c r="Y22" s="622"/>
      <c r="Z22" s="673">
        <v>1.6</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2">
      <c r="B23" s="617" t="s">
        <v>264</v>
      </c>
      <c r="C23" s="618"/>
      <c r="D23" s="618"/>
      <c r="E23" s="618"/>
      <c r="F23" s="618"/>
      <c r="G23" s="618"/>
      <c r="H23" s="618"/>
      <c r="I23" s="618"/>
      <c r="J23" s="618"/>
      <c r="K23" s="618"/>
      <c r="L23" s="618"/>
      <c r="M23" s="618"/>
      <c r="N23" s="618"/>
      <c r="O23" s="618"/>
      <c r="P23" s="618"/>
      <c r="Q23" s="619"/>
      <c r="R23" s="620">
        <v>89819</v>
      </c>
      <c r="S23" s="621"/>
      <c r="T23" s="621"/>
      <c r="U23" s="621"/>
      <c r="V23" s="621"/>
      <c r="W23" s="621"/>
      <c r="X23" s="621"/>
      <c r="Y23" s="622"/>
      <c r="Z23" s="673">
        <v>1</v>
      </c>
      <c r="AA23" s="673"/>
      <c r="AB23" s="673"/>
      <c r="AC23" s="673"/>
      <c r="AD23" s="674">
        <v>2594</v>
      </c>
      <c r="AE23" s="674"/>
      <c r="AF23" s="674"/>
      <c r="AG23" s="674"/>
      <c r="AH23" s="674"/>
      <c r="AI23" s="674"/>
      <c r="AJ23" s="674"/>
      <c r="AK23" s="674"/>
      <c r="AL23" s="643">
        <v>0.1</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2">
      <c r="B24" s="617" t="s">
        <v>271</v>
      </c>
      <c r="C24" s="618"/>
      <c r="D24" s="618"/>
      <c r="E24" s="618"/>
      <c r="F24" s="618"/>
      <c r="G24" s="618"/>
      <c r="H24" s="618"/>
      <c r="I24" s="618"/>
      <c r="J24" s="618"/>
      <c r="K24" s="618"/>
      <c r="L24" s="618"/>
      <c r="M24" s="618"/>
      <c r="N24" s="618"/>
      <c r="O24" s="618"/>
      <c r="P24" s="618"/>
      <c r="Q24" s="619"/>
      <c r="R24" s="620">
        <v>43466</v>
      </c>
      <c r="S24" s="621"/>
      <c r="T24" s="621"/>
      <c r="U24" s="621"/>
      <c r="V24" s="621"/>
      <c r="W24" s="621"/>
      <c r="X24" s="621"/>
      <c r="Y24" s="622"/>
      <c r="Z24" s="673">
        <v>0.5</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3529487</v>
      </c>
      <c r="CS24" s="671"/>
      <c r="CT24" s="671"/>
      <c r="CU24" s="671"/>
      <c r="CV24" s="671"/>
      <c r="CW24" s="671"/>
      <c r="CX24" s="671"/>
      <c r="CY24" s="718"/>
      <c r="CZ24" s="722">
        <v>39.799999999999997</v>
      </c>
      <c r="DA24" s="723"/>
      <c r="DB24" s="723"/>
      <c r="DC24" s="724"/>
      <c r="DD24" s="717">
        <v>2095520</v>
      </c>
      <c r="DE24" s="671"/>
      <c r="DF24" s="671"/>
      <c r="DG24" s="671"/>
      <c r="DH24" s="671"/>
      <c r="DI24" s="671"/>
      <c r="DJ24" s="671"/>
      <c r="DK24" s="718"/>
      <c r="DL24" s="717">
        <v>2045344</v>
      </c>
      <c r="DM24" s="671"/>
      <c r="DN24" s="671"/>
      <c r="DO24" s="671"/>
      <c r="DP24" s="671"/>
      <c r="DQ24" s="671"/>
      <c r="DR24" s="671"/>
      <c r="DS24" s="671"/>
      <c r="DT24" s="671"/>
      <c r="DU24" s="671"/>
      <c r="DV24" s="718"/>
      <c r="DW24" s="719">
        <v>48.7</v>
      </c>
      <c r="DX24" s="688"/>
      <c r="DY24" s="688"/>
      <c r="DZ24" s="688"/>
      <c r="EA24" s="688"/>
      <c r="EB24" s="688"/>
      <c r="EC24" s="720"/>
    </row>
    <row r="25" spans="2:133" ht="11.25" customHeight="1" x14ac:dyDescent="0.2">
      <c r="B25" s="617" t="s">
        <v>274</v>
      </c>
      <c r="C25" s="618"/>
      <c r="D25" s="618"/>
      <c r="E25" s="618"/>
      <c r="F25" s="618"/>
      <c r="G25" s="618"/>
      <c r="H25" s="618"/>
      <c r="I25" s="618"/>
      <c r="J25" s="618"/>
      <c r="K25" s="618"/>
      <c r="L25" s="618"/>
      <c r="M25" s="618"/>
      <c r="N25" s="618"/>
      <c r="O25" s="618"/>
      <c r="P25" s="618"/>
      <c r="Q25" s="619"/>
      <c r="R25" s="620">
        <v>1857899</v>
      </c>
      <c r="S25" s="621"/>
      <c r="T25" s="621"/>
      <c r="U25" s="621"/>
      <c r="V25" s="621"/>
      <c r="W25" s="621"/>
      <c r="X25" s="621"/>
      <c r="Y25" s="622"/>
      <c r="Z25" s="673">
        <v>20.100000000000001</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1138131</v>
      </c>
      <c r="CS25" s="639"/>
      <c r="CT25" s="639"/>
      <c r="CU25" s="639"/>
      <c r="CV25" s="639"/>
      <c r="CW25" s="639"/>
      <c r="CX25" s="639"/>
      <c r="CY25" s="640"/>
      <c r="CZ25" s="623">
        <v>12.8</v>
      </c>
      <c r="DA25" s="641"/>
      <c r="DB25" s="641"/>
      <c r="DC25" s="642"/>
      <c r="DD25" s="626">
        <v>1070736</v>
      </c>
      <c r="DE25" s="639"/>
      <c r="DF25" s="639"/>
      <c r="DG25" s="639"/>
      <c r="DH25" s="639"/>
      <c r="DI25" s="639"/>
      <c r="DJ25" s="639"/>
      <c r="DK25" s="640"/>
      <c r="DL25" s="626">
        <v>1028721</v>
      </c>
      <c r="DM25" s="639"/>
      <c r="DN25" s="639"/>
      <c r="DO25" s="639"/>
      <c r="DP25" s="639"/>
      <c r="DQ25" s="639"/>
      <c r="DR25" s="639"/>
      <c r="DS25" s="639"/>
      <c r="DT25" s="639"/>
      <c r="DU25" s="639"/>
      <c r="DV25" s="640"/>
      <c r="DW25" s="643">
        <v>24.5</v>
      </c>
      <c r="DX25" s="644"/>
      <c r="DY25" s="644"/>
      <c r="DZ25" s="644"/>
      <c r="EA25" s="644"/>
      <c r="EB25" s="644"/>
      <c r="EC25" s="645"/>
    </row>
    <row r="26" spans="2:133" ht="11.25" customHeight="1" x14ac:dyDescent="0.2">
      <c r="B26" s="714" t="s">
        <v>277</v>
      </c>
      <c r="C26" s="715"/>
      <c r="D26" s="715"/>
      <c r="E26" s="715"/>
      <c r="F26" s="715"/>
      <c r="G26" s="715"/>
      <c r="H26" s="715"/>
      <c r="I26" s="715"/>
      <c r="J26" s="715"/>
      <c r="K26" s="715"/>
      <c r="L26" s="715"/>
      <c r="M26" s="715"/>
      <c r="N26" s="715"/>
      <c r="O26" s="715"/>
      <c r="P26" s="715"/>
      <c r="Q26" s="716"/>
      <c r="R26" s="620">
        <v>156051</v>
      </c>
      <c r="S26" s="621"/>
      <c r="T26" s="621"/>
      <c r="U26" s="621"/>
      <c r="V26" s="621"/>
      <c r="W26" s="621"/>
      <c r="X26" s="621"/>
      <c r="Y26" s="622"/>
      <c r="Z26" s="673">
        <v>1.7</v>
      </c>
      <c r="AA26" s="673"/>
      <c r="AB26" s="673"/>
      <c r="AC26" s="673"/>
      <c r="AD26" s="674">
        <v>156051</v>
      </c>
      <c r="AE26" s="674"/>
      <c r="AF26" s="674"/>
      <c r="AG26" s="674"/>
      <c r="AH26" s="674"/>
      <c r="AI26" s="674"/>
      <c r="AJ26" s="674"/>
      <c r="AK26" s="674"/>
      <c r="AL26" s="643">
        <v>3.9</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720533</v>
      </c>
      <c r="CS26" s="621"/>
      <c r="CT26" s="621"/>
      <c r="CU26" s="621"/>
      <c r="CV26" s="621"/>
      <c r="CW26" s="621"/>
      <c r="CX26" s="621"/>
      <c r="CY26" s="622"/>
      <c r="CZ26" s="623">
        <v>8.1</v>
      </c>
      <c r="DA26" s="641"/>
      <c r="DB26" s="641"/>
      <c r="DC26" s="642"/>
      <c r="DD26" s="626">
        <v>665466</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2">
      <c r="B27" s="617" t="s">
        <v>280</v>
      </c>
      <c r="C27" s="618"/>
      <c r="D27" s="618"/>
      <c r="E27" s="618"/>
      <c r="F27" s="618"/>
      <c r="G27" s="618"/>
      <c r="H27" s="618"/>
      <c r="I27" s="618"/>
      <c r="J27" s="618"/>
      <c r="K27" s="618"/>
      <c r="L27" s="618"/>
      <c r="M27" s="618"/>
      <c r="N27" s="618"/>
      <c r="O27" s="618"/>
      <c r="P27" s="618"/>
      <c r="Q27" s="619"/>
      <c r="R27" s="620">
        <v>761403</v>
      </c>
      <c r="S27" s="621"/>
      <c r="T27" s="621"/>
      <c r="U27" s="621"/>
      <c r="V27" s="621"/>
      <c r="W27" s="621"/>
      <c r="X27" s="621"/>
      <c r="Y27" s="622"/>
      <c r="Z27" s="673">
        <v>8.3000000000000007</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1504080</v>
      </c>
      <c r="BH27" s="621"/>
      <c r="BI27" s="621"/>
      <c r="BJ27" s="621"/>
      <c r="BK27" s="621"/>
      <c r="BL27" s="621"/>
      <c r="BM27" s="621"/>
      <c r="BN27" s="622"/>
      <c r="BO27" s="673">
        <v>100</v>
      </c>
      <c r="BP27" s="673"/>
      <c r="BQ27" s="673"/>
      <c r="BR27" s="673"/>
      <c r="BS27" s="626">
        <v>10337</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1790867</v>
      </c>
      <c r="CS27" s="639"/>
      <c r="CT27" s="639"/>
      <c r="CU27" s="639"/>
      <c r="CV27" s="639"/>
      <c r="CW27" s="639"/>
      <c r="CX27" s="639"/>
      <c r="CY27" s="640"/>
      <c r="CZ27" s="623">
        <v>20.2</v>
      </c>
      <c r="DA27" s="641"/>
      <c r="DB27" s="641"/>
      <c r="DC27" s="642"/>
      <c r="DD27" s="626">
        <v>434497</v>
      </c>
      <c r="DE27" s="639"/>
      <c r="DF27" s="639"/>
      <c r="DG27" s="639"/>
      <c r="DH27" s="639"/>
      <c r="DI27" s="639"/>
      <c r="DJ27" s="639"/>
      <c r="DK27" s="640"/>
      <c r="DL27" s="626">
        <v>426336</v>
      </c>
      <c r="DM27" s="639"/>
      <c r="DN27" s="639"/>
      <c r="DO27" s="639"/>
      <c r="DP27" s="639"/>
      <c r="DQ27" s="639"/>
      <c r="DR27" s="639"/>
      <c r="DS27" s="639"/>
      <c r="DT27" s="639"/>
      <c r="DU27" s="639"/>
      <c r="DV27" s="640"/>
      <c r="DW27" s="643">
        <v>10.199999999999999</v>
      </c>
      <c r="DX27" s="644"/>
      <c r="DY27" s="644"/>
      <c r="DZ27" s="644"/>
      <c r="EA27" s="644"/>
      <c r="EB27" s="644"/>
      <c r="EC27" s="645"/>
    </row>
    <row r="28" spans="2:133" ht="11.25" customHeight="1" x14ac:dyDescent="0.2">
      <c r="B28" s="617" t="s">
        <v>283</v>
      </c>
      <c r="C28" s="618"/>
      <c r="D28" s="618"/>
      <c r="E28" s="618"/>
      <c r="F28" s="618"/>
      <c r="G28" s="618"/>
      <c r="H28" s="618"/>
      <c r="I28" s="618"/>
      <c r="J28" s="618"/>
      <c r="K28" s="618"/>
      <c r="L28" s="618"/>
      <c r="M28" s="618"/>
      <c r="N28" s="618"/>
      <c r="O28" s="618"/>
      <c r="P28" s="618"/>
      <c r="Q28" s="619"/>
      <c r="R28" s="620">
        <v>36649</v>
      </c>
      <c r="S28" s="621"/>
      <c r="T28" s="621"/>
      <c r="U28" s="621"/>
      <c r="V28" s="621"/>
      <c r="W28" s="621"/>
      <c r="X28" s="621"/>
      <c r="Y28" s="622"/>
      <c r="Z28" s="673">
        <v>0.4</v>
      </c>
      <c r="AA28" s="673"/>
      <c r="AB28" s="673"/>
      <c r="AC28" s="673"/>
      <c r="AD28" s="674">
        <v>1555</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600489</v>
      </c>
      <c r="CS28" s="621"/>
      <c r="CT28" s="621"/>
      <c r="CU28" s="621"/>
      <c r="CV28" s="621"/>
      <c r="CW28" s="621"/>
      <c r="CX28" s="621"/>
      <c r="CY28" s="622"/>
      <c r="CZ28" s="623">
        <v>6.8</v>
      </c>
      <c r="DA28" s="641"/>
      <c r="DB28" s="641"/>
      <c r="DC28" s="642"/>
      <c r="DD28" s="626">
        <v>590287</v>
      </c>
      <c r="DE28" s="621"/>
      <c r="DF28" s="621"/>
      <c r="DG28" s="621"/>
      <c r="DH28" s="621"/>
      <c r="DI28" s="621"/>
      <c r="DJ28" s="621"/>
      <c r="DK28" s="622"/>
      <c r="DL28" s="626">
        <v>590287</v>
      </c>
      <c r="DM28" s="621"/>
      <c r="DN28" s="621"/>
      <c r="DO28" s="621"/>
      <c r="DP28" s="621"/>
      <c r="DQ28" s="621"/>
      <c r="DR28" s="621"/>
      <c r="DS28" s="621"/>
      <c r="DT28" s="621"/>
      <c r="DU28" s="621"/>
      <c r="DV28" s="622"/>
      <c r="DW28" s="643">
        <v>14.1</v>
      </c>
      <c r="DX28" s="644"/>
      <c r="DY28" s="644"/>
      <c r="DZ28" s="644"/>
      <c r="EA28" s="644"/>
      <c r="EB28" s="644"/>
      <c r="EC28" s="645"/>
    </row>
    <row r="29" spans="2:133" ht="11.25" customHeight="1" x14ac:dyDescent="0.2">
      <c r="B29" s="617" t="s">
        <v>285</v>
      </c>
      <c r="C29" s="618"/>
      <c r="D29" s="618"/>
      <c r="E29" s="618"/>
      <c r="F29" s="618"/>
      <c r="G29" s="618"/>
      <c r="H29" s="618"/>
      <c r="I29" s="618"/>
      <c r="J29" s="618"/>
      <c r="K29" s="618"/>
      <c r="L29" s="618"/>
      <c r="M29" s="618"/>
      <c r="N29" s="618"/>
      <c r="O29" s="618"/>
      <c r="P29" s="618"/>
      <c r="Q29" s="619"/>
      <c r="R29" s="620">
        <v>423570</v>
      </c>
      <c r="S29" s="621"/>
      <c r="T29" s="621"/>
      <c r="U29" s="621"/>
      <c r="V29" s="621"/>
      <c r="W29" s="621"/>
      <c r="X29" s="621"/>
      <c r="Y29" s="622"/>
      <c r="Z29" s="673">
        <v>4.5999999999999996</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600489</v>
      </c>
      <c r="CS29" s="639"/>
      <c r="CT29" s="639"/>
      <c r="CU29" s="639"/>
      <c r="CV29" s="639"/>
      <c r="CW29" s="639"/>
      <c r="CX29" s="639"/>
      <c r="CY29" s="640"/>
      <c r="CZ29" s="623">
        <v>6.8</v>
      </c>
      <c r="DA29" s="641"/>
      <c r="DB29" s="641"/>
      <c r="DC29" s="642"/>
      <c r="DD29" s="626">
        <v>590287</v>
      </c>
      <c r="DE29" s="639"/>
      <c r="DF29" s="639"/>
      <c r="DG29" s="639"/>
      <c r="DH29" s="639"/>
      <c r="DI29" s="639"/>
      <c r="DJ29" s="639"/>
      <c r="DK29" s="640"/>
      <c r="DL29" s="626">
        <v>590287</v>
      </c>
      <c r="DM29" s="639"/>
      <c r="DN29" s="639"/>
      <c r="DO29" s="639"/>
      <c r="DP29" s="639"/>
      <c r="DQ29" s="639"/>
      <c r="DR29" s="639"/>
      <c r="DS29" s="639"/>
      <c r="DT29" s="639"/>
      <c r="DU29" s="639"/>
      <c r="DV29" s="640"/>
      <c r="DW29" s="643">
        <v>14.1</v>
      </c>
      <c r="DX29" s="644"/>
      <c r="DY29" s="644"/>
      <c r="DZ29" s="644"/>
      <c r="EA29" s="644"/>
      <c r="EB29" s="644"/>
      <c r="EC29" s="645"/>
    </row>
    <row r="30" spans="2:133" ht="11.25" customHeight="1" x14ac:dyDescent="0.2">
      <c r="B30" s="617" t="s">
        <v>289</v>
      </c>
      <c r="C30" s="618"/>
      <c r="D30" s="618"/>
      <c r="E30" s="618"/>
      <c r="F30" s="618"/>
      <c r="G30" s="618"/>
      <c r="H30" s="618"/>
      <c r="I30" s="618"/>
      <c r="J30" s="618"/>
      <c r="K30" s="618"/>
      <c r="L30" s="618"/>
      <c r="M30" s="618"/>
      <c r="N30" s="618"/>
      <c r="O30" s="618"/>
      <c r="P30" s="618"/>
      <c r="Q30" s="619"/>
      <c r="R30" s="620">
        <v>602638</v>
      </c>
      <c r="S30" s="621"/>
      <c r="T30" s="621"/>
      <c r="U30" s="621"/>
      <c r="V30" s="621"/>
      <c r="W30" s="621"/>
      <c r="X30" s="621"/>
      <c r="Y30" s="622"/>
      <c r="Z30" s="673">
        <v>6.5</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98.4</v>
      </c>
      <c r="BH30" s="687"/>
      <c r="BI30" s="687"/>
      <c r="BJ30" s="687"/>
      <c r="BK30" s="687"/>
      <c r="BL30" s="687"/>
      <c r="BM30" s="688">
        <v>95.4</v>
      </c>
      <c r="BN30" s="687"/>
      <c r="BO30" s="687"/>
      <c r="BP30" s="687"/>
      <c r="BQ30" s="689"/>
      <c r="BR30" s="686">
        <v>98.6</v>
      </c>
      <c r="BS30" s="687"/>
      <c r="BT30" s="687"/>
      <c r="BU30" s="687"/>
      <c r="BV30" s="687"/>
      <c r="BW30" s="687"/>
      <c r="BX30" s="688">
        <v>94</v>
      </c>
      <c r="BY30" s="687"/>
      <c r="BZ30" s="687"/>
      <c r="CA30" s="687"/>
      <c r="CB30" s="689"/>
      <c r="CD30" s="692"/>
      <c r="CE30" s="693"/>
      <c r="CF30" s="657" t="s">
        <v>292</v>
      </c>
      <c r="CG30" s="654"/>
      <c r="CH30" s="654"/>
      <c r="CI30" s="654"/>
      <c r="CJ30" s="654"/>
      <c r="CK30" s="654"/>
      <c r="CL30" s="654"/>
      <c r="CM30" s="654"/>
      <c r="CN30" s="654"/>
      <c r="CO30" s="654"/>
      <c r="CP30" s="654"/>
      <c r="CQ30" s="655"/>
      <c r="CR30" s="620">
        <v>534786</v>
      </c>
      <c r="CS30" s="621"/>
      <c r="CT30" s="621"/>
      <c r="CU30" s="621"/>
      <c r="CV30" s="621"/>
      <c r="CW30" s="621"/>
      <c r="CX30" s="621"/>
      <c r="CY30" s="622"/>
      <c r="CZ30" s="623">
        <v>6</v>
      </c>
      <c r="DA30" s="641"/>
      <c r="DB30" s="641"/>
      <c r="DC30" s="642"/>
      <c r="DD30" s="626">
        <v>525319</v>
      </c>
      <c r="DE30" s="621"/>
      <c r="DF30" s="621"/>
      <c r="DG30" s="621"/>
      <c r="DH30" s="621"/>
      <c r="DI30" s="621"/>
      <c r="DJ30" s="621"/>
      <c r="DK30" s="622"/>
      <c r="DL30" s="626">
        <v>525319</v>
      </c>
      <c r="DM30" s="621"/>
      <c r="DN30" s="621"/>
      <c r="DO30" s="621"/>
      <c r="DP30" s="621"/>
      <c r="DQ30" s="621"/>
      <c r="DR30" s="621"/>
      <c r="DS30" s="621"/>
      <c r="DT30" s="621"/>
      <c r="DU30" s="621"/>
      <c r="DV30" s="622"/>
      <c r="DW30" s="643">
        <v>12.5</v>
      </c>
      <c r="DX30" s="644"/>
      <c r="DY30" s="644"/>
      <c r="DZ30" s="644"/>
      <c r="EA30" s="644"/>
      <c r="EB30" s="644"/>
      <c r="EC30" s="645"/>
    </row>
    <row r="31" spans="2:133" ht="11.25" customHeight="1" x14ac:dyDescent="0.2">
      <c r="B31" s="617" t="s">
        <v>293</v>
      </c>
      <c r="C31" s="618"/>
      <c r="D31" s="618"/>
      <c r="E31" s="618"/>
      <c r="F31" s="618"/>
      <c r="G31" s="618"/>
      <c r="H31" s="618"/>
      <c r="I31" s="618"/>
      <c r="J31" s="618"/>
      <c r="K31" s="618"/>
      <c r="L31" s="618"/>
      <c r="M31" s="618"/>
      <c r="N31" s="618"/>
      <c r="O31" s="618"/>
      <c r="P31" s="618"/>
      <c r="Q31" s="619"/>
      <c r="R31" s="620">
        <v>476902</v>
      </c>
      <c r="S31" s="621"/>
      <c r="T31" s="621"/>
      <c r="U31" s="621"/>
      <c r="V31" s="621"/>
      <c r="W31" s="621"/>
      <c r="X31" s="621"/>
      <c r="Y31" s="622"/>
      <c r="Z31" s="673">
        <v>5.2</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98.7</v>
      </c>
      <c r="BH31" s="639"/>
      <c r="BI31" s="639"/>
      <c r="BJ31" s="639"/>
      <c r="BK31" s="639"/>
      <c r="BL31" s="639"/>
      <c r="BM31" s="675">
        <v>96.2</v>
      </c>
      <c r="BN31" s="685"/>
      <c r="BO31" s="685"/>
      <c r="BP31" s="685"/>
      <c r="BQ31" s="649"/>
      <c r="BR31" s="684">
        <v>98.8</v>
      </c>
      <c r="BS31" s="639"/>
      <c r="BT31" s="639"/>
      <c r="BU31" s="639"/>
      <c r="BV31" s="639"/>
      <c r="BW31" s="639"/>
      <c r="BX31" s="675">
        <v>94.9</v>
      </c>
      <c r="BY31" s="685"/>
      <c r="BZ31" s="685"/>
      <c r="CA31" s="685"/>
      <c r="CB31" s="649"/>
      <c r="CD31" s="692"/>
      <c r="CE31" s="693"/>
      <c r="CF31" s="657" t="s">
        <v>296</v>
      </c>
      <c r="CG31" s="654"/>
      <c r="CH31" s="654"/>
      <c r="CI31" s="654"/>
      <c r="CJ31" s="654"/>
      <c r="CK31" s="654"/>
      <c r="CL31" s="654"/>
      <c r="CM31" s="654"/>
      <c r="CN31" s="654"/>
      <c r="CO31" s="654"/>
      <c r="CP31" s="654"/>
      <c r="CQ31" s="655"/>
      <c r="CR31" s="620">
        <v>65703</v>
      </c>
      <c r="CS31" s="639"/>
      <c r="CT31" s="639"/>
      <c r="CU31" s="639"/>
      <c r="CV31" s="639"/>
      <c r="CW31" s="639"/>
      <c r="CX31" s="639"/>
      <c r="CY31" s="640"/>
      <c r="CZ31" s="623">
        <v>0.7</v>
      </c>
      <c r="DA31" s="641"/>
      <c r="DB31" s="641"/>
      <c r="DC31" s="642"/>
      <c r="DD31" s="626">
        <v>64968</v>
      </c>
      <c r="DE31" s="639"/>
      <c r="DF31" s="639"/>
      <c r="DG31" s="639"/>
      <c r="DH31" s="639"/>
      <c r="DI31" s="639"/>
      <c r="DJ31" s="639"/>
      <c r="DK31" s="640"/>
      <c r="DL31" s="626">
        <v>64968</v>
      </c>
      <c r="DM31" s="639"/>
      <c r="DN31" s="639"/>
      <c r="DO31" s="639"/>
      <c r="DP31" s="639"/>
      <c r="DQ31" s="639"/>
      <c r="DR31" s="639"/>
      <c r="DS31" s="639"/>
      <c r="DT31" s="639"/>
      <c r="DU31" s="639"/>
      <c r="DV31" s="640"/>
      <c r="DW31" s="643">
        <v>1.5</v>
      </c>
      <c r="DX31" s="644"/>
      <c r="DY31" s="644"/>
      <c r="DZ31" s="644"/>
      <c r="EA31" s="644"/>
      <c r="EB31" s="644"/>
      <c r="EC31" s="645"/>
    </row>
    <row r="32" spans="2:133" ht="11.25" customHeight="1" x14ac:dyDescent="0.2">
      <c r="B32" s="617" t="s">
        <v>297</v>
      </c>
      <c r="C32" s="618"/>
      <c r="D32" s="618"/>
      <c r="E32" s="618"/>
      <c r="F32" s="618"/>
      <c r="G32" s="618"/>
      <c r="H32" s="618"/>
      <c r="I32" s="618"/>
      <c r="J32" s="618"/>
      <c r="K32" s="618"/>
      <c r="L32" s="618"/>
      <c r="M32" s="618"/>
      <c r="N32" s="618"/>
      <c r="O32" s="618"/>
      <c r="P32" s="618"/>
      <c r="Q32" s="619"/>
      <c r="R32" s="620">
        <v>128199</v>
      </c>
      <c r="S32" s="621"/>
      <c r="T32" s="621"/>
      <c r="U32" s="621"/>
      <c r="V32" s="621"/>
      <c r="W32" s="621"/>
      <c r="X32" s="621"/>
      <c r="Y32" s="622"/>
      <c r="Z32" s="673">
        <v>1.4</v>
      </c>
      <c r="AA32" s="673"/>
      <c r="AB32" s="673"/>
      <c r="AC32" s="673"/>
      <c r="AD32" s="674">
        <v>21</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v>
      </c>
      <c r="BH32" s="605"/>
      <c r="BI32" s="605"/>
      <c r="BJ32" s="605"/>
      <c r="BK32" s="605"/>
      <c r="BL32" s="605"/>
      <c r="BM32" s="668">
        <v>93.8</v>
      </c>
      <c r="BN32" s="605"/>
      <c r="BO32" s="605"/>
      <c r="BP32" s="605"/>
      <c r="BQ32" s="662"/>
      <c r="BR32" s="683">
        <v>98.1</v>
      </c>
      <c r="BS32" s="605"/>
      <c r="BT32" s="605"/>
      <c r="BU32" s="605"/>
      <c r="BV32" s="605"/>
      <c r="BW32" s="605"/>
      <c r="BX32" s="668">
        <v>92.1</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x14ac:dyDescent="0.2">
      <c r="B33" s="617" t="s">
        <v>300</v>
      </c>
      <c r="C33" s="618"/>
      <c r="D33" s="618"/>
      <c r="E33" s="618"/>
      <c r="F33" s="618"/>
      <c r="G33" s="618"/>
      <c r="H33" s="618"/>
      <c r="I33" s="618"/>
      <c r="J33" s="618"/>
      <c r="K33" s="618"/>
      <c r="L33" s="618"/>
      <c r="M33" s="618"/>
      <c r="N33" s="618"/>
      <c r="O33" s="618"/>
      <c r="P33" s="618"/>
      <c r="Q33" s="619"/>
      <c r="R33" s="620">
        <v>430789</v>
      </c>
      <c r="S33" s="621"/>
      <c r="T33" s="621"/>
      <c r="U33" s="621"/>
      <c r="V33" s="621"/>
      <c r="W33" s="621"/>
      <c r="X33" s="621"/>
      <c r="Y33" s="622"/>
      <c r="Z33" s="673">
        <v>4.7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3950086</v>
      </c>
      <c r="CS33" s="639"/>
      <c r="CT33" s="639"/>
      <c r="CU33" s="639"/>
      <c r="CV33" s="639"/>
      <c r="CW33" s="639"/>
      <c r="CX33" s="639"/>
      <c r="CY33" s="640"/>
      <c r="CZ33" s="623">
        <v>44.5</v>
      </c>
      <c r="DA33" s="641"/>
      <c r="DB33" s="641"/>
      <c r="DC33" s="642"/>
      <c r="DD33" s="626">
        <v>2938766</v>
      </c>
      <c r="DE33" s="639"/>
      <c r="DF33" s="639"/>
      <c r="DG33" s="639"/>
      <c r="DH33" s="639"/>
      <c r="DI33" s="639"/>
      <c r="DJ33" s="639"/>
      <c r="DK33" s="640"/>
      <c r="DL33" s="626">
        <v>1728560</v>
      </c>
      <c r="DM33" s="639"/>
      <c r="DN33" s="639"/>
      <c r="DO33" s="639"/>
      <c r="DP33" s="639"/>
      <c r="DQ33" s="639"/>
      <c r="DR33" s="639"/>
      <c r="DS33" s="639"/>
      <c r="DT33" s="639"/>
      <c r="DU33" s="639"/>
      <c r="DV33" s="640"/>
      <c r="DW33" s="643">
        <v>41.2</v>
      </c>
      <c r="DX33" s="644"/>
      <c r="DY33" s="644"/>
      <c r="DZ33" s="644"/>
      <c r="EA33" s="644"/>
      <c r="EB33" s="644"/>
      <c r="EC33" s="645"/>
    </row>
    <row r="34" spans="2:133" ht="11.25" customHeight="1" x14ac:dyDescent="0.2">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1100757</v>
      </c>
      <c r="CS34" s="621"/>
      <c r="CT34" s="621"/>
      <c r="CU34" s="621"/>
      <c r="CV34" s="621"/>
      <c r="CW34" s="621"/>
      <c r="CX34" s="621"/>
      <c r="CY34" s="622"/>
      <c r="CZ34" s="623">
        <v>12.4</v>
      </c>
      <c r="DA34" s="641"/>
      <c r="DB34" s="641"/>
      <c r="DC34" s="642"/>
      <c r="DD34" s="626">
        <v>834474</v>
      </c>
      <c r="DE34" s="621"/>
      <c r="DF34" s="621"/>
      <c r="DG34" s="621"/>
      <c r="DH34" s="621"/>
      <c r="DI34" s="621"/>
      <c r="DJ34" s="621"/>
      <c r="DK34" s="622"/>
      <c r="DL34" s="626">
        <v>628451</v>
      </c>
      <c r="DM34" s="621"/>
      <c r="DN34" s="621"/>
      <c r="DO34" s="621"/>
      <c r="DP34" s="621"/>
      <c r="DQ34" s="621"/>
      <c r="DR34" s="621"/>
      <c r="DS34" s="621"/>
      <c r="DT34" s="621"/>
      <c r="DU34" s="621"/>
      <c r="DV34" s="622"/>
      <c r="DW34" s="643">
        <v>15</v>
      </c>
      <c r="DX34" s="644"/>
      <c r="DY34" s="644"/>
      <c r="DZ34" s="644"/>
      <c r="EA34" s="644"/>
      <c r="EB34" s="644"/>
      <c r="EC34" s="645"/>
    </row>
    <row r="35" spans="2:133" ht="11.25" customHeight="1" x14ac:dyDescent="0.2">
      <c r="B35" s="617" t="s">
        <v>306</v>
      </c>
      <c r="C35" s="618"/>
      <c r="D35" s="618"/>
      <c r="E35" s="618"/>
      <c r="F35" s="618"/>
      <c r="G35" s="618"/>
      <c r="H35" s="618"/>
      <c r="I35" s="618"/>
      <c r="J35" s="618"/>
      <c r="K35" s="618"/>
      <c r="L35" s="618"/>
      <c r="M35" s="618"/>
      <c r="N35" s="618"/>
      <c r="O35" s="618"/>
      <c r="P35" s="618"/>
      <c r="Q35" s="619"/>
      <c r="R35" s="620">
        <v>190889</v>
      </c>
      <c r="S35" s="621"/>
      <c r="T35" s="621"/>
      <c r="U35" s="621"/>
      <c r="V35" s="621"/>
      <c r="W35" s="621"/>
      <c r="X35" s="621"/>
      <c r="Y35" s="622"/>
      <c r="Z35" s="673">
        <v>2.1</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695229</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196129</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8145</v>
      </c>
      <c r="CS35" s="639"/>
      <c r="CT35" s="639"/>
      <c r="CU35" s="639"/>
      <c r="CV35" s="639"/>
      <c r="CW35" s="639"/>
      <c r="CX35" s="639"/>
      <c r="CY35" s="640"/>
      <c r="CZ35" s="623">
        <v>0.1</v>
      </c>
      <c r="DA35" s="641"/>
      <c r="DB35" s="641"/>
      <c r="DC35" s="642"/>
      <c r="DD35" s="626">
        <v>6948</v>
      </c>
      <c r="DE35" s="639"/>
      <c r="DF35" s="639"/>
      <c r="DG35" s="639"/>
      <c r="DH35" s="639"/>
      <c r="DI35" s="639"/>
      <c r="DJ35" s="639"/>
      <c r="DK35" s="640"/>
      <c r="DL35" s="626">
        <v>6948</v>
      </c>
      <c r="DM35" s="639"/>
      <c r="DN35" s="639"/>
      <c r="DO35" s="639"/>
      <c r="DP35" s="639"/>
      <c r="DQ35" s="639"/>
      <c r="DR35" s="639"/>
      <c r="DS35" s="639"/>
      <c r="DT35" s="639"/>
      <c r="DU35" s="639"/>
      <c r="DV35" s="640"/>
      <c r="DW35" s="643">
        <v>0.2</v>
      </c>
      <c r="DX35" s="644"/>
      <c r="DY35" s="644"/>
      <c r="DZ35" s="644"/>
      <c r="EA35" s="644"/>
      <c r="EB35" s="644"/>
      <c r="EC35" s="645"/>
    </row>
    <row r="36" spans="2:133" ht="11.25" customHeight="1" x14ac:dyDescent="0.2">
      <c r="B36" s="601" t="s">
        <v>310</v>
      </c>
      <c r="C36" s="602"/>
      <c r="D36" s="602"/>
      <c r="E36" s="602"/>
      <c r="F36" s="602"/>
      <c r="G36" s="602"/>
      <c r="H36" s="602"/>
      <c r="I36" s="602"/>
      <c r="J36" s="602"/>
      <c r="K36" s="602"/>
      <c r="L36" s="602"/>
      <c r="M36" s="602"/>
      <c r="N36" s="602"/>
      <c r="O36" s="602"/>
      <c r="P36" s="602"/>
      <c r="Q36" s="603"/>
      <c r="R36" s="604">
        <v>9223579</v>
      </c>
      <c r="S36" s="661"/>
      <c r="T36" s="661"/>
      <c r="U36" s="661"/>
      <c r="V36" s="661"/>
      <c r="W36" s="661"/>
      <c r="X36" s="661"/>
      <c r="Y36" s="664"/>
      <c r="Z36" s="665">
        <v>100</v>
      </c>
      <c r="AA36" s="665"/>
      <c r="AB36" s="665"/>
      <c r="AC36" s="665"/>
      <c r="AD36" s="666">
        <v>4006097</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6053</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158106</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1325892</v>
      </c>
      <c r="CS36" s="621"/>
      <c r="CT36" s="621"/>
      <c r="CU36" s="621"/>
      <c r="CV36" s="621"/>
      <c r="CW36" s="621"/>
      <c r="CX36" s="621"/>
      <c r="CY36" s="622"/>
      <c r="CZ36" s="623">
        <v>14.9</v>
      </c>
      <c r="DA36" s="641"/>
      <c r="DB36" s="641"/>
      <c r="DC36" s="642"/>
      <c r="DD36" s="626">
        <v>785470</v>
      </c>
      <c r="DE36" s="621"/>
      <c r="DF36" s="621"/>
      <c r="DG36" s="621"/>
      <c r="DH36" s="621"/>
      <c r="DI36" s="621"/>
      <c r="DJ36" s="621"/>
      <c r="DK36" s="622"/>
      <c r="DL36" s="626">
        <v>583527</v>
      </c>
      <c r="DM36" s="621"/>
      <c r="DN36" s="621"/>
      <c r="DO36" s="621"/>
      <c r="DP36" s="621"/>
      <c r="DQ36" s="621"/>
      <c r="DR36" s="621"/>
      <c r="DS36" s="621"/>
      <c r="DT36" s="621"/>
      <c r="DU36" s="621"/>
      <c r="DV36" s="622"/>
      <c r="DW36" s="643">
        <v>13.9</v>
      </c>
      <c r="DX36" s="644"/>
      <c r="DY36" s="644"/>
      <c r="DZ36" s="644"/>
      <c r="EA36" s="644"/>
      <c r="EB36" s="644"/>
      <c r="EC36" s="645"/>
    </row>
    <row r="37" spans="2:133" ht="11.25" customHeight="1" x14ac:dyDescent="0.2">
      <c r="AQ37" s="646" t="s">
        <v>314</v>
      </c>
      <c r="AR37" s="647"/>
      <c r="AS37" s="647"/>
      <c r="AT37" s="647"/>
      <c r="AU37" s="647"/>
      <c r="AV37" s="647"/>
      <c r="AW37" s="647"/>
      <c r="AX37" s="647"/>
      <c r="AY37" s="648"/>
      <c r="AZ37" s="620" t="s">
        <v>315</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2747</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433072</v>
      </c>
      <c r="CS37" s="639"/>
      <c r="CT37" s="639"/>
      <c r="CU37" s="639"/>
      <c r="CV37" s="639"/>
      <c r="CW37" s="639"/>
      <c r="CX37" s="639"/>
      <c r="CY37" s="640"/>
      <c r="CZ37" s="623">
        <v>4.9000000000000004</v>
      </c>
      <c r="DA37" s="641"/>
      <c r="DB37" s="641"/>
      <c r="DC37" s="642"/>
      <c r="DD37" s="626">
        <v>433072</v>
      </c>
      <c r="DE37" s="639"/>
      <c r="DF37" s="639"/>
      <c r="DG37" s="639"/>
      <c r="DH37" s="639"/>
      <c r="DI37" s="639"/>
      <c r="DJ37" s="639"/>
      <c r="DK37" s="640"/>
      <c r="DL37" s="626">
        <v>412409</v>
      </c>
      <c r="DM37" s="639"/>
      <c r="DN37" s="639"/>
      <c r="DO37" s="639"/>
      <c r="DP37" s="639"/>
      <c r="DQ37" s="639"/>
      <c r="DR37" s="639"/>
      <c r="DS37" s="639"/>
      <c r="DT37" s="639"/>
      <c r="DU37" s="639"/>
      <c r="DV37" s="640"/>
      <c r="DW37" s="643">
        <v>9.8000000000000007</v>
      </c>
      <c r="DX37" s="644"/>
      <c r="DY37" s="644"/>
      <c r="DZ37" s="644"/>
      <c r="EA37" s="644"/>
      <c r="EB37" s="644"/>
      <c r="EC37" s="645"/>
    </row>
    <row r="38" spans="2:133" ht="11.25" customHeight="1" x14ac:dyDescent="0.2">
      <c r="AQ38" s="646" t="s">
        <v>318</v>
      </c>
      <c r="AR38" s="647"/>
      <c r="AS38" s="647"/>
      <c r="AT38" s="647"/>
      <c r="AU38" s="647"/>
      <c r="AV38" s="647"/>
      <c r="AW38" s="647"/>
      <c r="AX38" s="647"/>
      <c r="AY38" s="648"/>
      <c r="AZ38" s="620" t="s">
        <v>319</v>
      </c>
      <c r="BA38" s="621"/>
      <c r="BB38" s="621"/>
      <c r="BC38" s="621"/>
      <c r="BD38" s="639"/>
      <c r="BE38" s="639"/>
      <c r="BF38" s="649"/>
      <c r="BG38" s="657" t="s">
        <v>320</v>
      </c>
      <c r="BH38" s="654"/>
      <c r="BI38" s="654"/>
      <c r="BJ38" s="654"/>
      <c r="BK38" s="654"/>
      <c r="BL38" s="654"/>
      <c r="BM38" s="654"/>
      <c r="BN38" s="654"/>
      <c r="BO38" s="654"/>
      <c r="BP38" s="654"/>
      <c r="BQ38" s="654"/>
      <c r="BR38" s="654"/>
      <c r="BS38" s="654"/>
      <c r="BT38" s="654"/>
      <c r="BU38" s="655"/>
      <c r="BV38" s="620">
        <v>4854</v>
      </c>
      <c r="BW38" s="621"/>
      <c r="BX38" s="621"/>
      <c r="BY38" s="621"/>
      <c r="BZ38" s="621"/>
      <c r="CA38" s="621"/>
      <c r="CB38" s="656"/>
      <c r="CD38" s="657" t="s">
        <v>321</v>
      </c>
      <c r="CE38" s="654"/>
      <c r="CF38" s="654"/>
      <c r="CG38" s="654"/>
      <c r="CH38" s="654"/>
      <c r="CI38" s="654"/>
      <c r="CJ38" s="654"/>
      <c r="CK38" s="654"/>
      <c r="CL38" s="654"/>
      <c r="CM38" s="654"/>
      <c r="CN38" s="654"/>
      <c r="CO38" s="654"/>
      <c r="CP38" s="654"/>
      <c r="CQ38" s="655"/>
      <c r="CR38" s="620">
        <v>689176</v>
      </c>
      <c r="CS38" s="621"/>
      <c r="CT38" s="621"/>
      <c r="CU38" s="621"/>
      <c r="CV38" s="621"/>
      <c r="CW38" s="621"/>
      <c r="CX38" s="621"/>
      <c r="CY38" s="622"/>
      <c r="CZ38" s="623">
        <v>7.8</v>
      </c>
      <c r="DA38" s="641"/>
      <c r="DB38" s="641"/>
      <c r="DC38" s="642"/>
      <c r="DD38" s="626">
        <v>540869</v>
      </c>
      <c r="DE38" s="621"/>
      <c r="DF38" s="621"/>
      <c r="DG38" s="621"/>
      <c r="DH38" s="621"/>
      <c r="DI38" s="621"/>
      <c r="DJ38" s="621"/>
      <c r="DK38" s="622"/>
      <c r="DL38" s="626">
        <v>509634</v>
      </c>
      <c r="DM38" s="621"/>
      <c r="DN38" s="621"/>
      <c r="DO38" s="621"/>
      <c r="DP38" s="621"/>
      <c r="DQ38" s="621"/>
      <c r="DR38" s="621"/>
      <c r="DS38" s="621"/>
      <c r="DT38" s="621"/>
      <c r="DU38" s="621"/>
      <c r="DV38" s="622"/>
      <c r="DW38" s="643">
        <v>12.1</v>
      </c>
      <c r="DX38" s="644"/>
      <c r="DY38" s="644"/>
      <c r="DZ38" s="644"/>
      <c r="EA38" s="644"/>
      <c r="EB38" s="644"/>
      <c r="EC38" s="645"/>
    </row>
    <row r="39" spans="2:133" ht="11.25" customHeight="1" x14ac:dyDescent="0.2">
      <c r="AQ39" s="646" t="s">
        <v>322</v>
      </c>
      <c r="AR39" s="647"/>
      <c r="AS39" s="647"/>
      <c r="AT39" s="647"/>
      <c r="AU39" s="647"/>
      <c r="AV39" s="647"/>
      <c r="AW39" s="647"/>
      <c r="AX39" s="647"/>
      <c r="AY39" s="648"/>
      <c r="AZ39" s="620" t="s">
        <v>319</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117</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769297</v>
      </c>
      <c r="CS39" s="639"/>
      <c r="CT39" s="639"/>
      <c r="CU39" s="639"/>
      <c r="CV39" s="639"/>
      <c r="CW39" s="639"/>
      <c r="CX39" s="639"/>
      <c r="CY39" s="640"/>
      <c r="CZ39" s="623">
        <v>8.6999999999999993</v>
      </c>
      <c r="DA39" s="641"/>
      <c r="DB39" s="641"/>
      <c r="DC39" s="642"/>
      <c r="DD39" s="626">
        <v>768005</v>
      </c>
      <c r="DE39" s="639"/>
      <c r="DF39" s="639"/>
      <c r="DG39" s="639"/>
      <c r="DH39" s="639"/>
      <c r="DI39" s="639"/>
      <c r="DJ39" s="639"/>
      <c r="DK39" s="640"/>
      <c r="DL39" s="626" t="s">
        <v>319</v>
      </c>
      <c r="DM39" s="639"/>
      <c r="DN39" s="639"/>
      <c r="DO39" s="639"/>
      <c r="DP39" s="639"/>
      <c r="DQ39" s="639"/>
      <c r="DR39" s="639"/>
      <c r="DS39" s="639"/>
      <c r="DT39" s="639"/>
      <c r="DU39" s="639"/>
      <c r="DV39" s="640"/>
      <c r="DW39" s="643" t="s">
        <v>319</v>
      </c>
      <c r="DX39" s="644"/>
      <c r="DY39" s="644"/>
      <c r="DZ39" s="644"/>
      <c r="EA39" s="644"/>
      <c r="EB39" s="644"/>
      <c r="EC39" s="645"/>
    </row>
    <row r="40" spans="2:133" ht="11.25" customHeight="1" x14ac:dyDescent="0.2">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201002</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130</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56819</v>
      </c>
      <c r="CS40" s="621"/>
      <c r="CT40" s="621"/>
      <c r="CU40" s="621"/>
      <c r="CV40" s="621"/>
      <c r="CW40" s="621"/>
      <c r="CX40" s="621"/>
      <c r="CY40" s="622"/>
      <c r="CZ40" s="623">
        <v>0.6</v>
      </c>
      <c r="DA40" s="641"/>
      <c r="DB40" s="641"/>
      <c r="DC40" s="642"/>
      <c r="DD40" s="626">
        <v>3000</v>
      </c>
      <c r="DE40" s="621"/>
      <c r="DF40" s="621"/>
      <c r="DG40" s="621"/>
      <c r="DH40" s="621"/>
      <c r="DI40" s="621"/>
      <c r="DJ40" s="621"/>
      <c r="DK40" s="622"/>
      <c r="DL40" s="626" t="s">
        <v>319</v>
      </c>
      <c r="DM40" s="621"/>
      <c r="DN40" s="621"/>
      <c r="DO40" s="621"/>
      <c r="DP40" s="621"/>
      <c r="DQ40" s="621"/>
      <c r="DR40" s="621"/>
      <c r="DS40" s="621"/>
      <c r="DT40" s="621"/>
      <c r="DU40" s="621"/>
      <c r="DV40" s="622"/>
      <c r="DW40" s="643" t="s">
        <v>319</v>
      </c>
      <c r="DX40" s="644"/>
      <c r="DY40" s="644"/>
      <c r="DZ40" s="644"/>
      <c r="EA40" s="644"/>
      <c r="EB40" s="644"/>
      <c r="EC40" s="645"/>
    </row>
    <row r="41" spans="2:133" ht="11.25" customHeight="1" x14ac:dyDescent="0.2">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488174</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311</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315</v>
      </c>
      <c r="CS41" s="639"/>
      <c r="CT41" s="639"/>
      <c r="CU41" s="639"/>
      <c r="CV41" s="639"/>
      <c r="CW41" s="639"/>
      <c r="CX41" s="639"/>
      <c r="CY41" s="640"/>
      <c r="CZ41" s="623" t="s">
        <v>315</v>
      </c>
      <c r="DA41" s="641"/>
      <c r="DB41" s="641"/>
      <c r="DC41" s="642"/>
      <c r="DD41" s="626" t="s">
        <v>315</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2">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1393150</v>
      </c>
      <c r="CS42" s="621"/>
      <c r="CT42" s="621"/>
      <c r="CU42" s="621"/>
      <c r="CV42" s="621"/>
      <c r="CW42" s="621"/>
      <c r="CX42" s="621"/>
      <c r="CY42" s="622"/>
      <c r="CZ42" s="623">
        <v>15.7</v>
      </c>
      <c r="DA42" s="624"/>
      <c r="DB42" s="624"/>
      <c r="DC42" s="625"/>
      <c r="DD42" s="626">
        <v>574107</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2">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39474</v>
      </c>
      <c r="CS43" s="639"/>
      <c r="CT43" s="639"/>
      <c r="CU43" s="639"/>
      <c r="CV43" s="639"/>
      <c r="CW43" s="639"/>
      <c r="CX43" s="639"/>
      <c r="CY43" s="640"/>
      <c r="CZ43" s="623">
        <v>0.4</v>
      </c>
      <c r="DA43" s="641"/>
      <c r="DB43" s="641"/>
      <c r="DC43" s="642"/>
      <c r="DD43" s="626">
        <v>28681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2">
      <c r="B44" s="194" t="s">
        <v>336</v>
      </c>
      <c r="CD44" s="633" t="s">
        <v>288</v>
      </c>
      <c r="CE44" s="634"/>
      <c r="CF44" s="617" t="s">
        <v>337</v>
      </c>
      <c r="CG44" s="618"/>
      <c r="CH44" s="618"/>
      <c r="CI44" s="618"/>
      <c r="CJ44" s="618"/>
      <c r="CK44" s="618"/>
      <c r="CL44" s="618"/>
      <c r="CM44" s="618"/>
      <c r="CN44" s="618"/>
      <c r="CO44" s="618"/>
      <c r="CP44" s="618"/>
      <c r="CQ44" s="619"/>
      <c r="CR44" s="620">
        <v>1386281</v>
      </c>
      <c r="CS44" s="621"/>
      <c r="CT44" s="621"/>
      <c r="CU44" s="621"/>
      <c r="CV44" s="621"/>
      <c r="CW44" s="621"/>
      <c r="CX44" s="621"/>
      <c r="CY44" s="622"/>
      <c r="CZ44" s="623">
        <v>15.6</v>
      </c>
      <c r="DA44" s="624"/>
      <c r="DB44" s="624"/>
      <c r="DC44" s="625"/>
      <c r="DD44" s="626">
        <v>573633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2">
      <c r="CD45" s="635"/>
      <c r="CE45" s="636"/>
      <c r="CF45" s="617" t="s">
        <v>338</v>
      </c>
      <c r="CG45" s="618"/>
      <c r="CH45" s="618"/>
      <c r="CI45" s="618"/>
      <c r="CJ45" s="618"/>
      <c r="CK45" s="618"/>
      <c r="CL45" s="618"/>
      <c r="CM45" s="618"/>
      <c r="CN45" s="618"/>
      <c r="CO45" s="618"/>
      <c r="CP45" s="618"/>
      <c r="CQ45" s="619"/>
      <c r="CR45" s="620">
        <v>816519</v>
      </c>
      <c r="CS45" s="639"/>
      <c r="CT45" s="639"/>
      <c r="CU45" s="639"/>
      <c r="CV45" s="639"/>
      <c r="CW45" s="639"/>
      <c r="CX45" s="639"/>
      <c r="CY45" s="640"/>
      <c r="CZ45" s="623">
        <v>9.1999999999999993</v>
      </c>
      <c r="DA45" s="641"/>
      <c r="DB45" s="641"/>
      <c r="DC45" s="642"/>
      <c r="DD45" s="626">
        <v>132707</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2">
      <c r="CD46" s="635"/>
      <c r="CE46" s="636"/>
      <c r="CF46" s="617" t="s">
        <v>339</v>
      </c>
      <c r="CG46" s="618"/>
      <c r="CH46" s="618"/>
      <c r="CI46" s="618"/>
      <c r="CJ46" s="618"/>
      <c r="CK46" s="618"/>
      <c r="CL46" s="618"/>
      <c r="CM46" s="618"/>
      <c r="CN46" s="618"/>
      <c r="CO46" s="618"/>
      <c r="CP46" s="618"/>
      <c r="CQ46" s="619"/>
      <c r="CR46" s="620">
        <v>563262</v>
      </c>
      <c r="CS46" s="621"/>
      <c r="CT46" s="621"/>
      <c r="CU46" s="621"/>
      <c r="CV46" s="621"/>
      <c r="CW46" s="621"/>
      <c r="CX46" s="621"/>
      <c r="CY46" s="622"/>
      <c r="CZ46" s="623">
        <v>6.3</v>
      </c>
      <c r="DA46" s="624"/>
      <c r="DB46" s="624"/>
      <c r="DC46" s="625"/>
      <c r="DD46" s="626">
        <v>437926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2">
      <c r="CD47" s="635"/>
      <c r="CE47" s="636"/>
      <c r="CF47" s="617" t="s">
        <v>340</v>
      </c>
      <c r="CG47" s="618"/>
      <c r="CH47" s="618"/>
      <c r="CI47" s="618"/>
      <c r="CJ47" s="618"/>
      <c r="CK47" s="618"/>
      <c r="CL47" s="618"/>
      <c r="CM47" s="618"/>
      <c r="CN47" s="618"/>
      <c r="CO47" s="618"/>
      <c r="CP47" s="618"/>
      <c r="CQ47" s="619"/>
      <c r="CR47" s="620">
        <v>6869</v>
      </c>
      <c r="CS47" s="639"/>
      <c r="CT47" s="639"/>
      <c r="CU47" s="639"/>
      <c r="CV47" s="639"/>
      <c r="CW47" s="639"/>
      <c r="CX47" s="639"/>
      <c r="CY47" s="640"/>
      <c r="CZ47" s="623">
        <v>0.1</v>
      </c>
      <c r="DA47" s="641"/>
      <c r="DB47" s="641"/>
      <c r="DC47" s="642"/>
      <c r="DD47" s="626">
        <v>474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ht="10.8" x14ac:dyDescent="0.2">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2">
      <c r="CD49" s="601" t="s">
        <v>342</v>
      </c>
      <c r="CE49" s="602"/>
      <c r="CF49" s="602"/>
      <c r="CG49" s="602"/>
      <c r="CH49" s="602"/>
      <c r="CI49" s="602"/>
      <c r="CJ49" s="602"/>
      <c r="CK49" s="602"/>
      <c r="CL49" s="602"/>
      <c r="CM49" s="602"/>
      <c r="CN49" s="602"/>
      <c r="CO49" s="602"/>
      <c r="CP49" s="602"/>
      <c r="CQ49" s="603"/>
      <c r="CR49" s="604">
        <v>8872723</v>
      </c>
      <c r="CS49" s="605"/>
      <c r="CT49" s="605"/>
      <c r="CU49" s="605"/>
      <c r="CV49" s="605"/>
      <c r="CW49" s="605"/>
      <c r="CX49" s="605"/>
      <c r="CY49" s="606"/>
      <c r="CZ49" s="607">
        <v>100</v>
      </c>
      <c r="DA49" s="608"/>
      <c r="DB49" s="608"/>
      <c r="DC49" s="609"/>
      <c r="DD49" s="610">
        <v>5608393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t="10.8" hidden="1" x14ac:dyDescent="0.2"/>
    <row r="51" spans="82:133" ht="10.8" hidden="1" x14ac:dyDescent="0.2"/>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2" zeroHeight="1" x14ac:dyDescent="0.2"/>
  <cols>
    <col min="1" max="130" width="2.77734375" style="242" customWidth="1"/>
    <col min="131" max="131" width="1.6640625" style="242" customWidth="1"/>
    <col min="132" max="16384" width="9" style="242" hidden="1"/>
  </cols>
  <sheetData>
    <row r="1" spans="1:131" s="200" customFormat="1" ht="11.25" customHeight="1" thickBot="1" x14ac:dyDescent="0.25">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5">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13" t="s">
        <v>344</v>
      </c>
      <c r="DK2" s="1114"/>
      <c r="DL2" s="1114"/>
      <c r="DM2" s="1114"/>
      <c r="DN2" s="1114"/>
      <c r="DO2" s="1115"/>
      <c r="DP2" s="202"/>
      <c r="DQ2" s="1113" t="s">
        <v>345</v>
      </c>
      <c r="DR2" s="1114"/>
      <c r="DS2" s="1114"/>
      <c r="DT2" s="1114"/>
      <c r="DU2" s="1114"/>
      <c r="DV2" s="1114"/>
      <c r="DW2" s="1114"/>
      <c r="DX2" s="1114"/>
      <c r="DY2" s="1114"/>
      <c r="DZ2" s="1115"/>
      <c r="EA2" s="203"/>
    </row>
    <row r="3" spans="1:131" s="200" customFormat="1" ht="11.25" customHeight="1" x14ac:dyDescent="0.2">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5">
      <c r="A4" s="1088" t="s">
        <v>346</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2">
      <c r="A5" s="1021" t="s">
        <v>348</v>
      </c>
      <c r="B5" s="1022"/>
      <c r="C5" s="1022"/>
      <c r="D5" s="1022"/>
      <c r="E5" s="1022"/>
      <c r="F5" s="1022"/>
      <c r="G5" s="1022"/>
      <c r="H5" s="1022"/>
      <c r="I5" s="1022"/>
      <c r="J5" s="1022"/>
      <c r="K5" s="1022"/>
      <c r="L5" s="1022"/>
      <c r="M5" s="1022"/>
      <c r="N5" s="1022"/>
      <c r="O5" s="1022"/>
      <c r="P5" s="1023"/>
      <c r="Q5" s="1027" t="s">
        <v>349</v>
      </c>
      <c r="R5" s="1028"/>
      <c r="S5" s="1028"/>
      <c r="T5" s="1028"/>
      <c r="U5" s="1029"/>
      <c r="V5" s="1027" t="s">
        <v>350</v>
      </c>
      <c r="W5" s="1028"/>
      <c r="X5" s="1028"/>
      <c r="Y5" s="1028"/>
      <c r="Z5" s="1029"/>
      <c r="AA5" s="1027" t="s">
        <v>351</v>
      </c>
      <c r="AB5" s="1028"/>
      <c r="AC5" s="1028"/>
      <c r="AD5" s="1028"/>
      <c r="AE5" s="1028"/>
      <c r="AF5" s="1116" t="s">
        <v>352</v>
      </c>
      <c r="AG5" s="1028"/>
      <c r="AH5" s="1028"/>
      <c r="AI5" s="1028"/>
      <c r="AJ5" s="1043"/>
      <c r="AK5" s="1028" t="s">
        <v>353</v>
      </c>
      <c r="AL5" s="1028"/>
      <c r="AM5" s="1028"/>
      <c r="AN5" s="1028"/>
      <c r="AO5" s="1029"/>
      <c r="AP5" s="1027" t="s">
        <v>354</v>
      </c>
      <c r="AQ5" s="1028"/>
      <c r="AR5" s="1028"/>
      <c r="AS5" s="1028"/>
      <c r="AT5" s="1029"/>
      <c r="AU5" s="1027" t="s">
        <v>355</v>
      </c>
      <c r="AV5" s="1028"/>
      <c r="AW5" s="1028"/>
      <c r="AX5" s="1028"/>
      <c r="AY5" s="1043"/>
      <c r="AZ5" s="209"/>
      <c r="BA5" s="209"/>
      <c r="BB5" s="209"/>
      <c r="BC5" s="209"/>
      <c r="BD5" s="209"/>
      <c r="BE5" s="210"/>
      <c r="BF5" s="210"/>
      <c r="BG5" s="210"/>
      <c r="BH5" s="210"/>
      <c r="BI5" s="210"/>
      <c r="BJ5" s="210"/>
      <c r="BK5" s="210"/>
      <c r="BL5" s="210"/>
      <c r="BM5" s="210"/>
      <c r="BN5" s="210"/>
      <c r="BO5" s="210"/>
      <c r="BP5" s="210"/>
      <c r="BQ5" s="1021" t="s">
        <v>356</v>
      </c>
      <c r="BR5" s="1022"/>
      <c r="BS5" s="1022"/>
      <c r="BT5" s="1022"/>
      <c r="BU5" s="1022"/>
      <c r="BV5" s="1022"/>
      <c r="BW5" s="1022"/>
      <c r="BX5" s="1022"/>
      <c r="BY5" s="1022"/>
      <c r="BZ5" s="1022"/>
      <c r="CA5" s="1022"/>
      <c r="CB5" s="1022"/>
      <c r="CC5" s="1022"/>
      <c r="CD5" s="1022"/>
      <c r="CE5" s="1022"/>
      <c r="CF5" s="1022"/>
      <c r="CG5" s="1023"/>
      <c r="CH5" s="1027" t="s">
        <v>357</v>
      </c>
      <c r="CI5" s="1028"/>
      <c r="CJ5" s="1028"/>
      <c r="CK5" s="1028"/>
      <c r="CL5" s="1029"/>
      <c r="CM5" s="1027" t="s">
        <v>358</v>
      </c>
      <c r="CN5" s="1028"/>
      <c r="CO5" s="1028"/>
      <c r="CP5" s="1028"/>
      <c r="CQ5" s="1029"/>
      <c r="CR5" s="1027" t="s">
        <v>359</v>
      </c>
      <c r="CS5" s="1028"/>
      <c r="CT5" s="1028"/>
      <c r="CU5" s="1028"/>
      <c r="CV5" s="1029"/>
      <c r="CW5" s="1027" t="s">
        <v>360</v>
      </c>
      <c r="CX5" s="1028"/>
      <c r="CY5" s="1028"/>
      <c r="CZ5" s="1028"/>
      <c r="DA5" s="1029"/>
      <c r="DB5" s="1027" t="s">
        <v>361</v>
      </c>
      <c r="DC5" s="1028"/>
      <c r="DD5" s="1028"/>
      <c r="DE5" s="1028"/>
      <c r="DF5" s="1029"/>
      <c r="DG5" s="1132" t="s">
        <v>362</v>
      </c>
      <c r="DH5" s="1133"/>
      <c r="DI5" s="1133"/>
      <c r="DJ5" s="1133"/>
      <c r="DK5" s="1134"/>
      <c r="DL5" s="1132" t="s">
        <v>363</v>
      </c>
      <c r="DM5" s="1133"/>
      <c r="DN5" s="1133"/>
      <c r="DO5" s="1133"/>
      <c r="DP5" s="1134"/>
      <c r="DQ5" s="1027" t="s">
        <v>364</v>
      </c>
      <c r="DR5" s="1028"/>
      <c r="DS5" s="1028"/>
      <c r="DT5" s="1028"/>
      <c r="DU5" s="1029"/>
      <c r="DV5" s="1027" t="s">
        <v>355</v>
      </c>
      <c r="DW5" s="1028"/>
      <c r="DX5" s="1028"/>
      <c r="DY5" s="1028"/>
      <c r="DZ5" s="1043"/>
      <c r="EA5" s="207"/>
    </row>
    <row r="6" spans="1:131" s="208" customFormat="1" ht="26.25" customHeight="1" thickBot="1" x14ac:dyDescent="0.25">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17"/>
      <c r="AG6" s="1031"/>
      <c r="AH6" s="1031"/>
      <c r="AI6" s="1031"/>
      <c r="AJ6" s="1044"/>
      <c r="AK6" s="1031"/>
      <c r="AL6" s="1031"/>
      <c r="AM6" s="1031"/>
      <c r="AN6" s="1031"/>
      <c r="AO6" s="1032"/>
      <c r="AP6" s="1030"/>
      <c r="AQ6" s="1031"/>
      <c r="AR6" s="1031"/>
      <c r="AS6" s="1031"/>
      <c r="AT6" s="1032"/>
      <c r="AU6" s="1030"/>
      <c r="AV6" s="1031"/>
      <c r="AW6" s="1031"/>
      <c r="AX6" s="1031"/>
      <c r="AY6" s="1044"/>
      <c r="AZ6" s="205"/>
      <c r="BA6" s="205"/>
      <c r="BB6" s="205"/>
      <c r="BC6" s="205"/>
      <c r="BD6" s="205"/>
      <c r="BE6" s="206"/>
      <c r="BF6" s="206"/>
      <c r="BG6" s="206"/>
      <c r="BH6" s="206"/>
      <c r="BI6" s="206"/>
      <c r="BJ6" s="206"/>
      <c r="BK6" s="206"/>
      <c r="BL6" s="206"/>
      <c r="BM6" s="206"/>
      <c r="BN6" s="206"/>
      <c r="BO6" s="206"/>
      <c r="BP6" s="206"/>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5"/>
      <c r="DH6" s="1136"/>
      <c r="DI6" s="1136"/>
      <c r="DJ6" s="1136"/>
      <c r="DK6" s="1137"/>
      <c r="DL6" s="1135"/>
      <c r="DM6" s="1136"/>
      <c r="DN6" s="1136"/>
      <c r="DO6" s="1136"/>
      <c r="DP6" s="1137"/>
      <c r="DQ6" s="1030"/>
      <c r="DR6" s="1031"/>
      <c r="DS6" s="1031"/>
      <c r="DT6" s="1031"/>
      <c r="DU6" s="1032"/>
      <c r="DV6" s="1030"/>
      <c r="DW6" s="1031"/>
      <c r="DX6" s="1031"/>
      <c r="DY6" s="1031"/>
      <c r="DZ6" s="1044"/>
      <c r="EA6" s="207"/>
    </row>
    <row r="7" spans="1:131" s="208" customFormat="1" ht="26.25" customHeight="1" thickTop="1" x14ac:dyDescent="0.2">
      <c r="A7" s="211">
        <v>1</v>
      </c>
      <c r="B7" s="1075" t="s">
        <v>365</v>
      </c>
      <c r="C7" s="1076"/>
      <c r="D7" s="1076"/>
      <c r="E7" s="1076"/>
      <c r="F7" s="1076"/>
      <c r="G7" s="1076"/>
      <c r="H7" s="1076"/>
      <c r="I7" s="1076"/>
      <c r="J7" s="1076"/>
      <c r="K7" s="1076"/>
      <c r="L7" s="1076"/>
      <c r="M7" s="1076"/>
      <c r="N7" s="1076"/>
      <c r="O7" s="1076"/>
      <c r="P7" s="1077"/>
      <c r="Q7" s="1138">
        <v>9224</v>
      </c>
      <c r="R7" s="1139"/>
      <c r="S7" s="1139"/>
      <c r="T7" s="1139"/>
      <c r="U7" s="1139"/>
      <c r="V7" s="1139">
        <v>8873</v>
      </c>
      <c r="W7" s="1139"/>
      <c r="X7" s="1139"/>
      <c r="Y7" s="1139"/>
      <c r="Z7" s="1139"/>
      <c r="AA7" s="1139">
        <v>351</v>
      </c>
      <c r="AB7" s="1139"/>
      <c r="AC7" s="1139"/>
      <c r="AD7" s="1139"/>
      <c r="AE7" s="1140"/>
      <c r="AF7" s="1141">
        <v>315</v>
      </c>
      <c r="AG7" s="1142"/>
      <c r="AH7" s="1142"/>
      <c r="AI7" s="1142"/>
      <c r="AJ7" s="1143"/>
      <c r="AK7" s="1125">
        <v>603</v>
      </c>
      <c r="AL7" s="1126"/>
      <c r="AM7" s="1126"/>
      <c r="AN7" s="1126"/>
      <c r="AO7" s="1126"/>
      <c r="AP7" s="1126">
        <v>6397</v>
      </c>
      <c r="AQ7" s="1126"/>
      <c r="AR7" s="1126"/>
      <c r="AS7" s="1126"/>
      <c r="AT7" s="1126"/>
      <c r="AU7" s="1127"/>
      <c r="AV7" s="1127"/>
      <c r="AW7" s="1127"/>
      <c r="AX7" s="1127"/>
      <c r="AY7" s="1128"/>
      <c r="AZ7" s="205"/>
      <c r="BA7" s="205"/>
      <c r="BB7" s="205"/>
      <c r="BC7" s="205"/>
      <c r="BD7" s="205"/>
      <c r="BE7" s="206"/>
      <c r="BF7" s="206"/>
      <c r="BG7" s="206"/>
      <c r="BH7" s="206"/>
      <c r="BI7" s="206"/>
      <c r="BJ7" s="206"/>
      <c r="BK7" s="206"/>
      <c r="BL7" s="206"/>
      <c r="BM7" s="206"/>
      <c r="BN7" s="206"/>
      <c r="BO7" s="206"/>
      <c r="BP7" s="206"/>
      <c r="BQ7" s="212">
        <v>1</v>
      </c>
      <c r="BR7" s="213" t="s">
        <v>549</v>
      </c>
      <c r="BS7" s="1129" t="s">
        <v>533</v>
      </c>
      <c r="BT7" s="1130"/>
      <c r="BU7" s="1130"/>
      <c r="BV7" s="1130"/>
      <c r="BW7" s="1130"/>
      <c r="BX7" s="1130"/>
      <c r="BY7" s="1130"/>
      <c r="BZ7" s="1130"/>
      <c r="CA7" s="1130"/>
      <c r="CB7" s="1130"/>
      <c r="CC7" s="1130"/>
      <c r="CD7" s="1130"/>
      <c r="CE7" s="1130"/>
      <c r="CF7" s="1130"/>
      <c r="CG7" s="1131"/>
      <c r="CH7" s="1122">
        <v>0</v>
      </c>
      <c r="CI7" s="1123"/>
      <c r="CJ7" s="1123"/>
      <c r="CK7" s="1123"/>
      <c r="CL7" s="1124"/>
      <c r="CM7" s="1122">
        <v>178</v>
      </c>
      <c r="CN7" s="1123"/>
      <c r="CO7" s="1123"/>
      <c r="CP7" s="1123"/>
      <c r="CQ7" s="1124"/>
      <c r="CR7" s="1122">
        <v>3</v>
      </c>
      <c r="CS7" s="1123"/>
      <c r="CT7" s="1123"/>
      <c r="CU7" s="1123"/>
      <c r="CV7" s="1124"/>
      <c r="CW7" s="1122" t="s">
        <v>534</v>
      </c>
      <c r="CX7" s="1123"/>
      <c r="CY7" s="1123"/>
      <c r="CZ7" s="1123"/>
      <c r="DA7" s="1124"/>
      <c r="DB7" s="1122" t="s">
        <v>534</v>
      </c>
      <c r="DC7" s="1123"/>
      <c r="DD7" s="1123"/>
      <c r="DE7" s="1123"/>
      <c r="DF7" s="1124"/>
      <c r="DG7" s="1122" t="s">
        <v>534</v>
      </c>
      <c r="DH7" s="1123"/>
      <c r="DI7" s="1123"/>
      <c r="DJ7" s="1123"/>
      <c r="DK7" s="1124"/>
      <c r="DL7" s="1122" t="s">
        <v>534</v>
      </c>
      <c r="DM7" s="1123"/>
      <c r="DN7" s="1123"/>
      <c r="DO7" s="1123"/>
      <c r="DP7" s="1124"/>
      <c r="DQ7" s="1122" t="s">
        <v>534</v>
      </c>
      <c r="DR7" s="1123"/>
      <c r="DS7" s="1123"/>
      <c r="DT7" s="1123"/>
      <c r="DU7" s="1124"/>
      <c r="DV7" s="1118"/>
      <c r="DW7" s="1119"/>
      <c r="DX7" s="1119"/>
      <c r="DY7" s="1119"/>
      <c r="DZ7" s="1120"/>
      <c r="EA7" s="207"/>
    </row>
    <row r="8" spans="1:131" s="208" customFormat="1" ht="26.25" customHeight="1" x14ac:dyDescent="0.2">
      <c r="A8" s="214">
        <v>2</v>
      </c>
      <c r="B8" s="1063" t="s">
        <v>366</v>
      </c>
      <c r="C8" s="1064"/>
      <c r="D8" s="1064"/>
      <c r="E8" s="1064"/>
      <c r="F8" s="1064"/>
      <c r="G8" s="1064"/>
      <c r="H8" s="1064"/>
      <c r="I8" s="1064"/>
      <c r="J8" s="1064"/>
      <c r="K8" s="1064"/>
      <c r="L8" s="1064"/>
      <c r="M8" s="1064"/>
      <c r="N8" s="1064"/>
      <c r="O8" s="1064"/>
      <c r="P8" s="1065"/>
      <c r="Q8" s="1069">
        <v>0</v>
      </c>
      <c r="R8" s="1070"/>
      <c r="S8" s="1070"/>
      <c r="T8" s="1070"/>
      <c r="U8" s="1070"/>
      <c r="V8" s="1071">
        <v>0</v>
      </c>
      <c r="W8" s="1046"/>
      <c r="X8" s="1046"/>
      <c r="Y8" s="1046"/>
      <c r="Z8" s="1121"/>
      <c r="AA8" s="1071">
        <v>0</v>
      </c>
      <c r="AB8" s="1046"/>
      <c r="AC8" s="1046"/>
      <c r="AD8" s="1046"/>
      <c r="AE8" s="1047"/>
      <c r="AF8" s="1045">
        <v>0</v>
      </c>
      <c r="AG8" s="1046"/>
      <c r="AH8" s="1046"/>
      <c r="AI8" s="1046"/>
      <c r="AJ8" s="1047"/>
      <c r="AK8" s="1111">
        <v>0</v>
      </c>
      <c r="AL8" s="1112"/>
      <c r="AM8" s="1112"/>
      <c r="AN8" s="1112"/>
      <c r="AO8" s="1112"/>
      <c r="AP8" s="1112">
        <v>0</v>
      </c>
      <c r="AQ8" s="1112"/>
      <c r="AR8" s="1112"/>
      <c r="AS8" s="1112"/>
      <c r="AT8" s="1112"/>
      <c r="AU8" s="1109"/>
      <c r="AV8" s="1109"/>
      <c r="AW8" s="1109"/>
      <c r="AX8" s="1109"/>
      <c r="AY8" s="1110"/>
      <c r="AZ8" s="205"/>
      <c r="BA8" s="205"/>
      <c r="BB8" s="205"/>
      <c r="BC8" s="205"/>
      <c r="BD8" s="205"/>
      <c r="BE8" s="206"/>
      <c r="BF8" s="206"/>
      <c r="BG8" s="206"/>
      <c r="BH8" s="206"/>
      <c r="BI8" s="206"/>
      <c r="BJ8" s="206"/>
      <c r="BK8" s="206"/>
      <c r="BL8" s="206"/>
      <c r="BM8" s="206"/>
      <c r="BN8" s="206"/>
      <c r="BO8" s="206"/>
      <c r="BP8" s="206"/>
      <c r="BQ8" s="215">
        <v>2</v>
      </c>
      <c r="BR8" s="216" t="s">
        <v>549</v>
      </c>
      <c r="BS8" s="1040" t="s">
        <v>535</v>
      </c>
      <c r="BT8" s="1041"/>
      <c r="BU8" s="1041"/>
      <c r="BV8" s="1041"/>
      <c r="BW8" s="1041"/>
      <c r="BX8" s="1041"/>
      <c r="BY8" s="1041"/>
      <c r="BZ8" s="1041"/>
      <c r="CA8" s="1041"/>
      <c r="CB8" s="1041"/>
      <c r="CC8" s="1041"/>
      <c r="CD8" s="1041"/>
      <c r="CE8" s="1041"/>
      <c r="CF8" s="1041"/>
      <c r="CG8" s="1042"/>
      <c r="CH8" s="1015">
        <v>-135</v>
      </c>
      <c r="CI8" s="1016"/>
      <c r="CJ8" s="1016"/>
      <c r="CK8" s="1016"/>
      <c r="CL8" s="1017"/>
      <c r="CM8" s="1015">
        <v>345</v>
      </c>
      <c r="CN8" s="1016"/>
      <c r="CO8" s="1016"/>
      <c r="CP8" s="1016"/>
      <c r="CQ8" s="1017"/>
      <c r="CR8" s="1015">
        <v>0</v>
      </c>
      <c r="CS8" s="1016"/>
      <c r="CT8" s="1016"/>
      <c r="CU8" s="1016"/>
      <c r="CV8" s="1017"/>
      <c r="CW8" s="1015" t="s">
        <v>476</v>
      </c>
      <c r="CX8" s="1016"/>
      <c r="CY8" s="1016"/>
      <c r="CZ8" s="1016"/>
      <c r="DA8" s="1017"/>
      <c r="DB8" s="1015">
        <v>10</v>
      </c>
      <c r="DC8" s="1016"/>
      <c r="DD8" s="1016"/>
      <c r="DE8" s="1016"/>
      <c r="DF8" s="1017"/>
      <c r="DG8" s="1015" t="s">
        <v>548</v>
      </c>
      <c r="DH8" s="1016"/>
      <c r="DI8" s="1016"/>
      <c r="DJ8" s="1016"/>
      <c r="DK8" s="1017"/>
      <c r="DL8" s="1015" t="s">
        <v>548</v>
      </c>
      <c r="DM8" s="1016"/>
      <c r="DN8" s="1016"/>
      <c r="DO8" s="1016"/>
      <c r="DP8" s="1017"/>
      <c r="DQ8" s="1015">
        <v>7</v>
      </c>
      <c r="DR8" s="1016"/>
      <c r="DS8" s="1016"/>
      <c r="DT8" s="1016"/>
      <c r="DU8" s="1017"/>
      <c r="DV8" s="1018"/>
      <c r="DW8" s="1019"/>
      <c r="DX8" s="1019"/>
      <c r="DY8" s="1019"/>
      <c r="DZ8" s="1020"/>
      <c r="EA8" s="207"/>
    </row>
    <row r="9" spans="1:131" s="208" customFormat="1" ht="26.25" customHeight="1" x14ac:dyDescent="0.2">
      <c r="A9" s="214">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1"/>
      <c r="AL9" s="1112"/>
      <c r="AM9" s="1112"/>
      <c r="AN9" s="1112"/>
      <c r="AO9" s="1112"/>
      <c r="AP9" s="1112"/>
      <c r="AQ9" s="1112"/>
      <c r="AR9" s="1112"/>
      <c r="AS9" s="1112"/>
      <c r="AT9" s="1112"/>
      <c r="AU9" s="1109"/>
      <c r="AV9" s="1109"/>
      <c r="AW9" s="1109"/>
      <c r="AX9" s="1109"/>
      <c r="AY9" s="1110"/>
      <c r="AZ9" s="205"/>
      <c r="BA9" s="205"/>
      <c r="BB9" s="205"/>
      <c r="BC9" s="205"/>
      <c r="BD9" s="205"/>
      <c r="BE9" s="206"/>
      <c r="BF9" s="206"/>
      <c r="BG9" s="206"/>
      <c r="BH9" s="206"/>
      <c r="BI9" s="206"/>
      <c r="BJ9" s="206"/>
      <c r="BK9" s="206"/>
      <c r="BL9" s="206"/>
      <c r="BM9" s="206"/>
      <c r="BN9" s="206"/>
      <c r="BO9" s="206"/>
      <c r="BP9" s="206"/>
      <c r="BQ9" s="215">
        <v>3</v>
      </c>
      <c r="BR9" s="216" t="s">
        <v>549</v>
      </c>
      <c r="BS9" s="1040" t="s">
        <v>536</v>
      </c>
      <c r="BT9" s="1041"/>
      <c r="BU9" s="1041"/>
      <c r="BV9" s="1041"/>
      <c r="BW9" s="1041"/>
      <c r="BX9" s="1041"/>
      <c r="BY9" s="1041"/>
      <c r="BZ9" s="1041"/>
      <c r="CA9" s="1041"/>
      <c r="CB9" s="1041"/>
      <c r="CC9" s="1041"/>
      <c r="CD9" s="1041"/>
      <c r="CE9" s="1041"/>
      <c r="CF9" s="1041"/>
      <c r="CG9" s="1042"/>
      <c r="CH9" s="1015">
        <v>70</v>
      </c>
      <c r="CI9" s="1016"/>
      <c r="CJ9" s="1016"/>
      <c r="CK9" s="1016"/>
      <c r="CL9" s="1017"/>
      <c r="CM9" s="1015">
        <v>411</v>
      </c>
      <c r="CN9" s="1016"/>
      <c r="CO9" s="1016"/>
      <c r="CP9" s="1016"/>
      <c r="CQ9" s="1017"/>
      <c r="CR9" s="1015" t="s">
        <v>476</v>
      </c>
      <c r="CS9" s="1016"/>
      <c r="CT9" s="1016"/>
      <c r="CU9" s="1016"/>
      <c r="CV9" s="1017"/>
      <c r="CW9" s="1015" t="s">
        <v>476</v>
      </c>
      <c r="CX9" s="1016"/>
      <c r="CY9" s="1016"/>
      <c r="CZ9" s="1016"/>
      <c r="DA9" s="1017"/>
      <c r="DB9" s="1015">
        <v>2</v>
      </c>
      <c r="DC9" s="1016"/>
      <c r="DD9" s="1016"/>
      <c r="DE9" s="1016"/>
      <c r="DF9" s="1017"/>
      <c r="DG9" s="1015" t="s">
        <v>476</v>
      </c>
      <c r="DH9" s="1016"/>
      <c r="DI9" s="1016"/>
      <c r="DJ9" s="1016"/>
      <c r="DK9" s="1017"/>
      <c r="DL9" s="1015" t="s">
        <v>476</v>
      </c>
      <c r="DM9" s="1016"/>
      <c r="DN9" s="1016"/>
      <c r="DO9" s="1016"/>
      <c r="DP9" s="1017"/>
      <c r="DQ9" s="1015">
        <v>0</v>
      </c>
      <c r="DR9" s="1016"/>
      <c r="DS9" s="1016"/>
      <c r="DT9" s="1016"/>
      <c r="DU9" s="1017"/>
      <c r="DV9" s="1018"/>
      <c r="DW9" s="1019"/>
      <c r="DX9" s="1019"/>
      <c r="DY9" s="1019"/>
      <c r="DZ9" s="1020"/>
      <c r="EA9" s="207"/>
    </row>
    <row r="10" spans="1:131" s="208" customFormat="1" ht="26.25" customHeight="1" x14ac:dyDescent="0.2">
      <c r="A10" s="214">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1"/>
      <c r="AL10" s="1112"/>
      <c r="AM10" s="1112"/>
      <c r="AN10" s="1112"/>
      <c r="AO10" s="1112"/>
      <c r="AP10" s="1112"/>
      <c r="AQ10" s="1112"/>
      <c r="AR10" s="1112"/>
      <c r="AS10" s="1112"/>
      <c r="AT10" s="1112"/>
      <c r="AU10" s="1109"/>
      <c r="AV10" s="1109"/>
      <c r="AW10" s="1109"/>
      <c r="AX10" s="1109"/>
      <c r="AY10" s="1110"/>
      <c r="AZ10" s="205"/>
      <c r="BA10" s="205"/>
      <c r="BB10" s="205"/>
      <c r="BC10" s="205"/>
      <c r="BD10" s="205"/>
      <c r="BE10" s="206"/>
      <c r="BF10" s="206"/>
      <c r="BG10" s="206"/>
      <c r="BH10" s="206"/>
      <c r="BI10" s="206"/>
      <c r="BJ10" s="206"/>
      <c r="BK10" s="206"/>
      <c r="BL10" s="206"/>
      <c r="BM10" s="206"/>
      <c r="BN10" s="206"/>
      <c r="BO10" s="206"/>
      <c r="BP10" s="206"/>
      <c r="BQ10" s="215">
        <v>4</v>
      </c>
      <c r="BR10" s="216"/>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7"/>
    </row>
    <row r="11" spans="1:131" s="208" customFormat="1" ht="26.25" customHeight="1" x14ac:dyDescent="0.2">
      <c r="A11" s="214">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1"/>
      <c r="AL11" s="1112"/>
      <c r="AM11" s="1112"/>
      <c r="AN11" s="1112"/>
      <c r="AO11" s="1112"/>
      <c r="AP11" s="1112"/>
      <c r="AQ11" s="1112"/>
      <c r="AR11" s="1112"/>
      <c r="AS11" s="1112"/>
      <c r="AT11" s="1112"/>
      <c r="AU11" s="1109"/>
      <c r="AV11" s="1109"/>
      <c r="AW11" s="1109"/>
      <c r="AX11" s="1109"/>
      <c r="AY11" s="1110"/>
      <c r="AZ11" s="205"/>
      <c r="BA11" s="205"/>
      <c r="BB11" s="205"/>
      <c r="BC11" s="205"/>
      <c r="BD11" s="205"/>
      <c r="BE11" s="206"/>
      <c r="BF11" s="206"/>
      <c r="BG11" s="206"/>
      <c r="BH11" s="206"/>
      <c r="BI11" s="206"/>
      <c r="BJ11" s="206"/>
      <c r="BK11" s="206"/>
      <c r="BL11" s="206"/>
      <c r="BM11" s="206"/>
      <c r="BN11" s="206"/>
      <c r="BO11" s="206"/>
      <c r="BP11" s="206"/>
      <c r="BQ11" s="215">
        <v>5</v>
      </c>
      <c r="BR11" s="216"/>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7"/>
    </row>
    <row r="12" spans="1:131" s="208" customFormat="1" ht="26.25" customHeight="1" x14ac:dyDescent="0.2">
      <c r="A12" s="214">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1"/>
      <c r="AL12" s="1112"/>
      <c r="AM12" s="1112"/>
      <c r="AN12" s="1112"/>
      <c r="AO12" s="1112"/>
      <c r="AP12" s="1112"/>
      <c r="AQ12" s="1112"/>
      <c r="AR12" s="1112"/>
      <c r="AS12" s="1112"/>
      <c r="AT12" s="1112"/>
      <c r="AU12" s="1109"/>
      <c r="AV12" s="1109"/>
      <c r="AW12" s="1109"/>
      <c r="AX12" s="1109"/>
      <c r="AY12" s="1110"/>
      <c r="AZ12" s="205"/>
      <c r="BA12" s="205"/>
      <c r="BB12" s="205"/>
      <c r="BC12" s="205"/>
      <c r="BD12" s="205"/>
      <c r="BE12" s="206"/>
      <c r="BF12" s="206"/>
      <c r="BG12" s="206"/>
      <c r="BH12" s="206"/>
      <c r="BI12" s="206"/>
      <c r="BJ12" s="206"/>
      <c r="BK12" s="206"/>
      <c r="BL12" s="206"/>
      <c r="BM12" s="206"/>
      <c r="BN12" s="206"/>
      <c r="BO12" s="206"/>
      <c r="BP12" s="206"/>
      <c r="BQ12" s="215">
        <v>6</v>
      </c>
      <c r="BR12" s="216"/>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7"/>
    </row>
    <row r="13" spans="1:131" s="208" customFormat="1" ht="26.25" customHeight="1" x14ac:dyDescent="0.2">
      <c r="A13" s="214">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1"/>
      <c r="AL13" s="1112"/>
      <c r="AM13" s="1112"/>
      <c r="AN13" s="1112"/>
      <c r="AO13" s="1112"/>
      <c r="AP13" s="1112"/>
      <c r="AQ13" s="1112"/>
      <c r="AR13" s="1112"/>
      <c r="AS13" s="1112"/>
      <c r="AT13" s="1112"/>
      <c r="AU13" s="1109"/>
      <c r="AV13" s="1109"/>
      <c r="AW13" s="1109"/>
      <c r="AX13" s="1109"/>
      <c r="AY13" s="1110"/>
      <c r="AZ13" s="205"/>
      <c r="BA13" s="205"/>
      <c r="BB13" s="205"/>
      <c r="BC13" s="205"/>
      <c r="BD13" s="205"/>
      <c r="BE13" s="206"/>
      <c r="BF13" s="206"/>
      <c r="BG13" s="206"/>
      <c r="BH13" s="206"/>
      <c r="BI13" s="206"/>
      <c r="BJ13" s="206"/>
      <c r="BK13" s="206"/>
      <c r="BL13" s="206"/>
      <c r="BM13" s="206"/>
      <c r="BN13" s="206"/>
      <c r="BO13" s="206"/>
      <c r="BP13" s="206"/>
      <c r="BQ13" s="215">
        <v>7</v>
      </c>
      <c r="BR13" s="216"/>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7"/>
    </row>
    <row r="14" spans="1:131" s="208" customFormat="1" ht="26.25" customHeight="1" x14ac:dyDescent="0.2">
      <c r="A14" s="214">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1"/>
      <c r="AL14" s="1112"/>
      <c r="AM14" s="1112"/>
      <c r="AN14" s="1112"/>
      <c r="AO14" s="1112"/>
      <c r="AP14" s="1112"/>
      <c r="AQ14" s="1112"/>
      <c r="AR14" s="1112"/>
      <c r="AS14" s="1112"/>
      <c r="AT14" s="1112"/>
      <c r="AU14" s="1109"/>
      <c r="AV14" s="1109"/>
      <c r="AW14" s="1109"/>
      <c r="AX14" s="1109"/>
      <c r="AY14" s="1110"/>
      <c r="AZ14" s="205"/>
      <c r="BA14" s="205"/>
      <c r="BB14" s="205"/>
      <c r="BC14" s="205"/>
      <c r="BD14" s="205"/>
      <c r="BE14" s="206"/>
      <c r="BF14" s="206"/>
      <c r="BG14" s="206"/>
      <c r="BH14" s="206"/>
      <c r="BI14" s="206"/>
      <c r="BJ14" s="206"/>
      <c r="BK14" s="206"/>
      <c r="BL14" s="206"/>
      <c r="BM14" s="206"/>
      <c r="BN14" s="206"/>
      <c r="BO14" s="206"/>
      <c r="BP14" s="206"/>
      <c r="BQ14" s="215">
        <v>8</v>
      </c>
      <c r="BR14" s="216"/>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7"/>
    </row>
    <row r="15" spans="1:131" s="208" customFormat="1" ht="26.25" customHeight="1" x14ac:dyDescent="0.2">
      <c r="A15" s="214">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1"/>
      <c r="AL15" s="1112"/>
      <c r="AM15" s="1112"/>
      <c r="AN15" s="1112"/>
      <c r="AO15" s="1112"/>
      <c r="AP15" s="1112"/>
      <c r="AQ15" s="1112"/>
      <c r="AR15" s="1112"/>
      <c r="AS15" s="1112"/>
      <c r="AT15" s="1112"/>
      <c r="AU15" s="1109"/>
      <c r="AV15" s="1109"/>
      <c r="AW15" s="1109"/>
      <c r="AX15" s="1109"/>
      <c r="AY15" s="1110"/>
      <c r="AZ15" s="205"/>
      <c r="BA15" s="205"/>
      <c r="BB15" s="205"/>
      <c r="BC15" s="205"/>
      <c r="BD15" s="205"/>
      <c r="BE15" s="206"/>
      <c r="BF15" s="206"/>
      <c r="BG15" s="206"/>
      <c r="BH15" s="206"/>
      <c r="BI15" s="206"/>
      <c r="BJ15" s="206"/>
      <c r="BK15" s="206"/>
      <c r="BL15" s="206"/>
      <c r="BM15" s="206"/>
      <c r="BN15" s="206"/>
      <c r="BO15" s="206"/>
      <c r="BP15" s="206"/>
      <c r="BQ15" s="215">
        <v>9</v>
      </c>
      <c r="BR15" s="216"/>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7"/>
    </row>
    <row r="16" spans="1:131" s="208" customFormat="1" ht="26.25" customHeight="1" x14ac:dyDescent="0.2">
      <c r="A16" s="214">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1"/>
      <c r="AL16" s="1112"/>
      <c r="AM16" s="1112"/>
      <c r="AN16" s="1112"/>
      <c r="AO16" s="1112"/>
      <c r="AP16" s="1112"/>
      <c r="AQ16" s="1112"/>
      <c r="AR16" s="1112"/>
      <c r="AS16" s="1112"/>
      <c r="AT16" s="1112"/>
      <c r="AU16" s="1109"/>
      <c r="AV16" s="1109"/>
      <c r="AW16" s="1109"/>
      <c r="AX16" s="1109"/>
      <c r="AY16" s="1110"/>
      <c r="AZ16" s="205"/>
      <c r="BA16" s="205"/>
      <c r="BB16" s="205"/>
      <c r="BC16" s="205"/>
      <c r="BD16" s="205"/>
      <c r="BE16" s="206"/>
      <c r="BF16" s="206"/>
      <c r="BG16" s="206"/>
      <c r="BH16" s="206"/>
      <c r="BI16" s="206"/>
      <c r="BJ16" s="206"/>
      <c r="BK16" s="206"/>
      <c r="BL16" s="206"/>
      <c r="BM16" s="206"/>
      <c r="BN16" s="206"/>
      <c r="BO16" s="206"/>
      <c r="BP16" s="206"/>
      <c r="BQ16" s="215">
        <v>10</v>
      </c>
      <c r="BR16" s="216"/>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7"/>
    </row>
    <row r="17" spans="1:131" s="208" customFormat="1" ht="26.25" customHeight="1" x14ac:dyDescent="0.2">
      <c r="A17" s="214">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1"/>
      <c r="AL17" s="1112"/>
      <c r="AM17" s="1112"/>
      <c r="AN17" s="1112"/>
      <c r="AO17" s="1112"/>
      <c r="AP17" s="1112"/>
      <c r="AQ17" s="1112"/>
      <c r="AR17" s="1112"/>
      <c r="AS17" s="1112"/>
      <c r="AT17" s="1112"/>
      <c r="AU17" s="1109"/>
      <c r="AV17" s="1109"/>
      <c r="AW17" s="1109"/>
      <c r="AX17" s="1109"/>
      <c r="AY17" s="1110"/>
      <c r="AZ17" s="205"/>
      <c r="BA17" s="205"/>
      <c r="BB17" s="205"/>
      <c r="BC17" s="205"/>
      <c r="BD17" s="205"/>
      <c r="BE17" s="206"/>
      <c r="BF17" s="206"/>
      <c r="BG17" s="206"/>
      <c r="BH17" s="206"/>
      <c r="BI17" s="206"/>
      <c r="BJ17" s="206"/>
      <c r="BK17" s="206"/>
      <c r="BL17" s="206"/>
      <c r="BM17" s="206"/>
      <c r="BN17" s="206"/>
      <c r="BO17" s="206"/>
      <c r="BP17" s="206"/>
      <c r="BQ17" s="215">
        <v>11</v>
      </c>
      <c r="BR17" s="216"/>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7"/>
    </row>
    <row r="18" spans="1:131" s="208" customFormat="1" ht="26.25" customHeight="1" x14ac:dyDescent="0.2">
      <c r="A18" s="214">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1"/>
      <c r="AL18" s="1112"/>
      <c r="AM18" s="1112"/>
      <c r="AN18" s="1112"/>
      <c r="AO18" s="1112"/>
      <c r="AP18" s="1112"/>
      <c r="AQ18" s="1112"/>
      <c r="AR18" s="1112"/>
      <c r="AS18" s="1112"/>
      <c r="AT18" s="1112"/>
      <c r="AU18" s="1109"/>
      <c r="AV18" s="1109"/>
      <c r="AW18" s="1109"/>
      <c r="AX18" s="1109"/>
      <c r="AY18" s="1110"/>
      <c r="AZ18" s="205"/>
      <c r="BA18" s="205"/>
      <c r="BB18" s="205"/>
      <c r="BC18" s="205"/>
      <c r="BD18" s="205"/>
      <c r="BE18" s="206"/>
      <c r="BF18" s="206"/>
      <c r="BG18" s="206"/>
      <c r="BH18" s="206"/>
      <c r="BI18" s="206"/>
      <c r="BJ18" s="206"/>
      <c r="BK18" s="206"/>
      <c r="BL18" s="206"/>
      <c r="BM18" s="206"/>
      <c r="BN18" s="206"/>
      <c r="BO18" s="206"/>
      <c r="BP18" s="206"/>
      <c r="BQ18" s="215">
        <v>12</v>
      </c>
      <c r="BR18" s="216"/>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7"/>
    </row>
    <row r="19" spans="1:131" s="208" customFormat="1" ht="26.25" customHeight="1" x14ac:dyDescent="0.2">
      <c r="A19" s="214">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1"/>
      <c r="AL19" s="1112"/>
      <c r="AM19" s="1112"/>
      <c r="AN19" s="1112"/>
      <c r="AO19" s="1112"/>
      <c r="AP19" s="1112"/>
      <c r="AQ19" s="1112"/>
      <c r="AR19" s="1112"/>
      <c r="AS19" s="1112"/>
      <c r="AT19" s="1112"/>
      <c r="AU19" s="1109"/>
      <c r="AV19" s="1109"/>
      <c r="AW19" s="1109"/>
      <c r="AX19" s="1109"/>
      <c r="AY19" s="1110"/>
      <c r="AZ19" s="205"/>
      <c r="BA19" s="205"/>
      <c r="BB19" s="205"/>
      <c r="BC19" s="205"/>
      <c r="BD19" s="205"/>
      <c r="BE19" s="206"/>
      <c r="BF19" s="206"/>
      <c r="BG19" s="206"/>
      <c r="BH19" s="206"/>
      <c r="BI19" s="206"/>
      <c r="BJ19" s="206"/>
      <c r="BK19" s="206"/>
      <c r="BL19" s="206"/>
      <c r="BM19" s="206"/>
      <c r="BN19" s="206"/>
      <c r="BO19" s="206"/>
      <c r="BP19" s="206"/>
      <c r="BQ19" s="215">
        <v>13</v>
      </c>
      <c r="BR19" s="216"/>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7"/>
    </row>
    <row r="20" spans="1:131" s="208" customFormat="1" ht="26.25" customHeight="1" x14ac:dyDescent="0.2">
      <c r="A20" s="214">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1"/>
      <c r="AL20" s="1112"/>
      <c r="AM20" s="1112"/>
      <c r="AN20" s="1112"/>
      <c r="AO20" s="1112"/>
      <c r="AP20" s="1112"/>
      <c r="AQ20" s="1112"/>
      <c r="AR20" s="1112"/>
      <c r="AS20" s="1112"/>
      <c r="AT20" s="1112"/>
      <c r="AU20" s="1109"/>
      <c r="AV20" s="1109"/>
      <c r="AW20" s="1109"/>
      <c r="AX20" s="1109"/>
      <c r="AY20" s="1110"/>
      <c r="AZ20" s="205"/>
      <c r="BA20" s="205"/>
      <c r="BB20" s="205"/>
      <c r="BC20" s="205"/>
      <c r="BD20" s="205"/>
      <c r="BE20" s="206"/>
      <c r="BF20" s="206"/>
      <c r="BG20" s="206"/>
      <c r="BH20" s="206"/>
      <c r="BI20" s="206"/>
      <c r="BJ20" s="206"/>
      <c r="BK20" s="206"/>
      <c r="BL20" s="206"/>
      <c r="BM20" s="206"/>
      <c r="BN20" s="206"/>
      <c r="BO20" s="206"/>
      <c r="BP20" s="206"/>
      <c r="BQ20" s="215">
        <v>14</v>
      </c>
      <c r="BR20" s="216"/>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7"/>
    </row>
    <row r="21" spans="1:131" s="208" customFormat="1" ht="26.25" customHeight="1" thickBot="1" x14ac:dyDescent="0.25">
      <c r="A21" s="214">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1"/>
      <c r="AL21" s="1112"/>
      <c r="AM21" s="1112"/>
      <c r="AN21" s="1112"/>
      <c r="AO21" s="1112"/>
      <c r="AP21" s="1112"/>
      <c r="AQ21" s="1112"/>
      <c r="AR21" s="1112"/>
      <c r="AS21" s="1112"/>
      <c r="AT21" s="1112"/>
      <c r="AU21" s="1109"/>
      <c r="AV21" s="1109"/>
      <c r="AW21" s="1109"/>
      <c r="AX21" s="1109"/>
      <c r="AY21" s="1110"/>
      <c r="AZ21" s="205"/>
      <c r="BA21" s="205"/>
      <c r="BB21" s="205"/>
      <c r="BC21" s="205"/>
      <c r="BD21" s="205"/>
      <c r="BE21" s="206"/>
      <c r="BF21" s="206"/>
      <c r="BG21" s="206"/>
      <c r="BH21" s="206"/>
      <c r="BI21" s="206"/>
      <c r="BJ21" s="206"/>
      <c r="BK21" s="206"/>
      <c r="BL21" s="206"/>
      <c r="BM21" s="206"/>
      <c r="BN21" s="206"/>
      <c r="BO21" s="206"/>
      <c r="BP21" s="206"/>
      <c r="BQ21" s="215">
        <v>15</v>
      </c>
      <c r="BR21" s="216"/>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7"/>
    </row>
    <row r="22" spans="1:131" s="208" customFormat="1" ht="26.25" customHeight="1" x14ac:dyDescent="0.2">
      <c r="A22" s="214">
        <v>16</v>
      </c>
      <c r="B22" s="1063"/>
      <c r="C22" s="1064"/>
      <c r="D22" s="1064"/>
      <c r="E22" s="1064"/>
      <c r="F22" s="1064"/>
      <c r="G22" s="1064"/>
      <c r="H22" s="1064"/>
      <c r="I22" s="1064"/>
      <c r="J22" s="1064"/>
      <c r="K22" s="1064"/>
      <c r="L22" s="1064"/>
      <c r="M22" s="1064"/>
      <c r="N22" s="1064"/>
      <c r="O22" s="1064"/>
      <c r="P22" s="1065"/>
      <c r="Q22" s="1106"/>
      <c r="R22" s="1107"/>
      <c r="S22" s="1107"/>
      <c r="T22" s="1107"/>
      <c r="U22" s="1107"/>
      <c r="V22" s="1107"/>
      <c r="W22" s="1107"/>
      <c r="X22" s="1107"/>
      <c r="Y22" s="1107"/>
      <c r="Z22" s="1107"/>
      <c r="AA22" s="1107"/>
      <c r="AB22" s="1107"/>
      <c r="AC22" s="1107"/>
      <c r="AD22" s="1107"/>
      <c r="AE22" s="1108"/>
      <c r="AF22" s="1045"/>
      <c r="AG22" s="1046"/>
      <c r="AH22" s="1046"/>
      <c r="AI22" s="1046"/>
      <c r="AJ22" s="1047"/>
      <c r="AK22" s="1102"/>
      <c r="AL22" s="1103"/>
      <c r="AM22" s="1103"/>
      <c r="AN22" s="1103"/>
      <c r="AO22" s="1103"/>
      <c r="AP22" s="1103"/>
      <c r="AQ22" s="1103"/>
      <c r="AR22" s="1103"/>
      <c r="AS22" s="1103"/>
      <c r="AT22" s="1103"/>
      <c r="AU22" s="1104"/>
      <c r="AV22" s="1104"/>
      <c r="AW22" s="1104"/>
      <c r="AX22" s="1104"/>
      <c r="AY22" s="1105"/>
      <c r="AZ22" s="1061" t="s">
        <v>367</v>
      </c>
      <c r="BA22" s="1061"/>
      <c r="BB22" s="1061"/>
      <c r="BC22" s="1061"/>
      <c r="BD22" s="1062"/>
      <c r="BE22" s="206"/>
      <c r="BF22" s="206"/>
      <c r="BG22" s="206"/>
      <c r="BH22" s="206"/>
      <c r="BI22" s="206"/>
      <c r="BJ22" s="206"/>
      <c r="BK22" s="206"/>
      <c r="BL22" s="206"/>
      <c r="BM22" s="206"/>
      <c r="BN22" s="206"/>
      <c r="BO22" s="206"/>
      <c r="BP22" s="206"/>
      <c r="BQ22" s="215">
        <v>16</v>
      </c>
      <c r="BR22" s="216"/>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7"/>
    </row>
    <row r="23" spans="1:131" s="208" customFormat="1" ht="26.25" customHeight="1" thickBot="1" x14ac:dyDescent="0.25">
      <c r="A23" s="217" t="s">
        <v>368</v>
      </c>
      <c r="B23" s="973" t="s">
        <v>369</v>
      </c>
      <c r="C23" s="974"/>
      <c r="D23" s="974"/>
      <c r="E23" s="974"/>
      <c r="F23" s="974"/>
      <c r="G23" s="974"/>
      <c r="H23" s="974"/>
      <c r="I23" s="974"/>
      <c r="J23" s="974"/>
      <c r="K23" s="974"/>
      <c r="L23" s="974"/>
      <c r="M23" s="974"/>
      <c r="N23" s="974"/>
      <c r="O23" s="974"/>
      <c r="P23" s="975"/>
      <c r="Q23" s="1093">
        <v>9224</v>
      </c>
      <c r="R23" s="1094"/>
      <c r="S23" s="1094"/>
      <c r="T23" s="1094"/>
      <c r="U23" s="1094"/>
      <c r="V23" s="1094">
        <v>8873</v>
      </c>
      <c r="W23" s="1094"/>
      <c r="X23" s="1094"/>
      <c r="Y23" s="1094"/>
      <c r="Z23" s="1094"/>
      <c r="AA23" s="1094">
        <v>351</v>
      </c>
      <c r="AB23" s="1094"/>
      <c r="AC23" s="1094"/>
      <c r="AD23" s="1094"/>
      <c r="AE23" s="1095"/>
      <c r="AF23" s="1096">
        <v>316</v>
      </c>
      <c r="AG23" s="1094"/>
      <c r="AH23" s="1094"/>
      <c r="AI23" s="1094"/>
      <c r="AJ23" s="1097"/>
      <c r="AK23" s="1098"/>
      <c r="AL23" s="1099"/>
      <c r="AM23" s="1099"/>
      <c r="AN23" s="1099"/>
      <c r="AO23" s="1099"/>
      <c r="AP23" s="1094">
        <v>6397</v>
      </c>
      <c r="AQ23" s="1094"/>
      <c r="AR23" s="1094"/>
      <c r="AS23" s="1094"/>
      <c r="AT23" s="1094"/>
      <c r="AU23" s="1100"/>
      <c r="AV23" s="1100"/>
      <c r="AW23" s="1100"/>
      <c r="AX23" s="1100"/>
      <c r="AY23" s="1101"/>
      <c r="AZ23" s="1090" t="s">
        <v>112</v>
      </c>
      <c r="BA23" s="1091"/>
      <c r="BB23" s="1091"/>
      <c r="BC23" s="1091"/>
      <c r="BD23" s="1092"/>
      <c r="BE23" s="206"/>
      <c r="BF23" s="206"/>
      <c r="BG23" s="206"/>
      <c r="BH23" s="206"/>
      <c r="BI23" s="206"/>
      <c r="BJ23" s="206"/>
      <c r="BK23" s="206"/>
      <c r="BL23" s="206"/>
      <c r="BM23" s="206"/>
      <c r="BN23" s="206"/>
      <c r="BO23" s="206"/>
      <c r="BP23" s="206"/>
      <c r="BQ23" s="215">
        <v>17</v>
      </c>
      <c r="BR23" s="216"/>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7"/>
    </row>
    <row r="24" spans="1:131" s="208" customFormat="1" ht="26.25" customHeight="1" x14ac:dyDescent="0.2">
      <c r="A24" s="1089" t="s">
        <v>370</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05"/>
      <c r="BA24" s="205"/>
      <c r="BB24" s="205"/>
      <c r="BC24" s="205"/>
      <c r="BD24" s="205"/>
      <c r="BE24" s="206"/>
      <c r="BF24" s="206"/>
      <c r="BG24" s="206"/>
      <c r="BH24" s="206"/>
      <c r="BI24" s="206"/>
      <c r="BJ24" s="206"/>
      <c r="BK24" s="206"/>
      <c r="BL24" s="206"/>
      <c r="BM24" s="206"/>
      <c r="BN24" s="206"/>
      <c r="BO24" s="206"/>
      <c r="BP24" s="206"/>
      <c r="BQ24" s="215">
        <v>18</v>
      </c>
      <c r="BR24" s="216"/>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7"/>
    </row>
    <row r="25" spans="1:131" s="200" customFormat="1" ht="26.25" customHeight="1" thickBot="1" x14ac:dyDescent="0.25">
      <c r="A25" s="1088" t="s">
        <v>371</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05"/>
      <c r="BK25" s="205"/>
      <c r="BL25" s="205"/>
      <c r="BM25" s="205"/>
      <c r="BN25" s="205"/>
      <c r="BO25" s="218"/>
      <c r="BP25" s="218"/>
      <c r="BQ25" s="215">
        <v>19</v>
      </c>
      <c r="BR25" s="216"/>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9"/>
    </row>
    <row r="26" spans="1:131" s="200" customFormat="1" ht="26.25" customHeight="1" x14ac:dyDescent="0.2">
      <c r="A26" s="1021" t="s">
        <v>348</v>
      </c>
      <c r="B26" s="1022"/>
      <c r="C26" s="1022"/>
      <c r="D26" s="1022"/>
      <c r="E26" s="1022"/>
      <c r="F26" s="1022"/>
      <c r="G26" s="1022"/>
      <c r="H26" s="1022"/>
      <c r="I26" s="1022"/>
      <c r="J26" s="1022"/>
      <c r="K26" s="1022"/>
      <c r="L26" s="1022"/>
      <c r="M26" s="1022"/>
      <c r="N26" s="1022"/>
      <c r="O26" s="1022"/>
      <c r="P26" s="1023"/>
      <c r="Q26" s="1027" t="s">
        <v>372</v>
      </c>
      <c r="R26" s="1028"/>
      <c r="S26" s="1028"/>
      <c r="T26" s="1028"/>
      <c r="U26" s="1029"/>
      <c r="V26" s="1027" t="s">
        <v>373</v>
      </c>
      <c r="W26" s="1028"/>
      <c r="X26" s="1028"/>
      <c r="Y26" s="1028"/>
      <c r="Z26" s="1029"/>
      <c r="AA26" s="1027" t="s">
        <v>374</v>
      </c>
      <c r="AB26" s="1028"/>
      <c r="AC26" s="1028"/>
      <c r="AD26" s="1028"/>
      <c r="AE26" s="1028"/>
      <c r="AF26" s="1084" t="s">
        <v>375</v>
      </c>
      <c r="AG26" s="1034"/>
      <c r="AH26" s="1034"/>
      <c r="AI26" s="1034"/>
      <c r="AJ26" s="1085"/>
      <c r="AK26" s="1028" t="s">
        <v>376</v>
      </c>
      <c r="AL26" s="1028"/>
      <c r="AM26" s="1028"/>
      <c r="AN26" s="1028"/>
      <c r="AO26" s="1029"/>
      <c r="AP26" s="1027" t="s">
        <v>377</v>
      </c>
      <c r="AQ26" s="1028"/>
      <c r="AR26" s="1028"/>
      <c r="AS26" s="1028"/>
      <c r="AT26" s="1029"/>
      <c r="AU26" s="1027" t="s">
        <v>378</v>
      </c>
      <c r="AV26" s="1028"/>
      <c r="AW26" s="1028"/>
      <c r="AX26" s="1028"/>
      <c r="AY26" s="1029"/>
      <c r="AZ26" s="1027" t="s">
        <v>379</v>
      </c>
      <c r="BA26" s="1028"/>
      <c r="BB26" s="1028"/>
      <c r="BC26" s="1028"/>
      <c r="BD26" s="1029"/>
      <c r="BE26" s="1027" t="s">
        <v>355</v>
      </c>
      <c r="BF26" s="1028"/>
      <c r="BG26" s="1028"/>
      <c r="BH26" s="1028"/>
      <c r="BI26" s="1043"/>
      <c r="BJ26" s="205"/>
      <c r="BK26" s="205"/>
      <c r="BL26" s="205"/>
      <c r="BM26" s="205"/>
      <c r="BN26" s="205"/>
      <c r="BO26" s="218"/>
      <c r="BP26" s="218"/>
      <c r="BQ26" s="215">
        <v>20</v>
      </c>
      <c r="BR26" s="216"/>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9"/>
    </row>
    <row r="27" spans="1:131" s="200" customFormat="1" ht="26.25" customHeight="1" thickBot="1" x14ac:dyDescent="0.25">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6"/>
      <c r="AG27" s="1037"/>
      <c r="AH27" s="1037"/>
      <c r="AI27" s="1037"/>
      <c r="AJ27" s="1087"/>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5"/>
      <c r="BK27" s="205"/>
      <c r="BL27" s="205"/>
      <c r="BM27" s="205"/>
      <c r="BN27" s="205"/>
      <c r="BO27" s="218"/>
      <c r="BP27" s="218"/>
      <c r="BQ27" s="215">
        <v>21</v>
      </c>
      <c r="BR27" s="216"/>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9"/>
    </row>
    <row r="28" spans="1:131" s="200" customFormat="1" ht="26.25" customHeight="1" thickTop="1" x14ac:dyDescent="0.2">
      <c r="A28" s="219">
        <v>1</v>
      </c>
      <c r="B28" s="1075" t="s">
        <v>380</v>
      </c>
      <c r="C28" s="1076"/>
      <c r="D28" s="1076"/>
      <c r="E28" s="1076"/>
      <c r="F28" s="1076"/>
      <c r="G28" s="1076"/>
      <c r="H28" s="1076"/>
      <c r="I28" s="1076"/>
      <c r="J28" s="1076"/>
      <c r="K28" s="1076"/>
      <c r="L28" s="1076"/>
      <c r="M28" s="1076"/>
      <c r="N28" s="1076"/>
      <c r="O28" s="1076"/>
      <c r="P28" s="1077"/>
      <c r="Q28" s="1078">
        <v>2859</v>
      </c>
      <c r="R28" s="1079"/>
      <c r="S28" s="1079"/>
      <c r="T28" s="1079"/>
      <c r="U28" s="1079"/>
      <c r="V28" s="1079">
        <v>2663</v>
      </c>
      <c r="W28" s="1079"/>
      <c r="X28" s="1079"/>
      <c r="Y28" s="1079"/>
      <c r="Z28" s="1079"/>
      <c r="AA28" s="1079">
        <v>196</v>
      </c>
      <c r="AB28" s="1079"/>
      <c r="AC28" s="1079"/>
      <c r="AD28" s="1079"/>
      <c r="AE28" s="1080"/>
      <c r="AF28" s="1081">
        <v>196</v>
      </c>
      <c r="AG28" s="1079"/>
      <c r="AH28" s="1079"/>
      <c r="AI28" s="1079"/>
      <c r="AJ28" s="1082"/>
      <c r="AK28" s="1083">
        <v>207</v>
      </c>
      <c r="AL28" s="1072"/>
      <c r="AM28" s="1072"/>
      <c r="AN28" s="1072"/>
      <c r="AO28" s="1072"/>
      <c r="AP28" s="1072" t="s">
        <v>476</v>
      </c>
      <c r="AQ28" s="1072"/>
      <c r="AR28" s="1072"/>
      <c r="AS28" s="1072"/>
      <c r="AT28" s="1072"/>
      <c r="AU28" s="1072" t="s">
        <v>476</v>
      </c>
      <c r="AV28" s="1072"/>
      <c r="AW28" s="1072"/>
      <c r="AX28" s="1072"/>
      <c r="AY28" s="1072"/>
      <c r="AZ28" s="1072" t="s">
        <v>476</v>
      </c>
      <c r="BA28" s="1072"/>
      <c r="BB28" s="1072"/>
      <c r="BC28" s="1072"/>
      <c r="BD28" s="1072"/>
      <c r="BE28" s="1073"/>
      <c r="BF28" s="1073"/>
      <c r="BG28" s="1073"/>
      <c r="BH28" s="1073"/>
      <c r="BI28" s="1074"/>
      <c r="BJ28" s="205"/>
      <c r="BK28" s="205"/>
      <c r="BL28" s="205"/>
      <c r="BM28" s="205"/>
      <c r="BN28" s="205"/>
      <c r="BO28" s="218"/>
      <c r="BP28" s="218"/>
      <c r="BQ28" s="215">
        <v>22</v>
      </c>
      <c r="BR28" s="216"/>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9"/>
    </row>
    <row r="29" spans="1:131" s="200" customFormat="1" ht="26.25" customHeight="1" x14ac:dyDescent="0.2">
      <c r="A29" s="219">
        <v>2</v>
      </c>
      <c r="B29" s="1063" t="s">
        <v>381</v>
      </c>
      <c r="C29" s="1064"/>
      <c r="D29" s="1064"/>
      <c r="E29" s="1064"/>
      <c r="F29" s="1064"/>
      <c r="G29" s="1064"/>
      <c r="H29" s="1064"/>
      <c r="I29" s="1064"/>
      <c r="J29" s="1064"/>
      <c r="K29" s="1064"/>
      <c r="L29" s="1064"/>
      <c r="M29" s="1064"/>
      <c r="N29" s="1064"/>
      <c r="O29" s="1064"/>
      <c r="P29" s="1065"/>
      <c r="Q29" s="1069">
        <v>1578</v>
      </c>
      <c r="R29" s="1070"/>
      <c r="S29" s="1070"/>
      <c r="T29" s="1070"/>
      <c r="U29" s="1070"/>
      <c r="V29" s="1070">
        <v>1442</v>
      </c>
      <c r="W29" s="1070"/>
      <c r="X29" s="1070"/>
      <c r="Y29" s="1070"/>
      <c r="Z29" s="1070"/>
      <c r="AA29" s="1070">
        <v>137</v>
      </c>
      <c r="AB29" s="1070"/>
      <c r="AC29" s="1070"/>
      <c r="AD29" s="1070"/>
      <c r="AE29" s="1071"/>
      <c r="AF29" s="1045">
        <v>137</v>
      </c>
      <c r="AG29" s="1046"/>
      <c r="AH29" s="1046"/>
      <c r="AI29" s="1046"/>
      <c r="AJ29" s="1047"/>
      <c r="AK29" s="1009">
        <v>242</v>
      </c>
      <c r="AL29" s="1000"/>
      <c r="AM29" s="1000"/>
      <c r="AN29" s="1000"/>
      <c r="AO29" s="1000"/>
      <c r="AP29" s="1010" t="s">
        <v>476</v>
      </c>
      <c r="AQ29" s="1008"/>
      <c r="AR29" s="1008"/>
      <c r="AS29" s="1008"/>
      <c r="AT29" s="1009"/>
      <c r="AU29" s="1010" t="s">
        <v>476</v>
      </c>
      <c r="AV29" s="1008"/>
      <c r="AW29" s="1008"/>
      <c r="AX29" s="1008"/>
      <c r="AY29" s="1009"/>
      <c r="AZ29" s="1010" t="s">
        <v>476</v>
      </c>
      <c r="BA29" s="1008"/>
      <c r="BB29" s="1008"/>
      <c r="BC29" s="1008"/>
      <c r="BD29" s="1009"/>
      <c r="BE29" s="1058"/>
      <c r="BF29" s="1058"/>
      <c r="BG29" s="1058"/>
      <c r="BH29" s="1058"/>
      <c r="BI29" s="1059"/>
      <c r="BJ29" s="205"/>
      <c r="BK29" s="205"/>
      <c r="BL29" s="205"/>
      <c r="BM29" s="205"/>
      <c r="BN29" s="205"/>
      <c r="BO29" s="218"/>
      <c r="BP29" s="218"/>
      <c r="BQ29" s="215">
        <v>23</v>
      </c>
      <c r="BR29" s="216"/>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9"/>
    </row>
    <row r="30" spans="1:131" s="200" customFormat="1" ht="26.25" customHeight="1" x14ac:dyDescent="0.2">
      <c r="A30" s="219">
        <v>3</v>
      </c>
      <c r="B30" s="1063" t="s">
        <v>382</v>
      </c>
      <c r="C30" s="1064"/>
      <c r="D30" s="1064"/>
      <c r="E30" s="1064"/>
      <c r="F30" s="1064"/>
      <c r="G30" s="1064"/>
      <c r="H30" s="1064"/>
      <c r="I30" s="1064"/>
      <c r="J30" s="1064"/>
      <c r="K30" s="1064"/>
      <c r="L30" s="1064"/>
      <c r="M30" s="1064"/>
      <c r="N30" s="1064"/>
      <c r="O30" s="1064"/>
      <c r="P30" s="1065"/>
      <c r="Q30" s="1069">
        <v>364</v>
      </c>
      <c r="R30" s="1070"/>
      <c r="S30" s="1070"/>
      <c r="T30" s="1070"/>
      <c r="U30" s="1070"/>
      <c r="V30" s="1070">
        <v>363</v>
      </c>
      <c r="W30" s="1070"/>
      <c r="X30" s="1070"/>
      <c r="Y30" s="1070"/>
      <c r="Z30" s="1070"/>
      <c r="AA30" s="1070">
        <v>1</v>
      </c>
      <c r="AB30" s="1070"/>
      <c r="AC30" s="1070"/>
      <c r="AD30" s="1070"/>
      <c r="AE30" s="1071"/>
      <c r="AF30" s="1045">
        <v>1</v>
      </c>
      <c r="AG30" s="1046"/>
      <c r="AH30" s="1046"/>
      <c r="AI30" s="1046"/>
      <c r="AJ30" s="1047"/>
      <c r="AK30" s="1009">
        <v>241</v>
      </c>
      <c r="AL30" s="1000"/>
      <c r="AM30" s="1000"/>
      <c r="AN30" s="1000"/>
      <c r="AO30" s="1000"/>
      <c r="AP30" s="1010" t="s">
        <v>476</v>
      </c>
      <c r="AQ30" s="1008"/>
      <c r="AR30" s="1008"/>
      <c r="AS30" s="1008"/>
      <c r="AT30" s="1009"/>
      <c r="AU30" s="1010" t="s">
        <v>476</v>
      </c>
      <c r="AV30" s="1008"/>
      <c r="AW30" s="1008"/>
      <c r="AX30" s="1008"/>
      <c r="AY30" s="1009"/>
      <c r="AZ30" s="1010" t="s">
        <v>476</v>
      </c>
      <c r="BA30" s="1008"/>
      <c r="BB30" s="1008"/>
      <c r="BC30" s="1008"/>
      <c r="BD30" s="1009"/>
      <c r="BE30" s="1058"/>
      <c r="BF30" s="1058"/>
      <c r="BG30" s="1058"/>
      <c r="BH30" s="1058"/>
      <c r="BI30" s="1059"/>
      <c r="BJ30" s="205"/>
      <c r="BK30" s="205"/>
      <c r="BL30" s="205"/>
      <c r="BM30" s="205"/>
      <c r="BN30" s="205"/>
      <c r="BO30" s="218"/>
      <c r="BP30" s="218"/>
      <c r="BQ30" s="215">
        <v>24</v>
      </c>
      <c r="BR30" s="216"/>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9"/>
    </row>
    <row r="31" spans="1:131" s="200" customFormat="1" ht="26.25" customHeight="1" x14ac:dyDescent="0.2">
      <c r="A31" s="219">
        <v>4</v>
      </c>
      <c r="B31" s="1063" t="s">
        <v>383</v>
      </c>
      <c r="C31" s="1064"/>
      <c r="D31" s="1064"/>
      <c r="E31" s="1064"/>
      <c r="F31" s="1064"/>
      <c r="G31" s="1064"/>
      <c r="H31" s="1064"/>
      <c r="I31" s="1064"/>
      <c r="J31" s="1064"/>
      <c r="K31" s="1064"/>
      <c r="L31" s="1064"/>
      <c r="M31" s="1064"/>
      <c r="N31" s="1064"/>
      <c r="O31" s="1064"/>
      <c r="P31" s="1065"/>
      <c r="Q31" s="1069">
        <v>298</v>
      </c>
      <c r="R31" s="1070"/>
      <c r="S31" s="1070"/>
      <c r="T31" s="1070"/>
      <c r="U31" s="1070"/>
      <c r="V31" s="1070">
        <v>288</v>
      </c>
      <c r="W31" s="1070"/>
      <c r="X31" s="1070"/>
      <c r="Y31" s="1070"/>
      <c r="Z31" s="1070"/>
      <c r="AA31" s="1070">
        <v>11</v>
      </c>
      <c r="AB31" s="1070"/>
      <c r="AC31" s="1070"/>
      <c r="AD31" s="1070"/>
      <c r="AE31" s="1071"/>
      <c r="AF31" s="1045">
        <v>569</v>
      </c>
      <c r="AG31" s="1046"/>
      <c r="AH31" s="1046"/>
      <c r="AI31" s="1046"/>
      <c r="AJ31" s="1047"/>
      <c r="AK31" s="1009">
        <v>4</v>
      </c>
      <c r="AL31" s="1000"/>
      <c r="AM31" s="1000"/>
      <c r="AN31" s="1000"/>
      <c r="AO31" s="1000"/>
      <c r="AP31" s="1010">
        <v>531</v>
      </c>
      <c r="AQ31" s="1008"/>
      <c r="AR31" s="1008"/>
      <c r="AS31" s="1008"/>
      <c r="AT31" s="1009"/>
      <c r="AU31" s="1010">
        <v>36</v>
      </c>
      <c r="AV31" s="1008"/>
      <c r="AW31" s="1008"/>
      <c r="AX31" s="1008"/>
      <c r="AY31" s="1009"/>
      <c r="AZ31" s="1010" t="s">
        <v>476</v>
      </c>
      <c r="BA31" s="1008"/>
      <c r="BB31" s="1008"/>
      <c r="BC31" s="1008"/>
      <c r="BD31" s="1009"/>
      <c r="BE31" s="1058" t="s">
        <v>384</v>
      </c>
      <c r="BF31" s="1058"/>
      <c r="BG31" s="1058"/>
      <c r="BH31" s="1058"/>
      <c r="BI31" s="1059"/>
      <c r="BJ31" s="205"/>
      <c r="BK31" s="205"/>
      <c r="BL31" s="205"/>
      <c r="BM31" s="205"/>
      <c r="BN31" s="205"/>
      <c r="BO31" s="218"/>
      <c r="BP31" s="218"/>
      <c r="BQ31" s="215">
        <v>25</v>
      </c>
      <c r="BR31" s="216"/>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9"/>
    </row>
    <row r="32" spans="1:131" s="200" customFormat="1" ht="26.25" customHeight="1" x14ac:dyDescent="0.2">
      <c r="A32" s="219">
        <v>5</v>
      </c>
      <c r="B32" s="1063"/>
      <c r="C32" s="1064"/>
      <c r="D32" s="1064"/>
      <c r="E32" s="1064"/>
      <c r="F32" s="1064"/>
      <c r="G32" s="1064"/>
      <c r="H32" s="1064"/>
      <c r="I32" s="1064"/>
      <c r="J32" s="1064"/>
      <c r="K32" s="1064"/>
      <c r="L32" s="1064"/>
      <c r="M32" s="1064"/>
      <c r="N32" s="1064"/>
      <c r="O32" s="1064"/>
      <c r="P32" s="1065"/>
      <c r="Q32" s="1069"/>
      <c r="R32" s="1070"/>
      <c r="S32" s="1070"/>
      <c r="T32" s="1070"/>
      <c r="U32" s="1070"/>
      <c r="V32" s="1070"/>
      <c r="W32" s="1070"/>
      <c r="X32" s="1070"/>
      <c r="Y32" s="1070"/>
      <c r="Z32" s="1070"/>
      <c r="AA32" s="1070"/>
      <c r="AB32" s="1070"/>
      <c r="AC32" s="1070"/>
      <c r="AD32" s="1070"/>
      <c r="AE32" s="1071"/>
      <c r="AF32" s="1045"/>
      <c r="AG32" s="1046"/>
      <c r="AH32" s="1046"/>
      <c r="AI32" s="1046"/>
      <c r="AJ32" s="1047"/>
      <c r="AK32" s="1009"/>
      <c r="AL32" s="1000"/>
      <c r="AM32" s="1000"/>
      <c r="AN32" s="1000"/>
      <c r="AO32" s="1000"/>
      <c r="AP32" s="1000"/>
      <c r="AQ32" s="1000"/>
      <c r="AR32" s="1000"/>
      <c r="AS32" s="1000"/>
      <c r="AT32" s="1000"/>
      <c r="AU32" s="1000"/>
      <c r="AV32" s="1000"/>
      <c r="AW32" s="1000"/>
      <c r="AX32" s="1000"/>
      <c r="AY32" s="1000"/>
      <c r="AZ32" s="1068"/>
      <c r="BA32" s="1068"/>
      <c r="BB32" s="1068"/>
      <c r="BC32" s="1068"/>
      <c r="BD32" s="1068"/>
      <c r="BE32" s="1058"/>
      <c r="BF32" s="1058"/>
      <c r="BG32" s="1058"/>
      <c r="BH32" s="1058"/>
      <c r="BI32" s="1059"/>
      <c r="BJ32" s="205"/>
      <c r="BK32" s="205"/>
      <c r="BL32" s="205"/>
      <c r="BM32" s="205"/>
      <c r="BN32" s="205"/>
      <c r="BO32" s="218"/>
      <c r="BP32" s="218"/>
      <c r="BQ32" s="215">
        <v>26</v>
      </c>
      <c r="BR32" s="216"/>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9"/>
    </row>
    <row r="33" spans="1:131" s="200" customFormat="1" ht="26.25" customHeight="1" x14ac:dyDescent="0.2">
      <c r="A33" s="219">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9"/>
      <c r="AL33" s="1000"/>
      <c r="AM33" s="1000"/>
      <c r="AN33" s="1000"/>
      <c r="AO33" s="1000"/>
      <c r="AP33" s="1000"/>
      <c r="AQ33" s="1000"/>
      <c r="AR33" s="1000"/>
      <c r="AS33" s="1000"/>
      <c r="AT33" s="1000"/>
      <c r="AU33" s="1000"/>
      <c r="AV33" s="1000"/>
      <c r="AW33" s="1000"/>
      <c r="AX33" s="1000"/>
      <c r="AY33" s="1000"/>
      <c r="AZ33" s="1068"/>
      <c r="BA33" s="1068"/>
      <c r="BB33" s="1068"/>
      <c r="BC33" s="1068"/>
      <c r="BD33" s="1068"/>
      <c r="BE33" s="1058"/>
      <c r="BF33" s="1058"/>
      <c r="BG33" s="1058"/>
      <c r="BH33" s="1058"/>
      <c r="BI33" s="1059"/>
      <c r="BJ33" s="205"/>
      <c r="BK33" s="205"/>
      <c r="BL33" s="205"/>
      <c r="BM33" s="205"/>
      <c r="BN33" s="205"/>
      <c r="BO33" s="218"/>
      <c r="BP33" s="218"/>
      <c r="BQ33" s="215">
        <v>27</v>
      </c>
      <c r="BR33" s="216"/>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9"/>
    </row>
    <row r="34" spans="1:131" s="200" customFormat="1" ht="26.25" customHeight="1" x14ac:dyDescent="0.2">
      <c r="A34" s="219">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9"/>
      <c r="AL34" s="1000"/>
      <c r="AM34" s="1000"/>
      <c r="AN34" s="1000"/>
      <c r="AO34" s="1000"/>
      <c r="AP34" s="1000"/>
      <c r="AQ34" s="1000"/>
      <c r="AR34" s="1000"/>
      <c r="AS34" s="1000"/>
      <c r="AT34" s="1000"/>
      <c r="AU34" s="1000"/>
      <c r="AV34" s="1000"/>
      <c r="AW34" s="1000"/>
      <c r="AX34" s="1000"/>
      <c r="AY34" s="1000"/>
      <c r="AZ34" s="1068"/>
      <c r="BA34" s="1068"/>
      <c r="BB34" s="1068"/>
      <c r="BC34" s="1068"/>
      <c r="BD34" s="1068"/>
      <c r="BE34" s="1058"/>
      <c r="BF34" s="1058"/>
      <c r="BG34" s="1058"/>
      <c r="BH34" s="1058"/>
      <c r="BI34" s="1059"/>
      <c r="BJ34" s="205"/>
      <c r="BK34" s="205"/>
      <c r="BL34" s="205"/>
      <c r="BM34" s="205"/>
      <c r="BN34" s="205"/>
      <c r="BO34" s="218"/>
      <c r="BP34" s="218"/>
      <c r="BQ34" s="215">
        <v>28</v>
      </c>
      <c r="BR34" s="216"/>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9"/>
    </row>
    <row r="35" spans="1:131" s="200" customFormat="1" ht="26.25" customHeight="1" x14ac:dyDescent="0.2">
      <c r="A35" s="219">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9"/>
      <c r="AL35" s="1000"/>
      <c r="AM35" s="1000"/>
      <c r="AN35" s="1000"/>
      <c r="AO35" s="1000"/>
      <c r="AP35" s="1000"/>
      <c r="AQ35" s="1000"/>
      <c r="AR35" s="1000"/>
      <c r="AS35" s="1000"/>
      <c r="AT35" s="1000"/>
      <c r="AU35" s="1000"/>
      <c r="AV35" s="1000"/>
      <c r="AW35" s="1000"/>
      <c r="AX35" s="1000"/>
      <c r="AY35" s="1000"/>
      <c r="AZ35" s="1068"/>
      <c r="BA35" s="1068"/>
      <c r="BB35" s="1068"/>
      <c r="BC35" s="1068"/>
      <c r="BD35" s="1068"/>
      <c r="BE35" s="1058"/>
      <c r="BF35" s="1058"/>
      <c r="BG35" s="1058"/>
      <c r="BH35" s="1058"/>
      <c r="BI35" s="1059"/>
      <c r="BJ35" s="205"/>
      <c r="BK35" s="205"/>
      <c r="BL35" s="205"/>
      <c r="BM35" s="205"/>
      <c r="BN35" s="205"/>
      <c r="BO35" s="218"/>
      <c r="BP35" s="218"/>
      <c r="BQ35" s="215">
        <v>29</v>
      </c>
      <c r="BR35" s="216"/>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9"/>
    </row>
    <row r="36" spans="1:131" s="200" customFormat="1" ht="26.25" customHeight="1" x14ac:dyDescent="0.2">
      <c r="A36" s="219">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9"/>
      <c r="AL36" s="1000"/>
      <c r="AM36" s="1000"/>
      <c r="AN36" s="1000"/>
      <c r="AO36" s="1000"/>
      <c r="AP36" s="1000"/>
      <c r="AQ36" s="1000"/>
      <c r="AR36" s="1000"/>
      <c r="AS36" s="1000"/>
      <c r="AT36" s="1000"/>
      <c r="AU36" s="1000"/>
      <c r="AV36" s="1000"/>
      <c r="AW36" s="1000"/>
      <c r="AX36" s="1000"/>
      <c r="AY36" s="1000"/>
      <c r="AZ36" s="1068"/>
      <c r="BA36" s="1068"/>
      <c r="BB36" s="1068"/>
      <c r="BC36" s="1068"/>
      <c r="BD36" s="1068"/>
      <c r="BE36" s="1058"/>
      <c r="BF36" s="1058"/>
      <c r="BG36" s="1058"/>
      <c r="BH36" s="1058"/>
      <c r="BI36" s="1059"/>
      <c r="BJ36" s="205"/>
      <c r="BK36" s="205"/>
      <c r="BL36" s="205"/>
      <c r="BM36" s="205"/>
      <c r="BN36" s="205"/>
      <c r="BO36" s="218"/>
      <c r="BP36" s="218"/>
      <c r="BQ36" s="215">
        <v>30</v>
      </c>
      <c r="BR36" s="216"/>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9"/>
    </row>
    <row r="37" spans="1:131" s="200" customFormat="1" ht="26.25" customHeight="1" x14ac:dyDescent="0.2">
      <c r="A37" s="219">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9"/>
      <c r="AL37" s="1000"/>
      <c r="AM37" s="1000"/>
      <c r="AN37" s="1000"/>
      <c r="AO37" s="1000"/>
      <c r="AP37" s="1000"/>
      <c r="AQ37" s="1000"/>
      <c r="AR37" s="1000"/>
      <c r="AS37" s="1000"/>
      <c r="AT37" s="1000"/>
      <c r="AU37" s="1000"/>
      <c r="AV37" s="1000"/>
      <c r="AW37" s="1000"/>
      <c r="AX37" s="1000"/>
      <c r="AY37" s="1000"/>
      <c r="AZ37" s="1068"/>
      <c r="BA37" s="1068"/>
      <c r="BB37" s="1068"/>
      <c r="BC37" s="1068"/>
      <c r="BD37" s="1068"/>
      <c r="BE37" s="1058"/>
      <c r="BF37" s="1058"/>
      <c r="BG37" s="1058"/>
      <c r="BH37" s="1058"/>
      <c r="BI37" s="1059"/>
      <c r="BJ37" s="205"/>
      <c r="BK37" s="205"/>
      <c r="BL37" s="205"/>
      <c r="BM37" s="205"/>
      <c r="BN37" s="205"/>
      <c r="BO37" s="218"/>
      <c r="BP37" s="218"/>
      <c r="BQ37" s="215">
        <v>31</v>
      </c>
      <c r="BR37" s="216"/>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9"/>
    </row>
    <row r="38" spans="1:131" s="200" customFormat="1" ht="26.25" customHeight="1" x14ac:dyDescent="0.2">
      <c r="A38" s="219">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9"/>
      <c r="AL38" s="1000"/>
      <c r="AM38" s="1000"/>
      <c r="AN38" s="1000"/>
      <c r="AO38" s="1000"/>
      <c r="AP38" s="1000"/>
      <c r="AQ38" s="1000"/>
      <c r="AR38" s="1000"/>
      <c r="AS38" s="1000"/>
      <c r="AT38" s="1000"/>
      <c r="AU38" s="1000"/>
      <c r="AV38" s="1000"/>
      <c r="AW38" s="1000"/>
      <c r="AX38" s="1000"/>
      <c r="AY38" s="1000"/>
      <c r="AZ38" s="1068"/>
      <c r="BA38" s="1068"/>
      <c r="BB38" s="1068"/>
      <c r="BC38" s="1068"/>
      <c r="BD38" s="1068"/>
      <c r="BE38" s="1058"/>
      <c r="BF38" s="1058"/>
      <c r="BG38" s="1058"/>
      <c r="BH38" s="1058"/>
      <c r="BI38" s="1059"/>
      <c r="BJ38" s="205"/>
      <c r="BK38" s="205"/>
      <c r="BL38" s="205"/>
      <c r="BM38" s="205"/>
      <c r="BN38" s="205"/>
      <c r="BO38" s="218"/>
      <c r="BP38" s="218"/>
      <c r="BQ38" s="215">
        <v>32</v>
      </c>
      <c r="BR38" s="216"/>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9"/>
    </row>
    <row r="39" spans="1:131" s="200" customFormat="1" ht="26.25" customHeight="1" x14ac:dyDescent="0.2">
      <c r="A39" s="219">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9"/>
      <c r="AL39" s="1000"/>
      <c r="AM39" s="1000"/>
      <c r="AN39" s="1000"/>
      <c r="AO39" s="1000"/>
      <c r="AP39" s="1000"/>
      <c r="AQ39" s="1000"/>
      <c r="AR39" s="1000"/>
      <c r="AS39" s="1000"/>
      <c r="AT39" s="1000"/>
      <c r="AU39" s="1000"/>
      <c r="AV39" s="1000"/>
      <c r="AW39" s="1000"/>
      <c r="AX39" s="1000"/>
      <c r="AY39" s="1000"/>
      <c r="AZ39" s="1068"/>
      <c r="BA39" s="1068"/>
      <c r="BB39" s="1068"/>
      <c r="BC39" s="1068"/>
      <c r="BD39" s="1068"/>
      <c r="BE39" s="1058"/>
      <c r="BF39" s="1058"/>
      <c r="BG39" s="1058"/>
      <c r="BH39" s="1058"/>
      <c r="BI39" s="1059"/>
      <c r="BJ39" s="205"/>
      <c r="BK39" s="205"/>
      <c r="BL39" s="205"/>
      <c r="BM39" s="205"/>
      <c r="BN39" s="205"/>
      <c r="BO39" s="218"/>
      <c r="BP39" s="218"/>
      <c r="BQ39" s="215">
        <v>33</v>
      </c>
      <c r="BR39" s="216"/>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9"/>
    </row>
    <row r="40" spans="1:131" s="200" customFormat="1" ht="26.25" customHeight="1" x14ac:dyDescent="0.2">
      <c r="A40" s="214">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9"/>
      <c r="AL40" s="1000"/>
      <c r="AM40" s="1000"/>
      <c r="AN40" s="1000"/>
      <c r="AO40" s="1000"/>
      <c r="AP40" s="1000"/>
      <c r="AQ40" s="1000"/>
      <c r="AR40" s="1000"/>
      <c r="AS40" s="1000"/>
      <c r="AT40" s="1000"/>
      <c r="AU40" s="1000"/>
      <c r="AV40" s="1000"/>
      <c r="AW40" s="1000"/>
      <c r="AX40" s="1000"/>
      <c r="AY40" s="1000"/>
      <c r="AZ40" s="1068"/>
      <c r="BA40" s="1068"/>
      <c r="BB40" s="1068"/>
      <c r="BC40" s="1068"/>
      <c r="BD40" s="1068"/>
      <c r="BE40" s="1058"/>
      <c r="BF40" s="1058"/>
      <c r="BG40" s="1058"/>
      <c r="BH40" s="1058"/>
      <c r="BI40" s="1059"/>
      <c r="BJ40" s="205"/>
      <c r="BK40" s="205"/>
      <c r="BL40" s="205"/>
      <c r="BM40" s="205"/>
      <c r="BN40" s="205"/>
      <c r="BO40" s="218"/>
      <c r="BP40" s="218"/>
      <c r="BQ40" s="215">
        <v>34</v>
      </c>
      <c r="BR40" s="216"/>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9"/>
    </row>
    <row r="41" spans="1:131" s="200" customFormat="1" ht="26.25" customHeight="1" x14ac:dyDescent="0.2">
      <c r="A41" s="214">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9"/>
      <c r="AL41" s="1000"/>
      <c r="AM41" s="1000"/>
      <c r="AN41" s="1000"/>
      <c r="AO41" s="1000"/>
      <c r="AP41" s="1000"/>
      <c r="AQ41" s="1000"/>
      <c r="AR41" s="1000"/>
      <c r="AS41" s="1000"/>
      <c r="AT41" s="1000"/>
      <c r="AU41" s="1000"/>
      <c r="AV41" s="1000"/>
      <c r="AW41" s="1000"/>
      <c r="AX41" s="1000"/>
      <c r="AY41" s="1000"/>
      <c r="AZ41" s="1068"/>
      <c r="BA41" s="1068"/>
      <c r="BB41" s="1068"/>
      <c r="BC41" s="1068"/>
      <c r="BD41" s="1068"/>
      <c r="BE41" s="1058"/>
      <c r="BF41" s="1058"/>
      <c r="BG41" s="1058"/>
      <c r="BH41" s="1058"/>
      <c r="BI41" s="1059"/>
      <c r="BJ41" s="205"/>
      <c r="BK41" s="205"/>
      <c r="BL41" s="205"/>
      <c r="BM41" s="205"/>
      <c r="BN41" s="205"/>
      <c r="BO41" s="218"/>
      <c r="BP41" s="218"/>
      <c r="BQ41" s="215">
        <v>35</v>
      </c>
      <c r="BR41" s="216"/>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9"/>
    </row>
    <row r="42" spans="1:131" s="200" customFormat="1" ht="26.25" customHeight="1" x14ac:dyDescent="0.2">
      <c r="A42" s="214">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9"/>
      <c r="AL42" s="1000"/>
      <c r="AM42" s="1000"/>
      <c r="AN42" s="1000"/>
      <c r="AO42" s="1000"/>
      <c r="AP42" s="1000"/>
      <c r="AQ42" s="1000"/>
      <c r="AR42" s="1000"/>
      <c r="AS42" s="1000"/>
      <c r="AT42" s="1000"/>
      <c r="AU42" s="1000"/>
      <c r="AV42" s="1000"/>
      <c r="AW42" s="1000"/>
      <c r="AX42" s="1000"/>
      <c r="AY42" s="1000"/>
      <c r="AZ42" s="1068"/>
      <c r="BA42" s="1068"/>
      <c r="BB42" s="1068"/>
      <c r="BC42" s="1068"/>
      <c r="BD42" s="1068"/>
      <c r="BE42" s="1058"/>
      <c r="BF42" s="1058"/>
      <c r="BG42" s="1058"/>
      <c r="BH42" s="1058"/>
      <c r="BI42" s="1059"/>
      <c r="BJ42" s="205"/>
      <c r="BK42" s="205"/>
      <c r="BL42" s="205"/>
      <c r="BM42" s="205"/>
      <c r="BN42" s="205"/>
      <c r="BO42" s="218"/>
      <c r="BP42" s="218"/>
      <c r="BQ42" s="215">
        <v>36</v>
      </c>
      <c r="BR42" s="216"/>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9"/>
    </row>
    <row r="43" spans="1:131" s="200" customFormat="1" ht="26.25" customHeight="1" x14ac:dyDescent="0.2">
      <c r="A43" s="214">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9"/>
      <c r="AL43" s="1000"/>
      <c r="AM43" s="1000"/>
      <c r="AN43" s="1000"/>
      <c r="AO43" s="1000"/>
      <c r="AP43" s="1000"/>
      <c r="AQ43" s="1000"/>
      <c r="AR43" s="1000"/>
      <c r="AS43" s="1000"/>
      <c r="AT43" s="1000"/>
      <c r="AU43" s="1000"/>
      <c r="AV43" s="1000"/>
      <c r="AW43" s="1000"/>
      <c r="AX43" s="1000"/>
      <c r="AY43" s="1000"/>
      <c r="AZ43" s="1068"/>
      <c r="BA43" s="1068"/>
      <c r="BB43" s="1068"/>
      <c r="BC43" s="1068"/>
      <c r="BD43" s="1068"/>
      <c r="BE43" s="1058"/>
      <c r="BF43" s="1058"/>
      <c r="BG43" s="1058"/>
      <c r="BH43" s="1058"/>
      <c r="BI43" s="1059"/>
      <c r="BJ43" s="205"/>
      <c r="BK43" s="205"/>
      <c r="BL43" s="205"/>
      <c r="BM43" s="205"/>
      <c r="BN43" s="205"/>
      <c r="BO43" s="218"/>
      <c r="BP43" s="218"/>
      <c r="BQ43" s="215">
        <v>37</v>
      </c>
      <c r="BR43" s="216"/>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9"/>
    </row>
    <row r="44" spans="1:131" s="200" customFormat="1" ht="26.25" customHeight="1" x14ac:dyDescent="0.2">
      <c r="A44" s="214">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9"/>
      <c r="AL44" s="1000"/>
      <c r="AM44" s="1000"/>
      <c r="AN44" s="1000"/>
      <c r="AO44" s="1000"/>
      <c r="AP44" s="1000"/>
      <c r="AQ44" s="1000"/>
      <c r="AR44" s="1000"/>
      <c r="AS44" s="1000"/>
      <c r="AT44" s="1000"/>
      <c r="AU44" s="1000"/>
      <c r="AV44" s="1000"/>
      <c r="AW44" s="1000"/>
      <c r="AX44" s="1000"/>
      <c r="AY44" s="1000"/>
      <c r="AZ44" s="1068"/>
      <c r="BA44" s="1068"/>
      <c r="BB44" s="1068"/>
      <c r="BC44" s="1068"/>
      <c r="BD44" s="1068"/>
      <c r="BE44" s="1058"/>
      <c r="BF44" s="1058"/>
      <c r="BG44" s="1058"/>
      <c r="BH44" s="1058"/>
      <c r="BI44" s="1059"/>
      <c r="BJ44" s="205"/>
      <c r="BK44" s="205"/>
      <c r="BL44" s="205"/>
      <c r="BM44" s="205"/>
      <c r="BN44" s="205"/>
      <c r="BO44" s="218"/>
      <c r="BP44" s="218"/>
      <c r="BQ44" s="215">
        <v>38</v>
      </c>
      <c r="BR44" s="216"/>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9"/>
    </row>
    <row r="45" spans="1:131" s="200" customFormat="1" ht="26.25" customHeight="1" x14ac:dyDescent="0.2">
      <c r="A45" s="214">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9"/>
      <c r="AL45" s="1000"/>
      <c r="AM45" s="1000"/>
      <c r="AN45" s="1000"/>
      <c r="AO45" s="1000"/>
      <c r="AP45" s="1000"/>
      <c r="AQ45" s="1000"/>
      <c r="AR45" s="1000"/>
      <c r="AS45" s="1000"/>
      <c r="AT45" s="1000"/>
      <c r="AU45" s="1000"/>
      <c r="AV45" s="1000"/>
      <c r="AW45" s="1000"/>
      <c r="AX45" s="1000"/>
      <c r="AY45" s="1000"/>
      <c r="AZ45" s="1068"/>
      <c r="BA45" s="1068"/>
      <c r="BB45" s="1068"/>
      <c r="BC45" s="1068"/>
      <c r="BD45" s="1068"/>
      <c r="BE45" s="1058"/>
      <c r="BF45" s="1058"/>
      <c r="BG45" s="1058"/>
      <c r="BH45" s="1058"/>
      <c r="BI45" s="1059"/>
      <c r="BJ45" s="205"/>
      <c r="BK45" s="205"/>
      <c r="BL45" s="205"/>
      <c r="BM45" s="205"/>
      <c r="BN45" s="205"/>
      <c r="BO45" s="218"/>
      <c r="BP45" s="218"/>
      <c r="BQ45" s="215">
        <v>39</v>
      </c>
      <c r="BR45" s="216"/>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9"/>
    </row>
    <row r="46" spans="1:131" s="200" customFormat="1" ht="26.25" customHeight="1" x14ac:dyDescent="0.2">
      <c r="A46" s="214">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9"/>
      <c r="AL46" s="1000"/>
      <c r="AM46" s="1000"/>
      <c r="AN46" s="1000"/>
      <c r="AO46" s="1000"/>
      <c r="AP46" s="1000"/>
      <c r="AQ46" s="1000"/>
      <c r="AR46" s="1000"/>
      <c r="AS46" s="1000"/>
      <c r="AT46" s="1000"/>
      <c r="AU46" s="1000"/>
      <c r="AV46" s="1000"/>
      <c r="AW46" s="1000"/>
      <c r="AX46" s="1000"/>
      <c r="AY46" s="1000"/>
      <c r="AZ46" s="1068"/>
      <c r="BA46" s="1068"/>
      <c r="BB46" s="1068"/>
      <c r="BC46" s="1068"/>
      <c r="BD46" s="1068"/>
      <c r="BE46" s="1058"/>
      <c r="BF46" s="1058"/>
      <c r="BG46" s="1058"/>
      <c r="BH46" s="1058"/>
      <c r="BI46" s="1059"/>
      <c r="BJ46" s="205"/>
      <c r="BK46" s="205"/>
      <c r="BL46" s="205"/>
      <c r="BM46" s="205"/>
      <c r="BN46" s="205"/>
      <c r="BO46" s="218"/>
      <c r="BP46" s="218"/>
      <c r="BQ46" s="215">
        <v>40</v>
      </c>
      <c r="BR46" s="216"/>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9"/>
    </row>
    <row r="47" spans="1:131" s="200" customFormat="1" ht="26.25" customHeight="1" x14ac:dyDescent="0.2">
      <c r="A47" s="214">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9"/>
      <c r="AL47" s="1000"/>
      <c r="AM47" s="1000"/>
      <c r="AN47" s="1000"/>
      <c r="AO47" s="1000"/>
      <c r="AP47" s="1000"/>
      <c r="AQ47" s="1000"/>
      <c r="AR47" s="1000"/>
      <c r="AS47" s="1000"/>
      <c r="AT47" s="1000"/>
      <c r="AU47" s="1000"/>
      <c r="AV47" s="1000"/>
      <c r="AW47" s="1000"/>
      <c r="AX47" s="1000"/>
      <c r="AY47" s="1000"/>
      <c r="AZ47" s="1068"/>
      <c r="BA47" s="1068"/>
      <c r="BB47" s="1068"/>
      <c r="BC47" s="1068"/>
      <c r="BD47" s="1068"/>
      <c r="BE47" s="1058"/>
      <c r="BF47" s="1058"/>
      <c r="BG47" s="1058"/>
      <c r="BH47" s="1058"/>
      <c r="BI47" s="1059"/>
      <c r="BJ47" s="205"/>
      <c r="BK47" s="205"/>
      <c r="BL47" s="205"/>
      <c r="BM47" s="205"/>
      <c r="BN47" s="205"/>
      <c r="BO47" s="218"/>
      <c r="BP47" s="218"/>
      <c r="BQ47" s="215">
        <v>41</v>
      </c>
      <c r="BR47" s="216"/>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9"/>
    </row>
    <row r="48" spans="1:131" s="200" customFormat="1" ht="26.25" customHeight="1" x14ac:dyDescent="0.2">
      <c r="A48" s="214">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9"/>
      <c r="AL48" s="1000"/>
      <c r="AM48" s="1000"/>
      <c r="AN48" s="1000"/>
      <c r="AO48" s="1000"/>
      <c r="AP48" s="1000"/>
      <c r="AQ48" s="1000"/>
      <c r="AR48" s="1000"/>
      <c r="AS48" s="1000"/>
      <c r="AT48" s="1000"/>
      <c r="AU48" s="1000"/>
      <c r="AV48" s="1000"/>
      <c r="AW48" s="1000"/>
      <c r="AX48" s="1000"/>
      <c r="AY48" s="1000"/>
      <c r="AZ48" s="1068"/>
      <c r="BA48" s="1068"/>
      <c r="BB48" s="1068"/>
      <c r="BC48" s="1068"/>
      <c r="BD48" s="1068"/>
      <c r="BE48" s="1058"/>
      <c r="BF48" s="1058"/>
      <c r="BG48" s="1058"/>
      <c r="BH48" s="1058"/>
      <c r="BI48" s="1059"/>
      <c r="BJ48" s="205"/>
      <c r="BK48" s="205"/>
      <c r="BL48" s="205"/>
      <c r="BM48" s="205"/>
      <c r="BN48" s="205"/>
      <c r="BO48" s="218"/>
      <c r="BP48" s="218"/>
      <c r="BQ48" s="215">
        <v>42</v>
      </c>
      <c r="BR48" s="216"/>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9"/>
    </row>
    <row r="49" spans="1:131" s="200" customFormat="1" ht="26.25" customHeight="1" x14ac:dyDescent="0.2">
      <c r="A49" s="214">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9"/>
      <c r="AL49" s="1000"/>
      <c r="AM49" s="1000"/>
      <c r="AN49" s="1000"/>
      <c r="AO49" s="1000"/>
      <c r="AP49" s="1000"/>
      <c r="AQ49" s="1000"/>
      <c r="AR49" s="1000"/>
      <c r="AS49" s="1000"/>
      <c r="AT49" s="1000"/>
      <c r="AU49" s="1000"/>
      <c r="AV49" s="1000"/>
      <c r="AW49" s="1000"/>
      <c r="AX49" s="1000"/>
      <c r="AY49" s="1000"/>
      <c r="AZ49" s="1068"/>
      <c r="BA49" s="1068"/>
      <c r="BB49" s="1068"/>
      <c r="BC49" s="1068"/>
      <c r="BD49" s="1068"/>
      <c r="BE49" s="1058"/>
      <c r="BF49" s="1058"/>
      <c r="BG49" s="1058"/>
      <c r="BH49" s="1058"/>
      <c r="BI49" s="1059"/>
      <c r="BJ49" s="205"/>
      <c r="BK49" s="205"/>
      <c r="BL49" s="205"/>
      <c r="BM49" s="205"/>
      <c r="BN49" s="205"/>
      <c r="BO49" s="218"/>
      <c r="BP49" s="218"/>
      <c r="BQ49" s="215">
        <v>43</v>
      </c>
      <c r="BR49" s="216"/>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9"/>
    </row>
    <row r="50" spans="1:131" s="200" customFormat="1" ht="26.25" customHeight="1" x14ac:dyDescent="0.2">
      <c r="A50" s="214">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5"/>
      <c r="BK50" s="205"/>
      <c r="BL50" s="205"/>
      <c r="BM50" s="205"/>
      <c r="BN50" s="205"/>
      <c r="BO50" s="218"/>
      <c r="BP50" s="218"/>
      <c r="BQ50" s="215">
        <v>44</v>
      </c>
      <c r="BR50" s="216"/>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9"/>
    </row>
    <row r="51" spans="1:131" s="200" customFormat="1" ht="26.25" customHeight="1" x14ac:dyDescent="0.2">
      <c r="A51" s="214">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5"/>
      <c r="BK51" s="205"/>
      <c r="BL51" s="205"/>
      <c r="BM51" s="205"/>
      <c r="BN51" s="205"/>
      <c r="BO51" s="218"/>
      <c r="BP51" s="218"/>
      <c r="BQ51" s="215">
        <v>45</v>
      </c>
      <c r="BR51" s="216"/>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9"/>
    </row>
    <row r="52" spans="1:131" s="200" customFormat="1" ht="26.25" customHeight="1" x14ac:dyDescent="0.2">
      <c r="A52" s="214">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5"/>
      <c r="BK52" s="205"/>
      <c r="BL52" s="205"/>
      <c r="BM52" s="205"/>
      <c r="BN52" s="205"/>
      <c r="BO52" s="218"/>
      <c r="BP52" s="218"/>
      <c r="BQ52" s="215">
        <v>46</v>
      </c>
      <c r="BR52" s="216"/>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9"/>
    </row>
    <row r="53" spans="1:131" s="200" customFormat="1" ht="26.25" customHeight="1" x14ac:dyDescent="0.2">
      <c r="A53" s="214">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5"/>
      <c r="BK53" s="205"/>
      <c r="BL53" s="205"/>
      <c r="BM53" s="205"/>
      <c r="BN53" s="205"/>
      <c r="BO53" s="218"/>
      <c r="BP53" s="218"/>
      <c r="BQ53" s="215">
        <v>47</v>
      </c>
      <c r="BR53" s="216"/>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9"/>
    </row>
    <row r="54" spans="1:131" s="200" customFormat="1" ht="26.25" customHeight="1" x14ac:dyDescent="0.2">
      <c r="A54" s="214">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5"/>
      <c r="BK54" s="205"/>
      <c r="BL54" s="205"/>
      <c r="BM54" s="205"/>
      <c r="BN54" s="205"/>
      <c r="BO54" s="218"/>
      <c r="BP54" s="218"/>
      <c r="BQ54" s="215">
        <v>48</v>
      </c>
      <c r="BR54" s="216"/>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9"/>
    </row>
    <row r="55" spans="1:131" s="200" customFormat="1" ht="26.25" customHeight="1" x14ac:dyDescent="0.2">
      <c r="A55" s="214">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5"/>
      <c r="BK55" s="205"/>
      <c r="BL55" s="205"/>
      <c r="BM55" s="205"/>
      <c r="BN55" s="205"/>
      <c r="BO55" s="218"/>
      <c r="BP55" s="218"/>
      <c r="BQ55" s="215">
        <v>49</v>
      </c>
      <c r="BR55" s="216"/>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9"/>
    </row>
    <row r="56" spans="1:131" s="200" customFormat="1" ht="26.25" customHeight="1" x14ac:dyDescent="0.2">
      <c r="A56" s="214">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5"/>
      <c r="BK56" s="205"/>
      <c r="BL56" s="205"/>
      <c r="BM56" s="205"/>
      <c r="BN56" s="205"/>
      <c r="BO56" s="218"/>
      <c r="BP56" s="218"/>
      <c r="BQ56" s="215">
        <v>50</v>
      </c>
      <c r="BR56" s="216"/>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9"/>
    </row>
    <row r="57" spans="1:131" s="200" customFormat="1" ht="26.25" customHeight="1" x14ac:dyDescent="0.2">
      <c r="A57" s="214">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5"/>
      <c r="BK57" s="205"/>
      <c r="BL57" s="205"/>
      <c r="BM57" s="205"/>
      <c r="BN57" s="205"/>
      <c r="BO57" s="218"/>
      <c r="BP57" s="218"/>
      <c r="BQ57" s="215">
        <v>51</v>
      </c>
      <c r="BR57" s="216"/>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9"/>
    </row>
    <row r="58" spans="1:131" s="200" customFormat="1" ht="26.25" customHeight="1" x14ac:dyDescent="0.2">
      <c r="A58" s="214">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5"/>
      <c r="BK58" s="205"/>
      <c r="BL58" s="205"/>
      <c r="BM58" s="205"/>
      <c r="BN58" s="205"/>
      <c r="BO58" s="218"/>
      <c r="BP58" s="218"/>
      <c r="BQ58" s="215">
        <v>52</v>
      </c>
      <c r="BR58" s="216"/>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9"/>
    </row>
    <row r="59" spans="1:131" s="200" customFormat="1" ht="26.25" customHeight="1" x14ac:dyDescent="0.2">
      <c r="A59" s="214">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5"/>
      <c r="BK59" s="205"/>
      <c r="BL59" s="205"/>
      <c r="BM59" s="205"/>
      <c r="BN59" s="205"/>
      <c r="BO59" s="218"/>
      <c r="BP59" s="218"/>
      <c r="BQ59" s="215">
        <v>53</v>
      </c>
      <c r="BR59" s="216"/>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9"/>
    </row>
    <row r="60" spans="1:131" s="200" customFormat="1" ht="26.25" customHeight="1" x14ac:dyDescent="0.2">
      <c r="A60" s="214">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5"/>
      <c r="BK60" s="205"/>
      <c r="BL60" s="205"/>
      <c r="BM60" s="205"/>
      <c r="BN60" s="205"/>
      <c r="BO60" s="218"/>
      <c r="BP60" s="218"/>
      <c r="BQ60" s="215">
        <v>54</v>
      </c>
      <c r="BR60" s="216"/>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9"/>
    </row>
    <row r="61" spans="1:131" s="200" customFormat="1" ht="26.25" customHeight="1" thickBot="1" x14ac:dyDescent="0.25">
      <c r="A61" s="214">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5"/>
      <c r="BK61" s="205"/>
      <c r="BL61" s="205"/>
      <c r="BM61" s="205"/>
      <c r="BN61" s="205"/>
      <c r="BO61" s="218"/>
      <c r="BP61" s="218"/>
      <c r="BQ61" s="215">
        <v>55</v>
      </c>
      <c r="BR61" s="216"/>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9"/>
    </row>
    <row r="62" spans="1:131" s="200" customFormat="1" ht="26.25" customHeight="1" x14ac:dyDescent="0.2">
      <c r="A62" s="214">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8"/>
      <c r="BP62" s="218"/>
      <c r="BQ62" s="215">
        <v>56</v>
      </c>
      <c r="BR62" s="216"/>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9"/>
    </row>
    <row r="63" spans="1:131" s="200" customFormat="1" ht="26.25" customHeight="1" thickBot="1" x14ac:dyDescent="0.25">
      <c r="A63" s="217" t="s">
        <v>368</v>
      </c>
      <c r="B63" s="973" t="s">
        <v>386</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4"/>
      <c r="AF63" s="1055">
        <v>903</v>
      </c>
      <c r="AG63" s="988"/>
      <c r="AH63" s="988"/>
      <c r="AI63" s="988"/>
      <c r="AJ63" s="1056"/>
      <c r="AK63" s="1057"/>
      <c r="AL63" s="992"/>
      <c r="AM63" s="992"/>
      <c r="AN63" s="992"/>
      <c r="AO63" s="992"/>
      <c r="AP63" s="988">
        <v>531</v>
      </c>
      <c r="AQ63" s="988"/>
      <c r="AR63" s="988"/>
      <c r="AS63" s="988"/>
      <c r="AT63" s="988"/>
      <c r="AU63" s="988">
        <v>36</v>
      </c>
      <c r="AV63" s="988"/>
      <c r="AW63" s="988"/>
      <c r="AX63" s="988"/>
      <c r="AY63" s="988"/>
      <c r="AZ63" s="1051"/>
      <c r="BA63" s="1051"/>
      <c r="BB63" s="1051"/>
      <c r="BC63" s="1051"/>
      <c r="BD63" s="1051"/>
      <c r="BE63" s="989"/>
      <c r="BF63" s="989"/>
      <c r="BG63" s="989"/>
      <c r="BH63" s="989"/>
      <c r="BI63" s="990"/>
      <c r="BJ63" s="1052" t="s">
        <v>112</v>
      </c>
      <c r="BK63" s="980"/>
      <c r="BL63" s="980"/>
      <c r="BM63" s="980"/>
      <c r="BN63" s="1053"/>
      <c r="BO63" s="218"/>
      <c r="BP63" s="218"/>
      <c r="BQ63" s="215">
        <v>57</v>
      </c>
      <c r="BR63" s="216"/>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9"/>
    </row>
    <row r="64" spans="1:131" s="200" customFormat="1" ht="26.25" customHeight="1" x14ac:dyDescent="0.2">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9"/>
    </row>
    <row r="65" spans="1:131" s="200" customFormat="1" ht="26.25" customHeight="1" thickBot="1" x14ac:dyDescent="0.25">
      <c r="A65" s="205" t="s">
        <v>387</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9"/>
    </row>
    <row r="66" spans="1:131" s="200" customFormat="1" ht="26.25" customHeight="1" x14ac:dyDescent="0.2">
      <c r="A66" s="1021" t="s">
        <v>388</v>
      </c>
      <c r="B66" s="1022"/>
      <c r="C66" s="1022"/>
      <c r="D66" s="1022"/>
      <c r="E66" s="1022"/>
      <c r="F66" s="1022"/>
      <c r="G66" s="1022"/>
      <c r="H66" s="1022"/>
      <c r="I66" s="1022"/>
      <c r="J66" s="1022"/>
      <c r="K66" s="1022"/>
      <c r="L66" s="1022"/>
      <c r="M66" s="1022"/>
      <c r="N66" s="1022"/>
      <c r="O66" s="1022"/>
      <c r="P66" s="1023"/>
      <c r="Q66" s="1027" t="s">
        <v>372</v>
      </c>
      <c r="R66" s="1028"/>
      <c r="S66" s="1028"/>
      <c r="T66" s="1028"/>
      <c r="U66" s="1029"/>
      <c r="V66" s="1027" t="s">
        <v>373</v>
      </c>
      <c r="W66" s="1028"/>
      <c r="X66" s="1028"/>
      <c r="Y66" s="1028"/>
      <c r="Z66" s="1029"/>
      <c r="AA66" s="1027" t="s">
        <v>374</v>
      </c>
      <c r="AB66" s="1028"/>
      <c r="AC66" s="1028"/>
      <c r="AD66" s="1028"/>
      <c r="AE66" s="1029"/>
      <c r="AF66" s="1033" t="s">
        <v>375</v>
      </c>
      <c r="AG66" s="1034"/>
      <c r="AH66" s="1034"/>
      <c r="AI66" s="1034"/>
      <c r="AJ66" s="1035"/>
      <c r="AK66" s="1027" t="s">
        <v>376</v>
      </c>
      <c r="AL66" s="1022"/>
      <c r="AM66" s="1022"/>
      <c r="AN66" s="1022"/>
      <c r="AO66" s="1023"/>
      <c r="AP66" s="1027" t="s">
        <v>377</v>
      </c>
      <c r="AQ66" s="1028"/>
      <c r="AR66" s="1028"/>
      <c r="AS66" s="1028"/>
      <c r="AT66" s="1029"/>
      <c r="AU66" s="1027" t="s">
        <v>389</v>
      </c>
      <c r="AV66" s="1028"/>
      <c r="AW66" s="1028"/>
      <c r="AX66" s="1028"/>
      <c r="AY66" s="1029"/>
      <c r="AZ66" s="1027" t="s">
        <v>355</v>
      </c>
      <c r="BA66" s="1028"/>
      <c r="BB66" s="1028"/>
      <c r="BC66" s="1028"/>
      <c r="BD66" s="1043"/>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5">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2">
      <c r="A68" s="211">
        <v>1</v>
      </c>
      <c r="B68" s="1003" t="s">
        <v>537</v>
      </c>
      <c r="C68" s="1004"/>
      <c r="D68" s="1004"/>
      <c r="E68" s="1004"/>
      <c r="F68" s="1004"/>
      <c r="G68" s="1004"/>
      <c r="H68" s="1004"/>
      <c r="I68" s="1004"/>
      <c r="J68" s="1004"/>
      <c r="K68" s="1004"/>
      <c r="L68" s="1004"/>
      <c r="M68" s="1004"/>
      <c r="N68" s="1004"/>
      <c r="O68" s="1004"/>
      <c r="P68" s="1005"/>
      <c r="Q68" s="1014">
        <v>1006</v>
      </c>
      <c r="R68" s="1011"/>
      <c r="S68" s="1011"/>
      <c r="T68" s="1011"/>
      <c r="U68" s="1011"/>
      <c r="V68" s="1011">
        <v>995</v>
      </c>
      <c r="W68" s="1011"/>
      <c r="X68" s="1011"/>
      <c r="Y68" s="1011"/>
      <c r="Z68" s="1011"/>
      <c r="AA68" s="1011">
        <v>10</v>
      </c>
      <c r="AB68" s="1011"/>
      <c r="AC68" s="1011"/>
      <c r="AD68" s="1011"/>
      <c r="AE68" s="1011"/>
      <c r="AF68" s="1011">
        <v>10</v>
      </c>
      <c r="AG68" s="1011"/>
      <c r="AH68" s="1011"/>
      <c r="AI68" s="1011"/>
      <c r="AJ68" s="1011"/>
      <c r="AK68" s="1011">
        <v>55</v>
      </c>
      <c r="AL68" s="1011"/>
      <c r="AM68" s="1011"/>
      <c r="AN68" s="1011"/>
      <c r="AO68" s="1011"/>
      <c r="AP68" s="1011">
        <v>1495</v>
      </c>
      <c r="AQ68" s="1011"/>
      <c r="AR68" s="1011"/>
      <c r="AS68" s="1011"/>
      <c r="AT68" s="1011"/>
      <c r="AU68" s="1011">
        <v>344</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2">
      <c r="A69" s="214">
        <v>2</v>
      </c>
      <c r="B69" s="1003" t="s">
        <v>538</v>
      </c>
      <c r="C69" s="1004"/>
      <c r="D69" s="1004"/>
      <c r="E69" s="1004"/>
      <c r="F69" s="1004"/>
      <c r="G69" s="1004"/>
      <c r="H69" s="1004"/>
      <c r="I69" s="1004"/>
      <c r="J69" s="1004"/>
      <c r="K69" s="1004"/>
      <c r="L69" s="1004"/>
      <c r="M69" s="1004"/>
      <c r="N69" s="1004"/>
      <c r="O69" s="1004"/>
      <c r="P69" s="1005"/>
      <c r="Q69" s="1006">
        <v>1500</v>
      </c>
      <c r="R69" s="1000"/>
      <c r="S69" s="1000"/>
      <c r="T69" s="1000"/>
      <c r="U69" s="1000"/>
      <c r="V69" s="1000">
        <v>1460</v>
      </c>
      <c r="W69" s="1000"/>
      <c r="X69" s="1000"/>
      <c r="Y69" s="1000"/>
      <c r="Z69" s="1000"/>
      <c r="AA69" s="1000">
        <v>40</v>
      </c>
      <c r="AB69" s="1000"/>
      <c r="AC69" s="1000"/>
      <c r="AD69" s="1000"/>
      <c r="AE69" s="1000"/>
      <c r="AF69" s="1000">
        <v>40</v>
      </c>
      <c r="AG69" s="1000"/>
      <c r="AH69" s="1000"/>
      <c r="AI69" s="1000"/>
      <c r="AJ69" s="1000"/>
      <c r="AK69" s="1000">
        <v>28</v>
      </c>
      <c r="AL69" s="1000"/>
      <c r="AM69" s="1000"/>
      <c r="AN69" s="1000"/>
      <c r="AO69" s="1000"/>
      <c r="AP69" s="1000">
        <v>1876</v>
      </c>
      <c r="AQ69" s="1000"/>
      <c r="AR69" s="1000"/>
      <c r="AS69" s="1000"/>
      <c r="AT69" s="1000"/>
      <c r="AU69" s="1000">
        <v>355</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2">
      <c r="A70" s="214">
        <v>3</v>
      </c>
      <c r="B70" s="1003" t="s">
        <v>539</v>
      </c>
      <c r="C70" s="1004"/>
      <c r="D70" s="1004"/>
      <c r="E70" s="1004"/>
      <c r="F70" s="1004"/>
      <c r="G70" s="1004"/>
      <c r="H70" s="1004"/>
      <c r="I70" s="1004"/>
      <c r="J70" s="1004"/>
      <c r="K70" s="1004"/>
      <c r="L70" s="1004"/>
      <c r="M70" s="1004"/>
      <c r="N70" s="1004"/>
      <c r="O70" s="1004"/>
      <c r="P70" s="1005"/>
      <c r="Q70" s="1006">
        <v>27</v>
      </c>
      <c r="R70" s="1000"/>
      <c r="S70" s="1000"/>
      <c r="T70" s="1000"/>
      <c r="U70" s="1000"/>
      <c r="V70" s="1000">
        <v>24</v>
      </c>
      <c r="W70" s="1000"/>
      <c r="X70" s="1000"/>
      <c r="Y70" s="1000"/>
      <c r="Z70" s="1000"/>
      <c r="AA70" s="1000">
        <v>2</v>
      </c>
      <c r="AB70" s="1000"/>
      <c r="AC70" s="1000"/>
      <c r="AD70" s="1000"/>
      <c r="AE70" s="1000"/>
      <c r="AF70" s="1000">
        <v>2</v>
      </c>
      <c r="AG70" s="1000"/>
      <c r="AH70" s="1000"/>
      <c r="AI70" s="1000"/>
      <c r="AJ70" s="1000"/>
      <c r="AK70" s="1000" t="s">
        <v>547</v>
      </c>
      <c r="AL70" s="1000"/>
      <c r="AM70" s="1000"/>
      <c r="AN70" s="1000"/>
      <c r="AO70" s="1000"/>
      <c r="AP70" s="1000" t="s">
        <v>476</v>
      </c>
      <c r="AQ70" s="1000"/>
      <c r="AR70" s="1000"/>
      <c r="AS70" s="1000"/>
      <c r="AT70" s="1000"/>
      <c r="AU70" s="1000" t="s">
        <v>476</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2">
      <c r="A71" s="214">
        <v>4</v>
      </c>
      <c r="B71" s="1003" t="s">
        <v>540</v>
      </c>
      <c r="C71" s="1004"/>
      <c r="D71" s="1004"/>
      <c r="E71" s="1004"/>
      <c r="F71" s="1004"/>
      <c r="G71" s="1004"/>
      <c r="H71" s="1004"/>
      <c r="I71" s="1004"/>
      <c r="J71" s="1004"/>
      <c r="K71" s="1004"/>
      <c r="L71" s="1004"/>
      <c r="M71" s="1004"/>
      <c r="N71" s="1004"/>
      <c r="O71" s="1004"/>
      <c r="P71" s="1005"/>
      <c r="Q71" s="1006">
        <v>202</v>
      </c>
      <c r="R71" s="1000"/>
      <c r="S71" s="1000"/>
      <c r="T71" s="1000"/>
      <c r="U71" s="1000"/>
      <c r="V71" s="1000">
        <v>195</v>
      </c>
      <c r="W71" s="1000"/>
      <c r="X71" s="1000"/>
      <c r="Y71" s="1000"/>
      <c r="Z71" s="1000"/>
      <c r="AA71" s="1000">
        <v>7</v>
      </c>
      <c r="AB71" s="1000"/>
      <c r="AC71" s="1000"/>
      <c r="AD71" s="1000"/>
      <c r="AE71" s="1000"/>
      <c r="AF71" s="1000">
        <v>7</v>
      </c>
      <c r="AG71" s="1000"/>
      <c r="AH71" s="1000"/>
      <c r="AI71" s="1000"/>
      <c r="AJ71" s="1000"/>
      <c r="AK71" s="1000">
        <v>5</v>
      </c>
      <c r="AL71" s="1000"/>
      <c r="AM71" s="1000"/>
      <c r="AN71" s="1000"/>
      <c r="AO71" s="1000"/>
      <c r="AP71" s="1000" t="s">
        <v>476</v>
      </c>
      <c r="AQ71" s="1000"/>
      <c r="AR71" s="1000"/>
      <c r="AS71" s="1000"/>
      <c r="AT71" s="1000"/>
      <c r="AU71" s="1000" t="s">
        <v>476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2">
      <c r="A72" s="214">
        <v>5</v>
      </c>
      <c r="B72" s="1003" t="s">
        <v>541</v>
      </c>
      <c r="C72" s="1004"/>
      <c r="D72" s="1004"/>
      <c r="E72" s="1004"/>
      <c r="F72" s="1004"/>
      <c r="G72" s="1004"/>
      <c r="H72" s="1004"/>
      <c r="I72" s="1004"/>
      <c r="J72" s="1004"/>
      <c r="K72" s="1004"/>
      <c r="L72" s="1004"/>
      <c r="M72" s="1004"/>
      <c r="N72" s="1004"/>
      <c r="O72" s="1004"/>
      <c r="P72" s="1005"/>
      <c r="Q72" s="1006">
        <v>157349</v>
      </c>
      <c r="R72" s="1000"/>
      <c r="S72" s="1000"/>
      <c r="T72" s="1000"/>
      <c r="U72" s="1000"/>
      <c r="V72" s="1000">
        <v>150615</v>
      </c>
      <c r="W72" s="1000"/>
      <c r="X72" s="1000"/>
      <c r="Y72" s="1000"/>
      <c r="Z72" s="1000"/>
      <c r="AA72" s="1000">
        <v>6733</v>
      </c>
      <c r="AB72" s="1000"/>
      <c r="AC72" s="1000"/>
      <c r="AD72" s="1000"/>
      <c r="AE72" s="1000"/>
      <c r="AF72" s="1000">
        <v>6733</v>
      </c>
      <c r="AG72" s="1000"/>
      <c r="AH72" s="1000"/>
      <c r="AI72" s="1000"/>
      <c r="AJ72" s="1000"/>
      <c r="AK72" s="1000">
        <v>1066</v>
      </c>
      <c r="AL72" s="1000"/>
      <c r="AM72" s="1000"/>
      <c r="AN72" s="1000"/>
      <c r="AO72" s="1000"/>
      <c r="AP72" s="1000" t="s">
        <v>476</v>
      </c>
      <c r="AQ72" s="1000"/>
      <c r="AR72" s="1000"/>
      <c r="AS72" s="1000"/>
      <c r="AT72" s="1000"/>
      <c r="AU72" s="1000" t="s">
        <v>476</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2">
      <c r="A73" s="214">
        <v>6</v>
      </c>
      <c r="B73" s="1003" t="s">
        <v>542</v>
      </c>
      <c r="C73" s="1004"/>
      <c r="D73" s="1004"/>
      <c r="E73" s="1004"/>
      <c r="F73" s="1004"/>
      <c r="G73" s="1004"/>
      <c r="H73" s="1004"/>
      <c r="I73" s="1004"/>
      <c r="J73" s="1004"/>
      <c r="K73" s="1004"/>
      <c r="L73" s="1004"/>
      <c r="M73" s="1004"/>
      <c r="N73" s="1004"/>
      <c r="O73" s="1004"/>
      <c r="P73" s="1005"/>
      <c r="Q73" s="1006">
        <v>2321</v>
      </c>
      <c r="R73" s="1000"/>
      <c r="S73" s="1000"/>
      <c r="T73" s="1000"/>
      <c r="U73" s="1000"/>
      <c r="V73" s="1000">
        <v>2005</v>
      </c>
      <c r="W73" s="1000"/>
      <c r="X73" s="1000"/>
      <c r="Y73" s="1000"/>
      <c r="Z73" s="1000"/>
      <c r="AA73" s="1000">
        <v>316</v>
      </c>
      <c r="AB73" s="1000"/>
      <c r="AC73" s="1000"/>
      <c r="AD73" s="1000"/>
      <c r="AE73" s="1000"/>
      <c r="AF73" s="1000">
        <v>316</v>
      </c>
      <c r="AG73" s="1000"/>
      <c r="AH73" s="1000"/>
      <c r="AI73" s="1000"/>
      <c r="AJ73" s="1000"/>
      <c r="AK73" s="1000">
        <v>2</v>
      </c>
      <c r="AL73" s="1000"/>
      <c r="AM73" s="1000"/>
      <c r="AN73" s="1000"/>
      <c r="AO73" s="1000"/>
      <c r="AP73" s="1000" t="s">
        <v>476</v>
      </c>
      <c r="AQ73" s="1000"/>
      <c r="AR73" s="1000"/>
      <c r="AS73" s="1000"/>
      <c r="AT73" s="1000"/>
      <c r="AU73" s="1000" t="s">
        <v>476</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2">
      <c r="A74" s="214">
        <v>7</v>
      </c>
      <c r="B74" s="1003" t="s">
        <v>543</v>
      </c>
      <c r="C74" s="1004"/>
      <c r="D74" s="1004"/>
      <c r="E74" s="1004"/>
      <c r="F74" s="1004"/>
      <c r="G74" s="1004"/>
      <c r="H74" s="1004"/>
      <c r="I74" s="1004"/>
      <c r="J74" s="1004"/>
      <c r="K74" s="1004"/>
      <c r="L74" s="1004"/>
      <c r="M74" s="1004"/>
      <c r="N74" s="1004"/>
      <c r="O74" s="1004"/>
      <c r="P74" s="1005"/>
      <c r="Q74" s="1006">
        <v>22</v>
      </c>
      <c r="R74" s="1000"/>
      <c r="S74" s="1000"/>
      <c r="T74" s="1000"/>
      <c r="U74" s="1000"/>
      <c r="V74" s="1000">
        <v>21</v>
      </c>
      <c r="W74" s="1000"/>
      <c r="X74" s="1000"/>
      <c r="Y74" s="1000"/>
      <c r="Z74" s="1000"/>
      <c r="AA74" s="1000">
        <v>1</v>
      </c>
      <c r="AB74" s="1000"/>
      <c r="AC74" s="1000"/>
      <c r="AD74" s="1000"/>
      <c r="AE74" s="1000"/>
      <c r="AF74" s="1000">
        <v>1</v>
      </c>
      <c r="AG74" s="1000"/>
      <c r="AH74" s="1000"/>
      <c r="AI74" s="1000"/>
      <c r="AJ74" s="1000"/>
      <c r="AK74" s="1000" t="s">
        <v>546</v>
      </c>
      <c r="AL74" s="1000"/>
      <c r="AM74" s="1000"/>
      <c r="AN74" s="1000"/>
      <c r="AO74" s="1000"/>
      <c r="AP74" s="1000" t="s">
        <v>476</v>
      </c>
      <c r="AQ74" s="1000"/>
      <c r="AR74" s="1000"/>
      <c r="AS74" s="1000"/>
      <c r="AT74" s="1000"/>
      <c r="AU74" s="1000" t="s">
        <v>476</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2">
      <c r="A75" s="214">
        <v>8</v>
      </c>
      <c r="B75" s="1003" t="s">
        <v>544</v>
      </c>
      <c r="C75" s="1004"/>
      <c r="D75" s="1004"/>
      <c r="E75" s="1004"/>
      <c r="F75" s="1004"/>
      <c r="G75" s="1004"/>
      <c r="H75" s="1004"/>
      <c r="I75" s="1004"/>
      <c r="J75" s="1004"/>
      <c r="K75" s="1004"/>
      <c r="L75" s="1004"/>
      <c r="M75" s="1004"/>
      <c r="N75" s="1004"/>
      <c r="O75" s="1004"/>
      <c r="P75" s="1005"/>
      <c r="Q75" s="1007">
        <v>280</v>
      </c>
      <c r="R75" s="1008"/>
      <c r="S75" s="1008"/>
      <c r="T75" s="1008"/>
      <c r="U75" s="1009"/>
      <c r="V75" s="1010">
        <v>252</v>
      </c>
      <c r="W75" s="1008"/>
      <c r="X75" s="1008"/>
      <c r="Y75" s="1008"/>
      <c r="Z75" s="1009"/>
      <c r="AA75" s="1010">
        <v>27</v>
      </c>
      <c r="AB75" s="1008"/>
      <c r="AC75" s="1008"/>
      <c r="AD75" s="1008"/>
      <c r="AE75" s="1009"/>
      <c r="AF75" s="1010">
        <v>27</v>
      </c>
      <c r="AG75" s="1008"/>
      <c r="AH75" s="1008"/>
      <c r="AI75" s="1008"/>
      <c r="AJ75" s="1009"/>
      <c r="AK75" s="1010">
        <v>3</v>
      </c>
      <c r="AL75" s="1008"/>
      <c r="AM75" s="1008"/>
      <c r="AN75" s="1008"/>
      <c r="AO75" s="1009"/>
      <c r="AP75" s="1010">
        <v>277</v>
      </c>
      <c r="AQ75" s="1008"/>
      <c r="AR75" s="1008"/>
      <c r="AS75" s="1008"/>
      <c r="AT75" s="1009"/>
      <c r="AU75" s="1010">
        <v>13</v>
      </c>
      <c r="AV75" s="1008"/>
      <c r="AW75" s="1008"/>
      <c r="AX75" s="1008"/>
      <c r="AY75" s="1009"/>
      <c r="AZ75" s="1001" t="s">
        <v>545</v>
      </c>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2">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2">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2">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2">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2">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2">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2">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2">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2">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2">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2">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2">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5">
      <c r="A88" s="217" t="s">
        <v>368</v>
      </c>
      <c r="B88" s="973" t="s">
        <v>390</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7136</v>
      </c>
      <c r="AG88" s="988"/>
      <c r="AH88" s="988"/>
      <c r="AI88" s="988"/>
      <c r="AJ88" s="988"/>
      <c r="AK88" s="992"/>
      <c r="AL88" s="992"/>
      <c r="AM88" s="992"/>
      <c r="AN88" s="992"/>
      <c r="AO88" s="992"/>
      <c r="AP88" s="988">
        <v>3648</v>
      </c>
      <c r="AQ88" s="988"/>
      <c r="AR88" s="988"/>
      <c r="AS88" s="988"/>
      <c r="AT88" s="988"/>
      <c r="AU88" s="988">
        <v>712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2">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2">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2">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2">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2">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2">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2">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2">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2">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2">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2">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2">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2">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5">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391</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v>
      </c>
      <c r="CS102" s="980"/>
      <c r="CT102" s="980"/>
      <c r="CU102" s="980"/>
      <c r="CV102" s="981"/>
      <c r="CW102" s="979"/>
      <c r="CX102" s="980"/>
      <c r="CY102" s="980"/>
      <c r="CZ102" s="980"/>
      <c r="DA102" s="981"/>
      <c r="DB102" s="979">
        <v>12</v>
      </c>
      <c r="DC102" s="980"/>
      <c r="DD102" s="980"/>
      <c r="DE102" s="980"/>
      <c r="DF102" s="981"/>
      <c r="DG102" s="979"/>
      <c r="DH102" s="980"/>
      <c r="DI102" s="980"/>
      <c r="DJ102" s="980"/>
      <c r="DK102" s="981"/>
      <c r="DL102" s="979"/>
      <c r="DM102" s="980"/>
      <c r="DN102" s="980"/>
      <c r="DO102" s="980"/>
      <c r="DP102" s="981"/>
      <c r="DQ102" s="979">
        <v>7</v>
      </c>
      <c r="DR102" s="980"/>
      <c r="DS102" s="980"/>
      <c r="DT102" s="980"/>
      <c r="DU102" s="981"/>
      <c r="DV102" s="962"/>
      <c r="DW102" s="963"/>
      <c r="DX102" s="963"/>
      <c r="DY102" s="963"/>
      <c r="DZ102" s="964"/>
      <c r="EA102" s="199"/>
    </row>
    <row r="103" spans="1:131" s="200" customFormat="1" ht="26.25" customHeight="1" x14ac:dyDescent="0.2">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392</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2">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393</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2">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5">
      <c r="A107" s="228" t="s">
        <v>394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2">
      <c r="A108" s="967" t="s">
        <v>396</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397</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2">
      <c r="A109" s="922" t="s">
        <v>398</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399</v>
      </c>
      <c r="AB109" s="923"/>
      <c r="AC109" s="923"/>
      <c r="AD109" s="923"/>
      <c r="AE109" s="924"/>
      <c r="AF109" s="925" t="s">
        <v>287</v>
      </c>
      <c r="AG109" s="923"/>
      <c r="AH109" s="923"/>
      <c r="AI109" s="923"/>
      <c r="AJ109" s="924"/>
      <c r="AK109" s="925" t="s">
        <v>286</v>
      </c>
      <c r="AL109" s="923"/>
      <c r="AM109" s="923"/>
      <c r="AN109" s="923"/>
      <c r="AO109" s="924"/>
      <c r="AP109" s="925" t="s">
        <v>400</v>
      </c>
      <c r="AQ109" s="923"/>
      <c r="AR109" s="923"/>
      <c r="AS109" s="923"/>
      <c r="AT109" s="954"/>
      <c r="AU109" s="922" t="s">
        <v>398</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399</v>
      </c>
      <c r="BR109" s="923"/>
      <c r="BS109" s="923"/>
      <c r="BT109" s="923"/>
      <c r="BU109" s="924"/>
      <c r="BV109" s="925" t="s">
        <v>287</v>
      </c>
      <c r="BW109" s="923"/>
      <c r="BX109" s="923"/>
      <c r="BY109" s="923"/>
      <c r="BZ109" s="924"/>
      <c r="CA109" s="925" t="s">
        <v>286</v>
      </c>
      <c r="CB109" s="923"/>
      <c r="CC109" s="923"/>
      <c r="CD109" s="923"/>
      <c r="CE109" s="924"/>
      <c r="CF109" s="961" t="s">
        <v>400</v>
      </c>
      <c r="CG109" s="961"/>
      <c r="CH109" s="961"/>
      <c r="CI109" s="961"/>
      <c r="CJ109" s="961"/>
      <c r="CK109" s="925" t="s">
        <v>401</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399</v>
      </c>
      <c r="DH109" s="923"/>
      <c r="DI109" s="923"/>
      <c r="DJ109" s="923"/>
      <c r="DK109" s="924"/>
      <c r="DL109" s="925" t="s">
        <v>287</v>
      </c>
      <c r="DM109" s="923"/>
      <c r="DN109" s="923"/>
      <c r="DO109" s="923"/>
      <c r="DP109" s="924"/>
      <c r="DQ109" s="925" t="s">
        <v>286</v>
      </c>
      <c r="DR109" s="923"/>
      <c r="DS109" s="923"/>
      <c r="DT109" s="923"/>
      <c r="DU109" s="924"/>
      <c r="DV109" s="925" t="s">
        <v>400</v>
      </c>
      <c r="DW109" s="923"/>
      <c r="DX109" s="923"/>
      <c r="DY109" s="923"/>
      <c r="DZ109" s="954"/>
    </row>
    <row r="110" spans="1:131" s="199" customFormat="1" ht="26.25" customHeight="1" x14ac:dyDescent="0.2">
      <c r="A110" s="825" t="s">
        <v>402</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578094</v>
      </c>
      <c r="AB110" s="916"/>
      <c r="AC110" s="916"/>
      <c r="AD110" s="916"/>
      <c r="AE110" s="917"/>
      <c r="AF110" s="918">
        <v>561815</v>
      </c>
      <c r="AG110" s="916"/>
      <c r="AH110" s="916"/>
      <c r="AI110" s="916"/>
      <c r="AJ110" s="917"/>
      <c r="AK110" s="918">
        <v>600489</v>
      </c>
      <c r="AL110" s="916"/>
      <c r="AM110" s="916"/>
      <c r="AN110" s="916"/>
      <c r="AO110" s="917"/>
      <c r="AP110" s="919">
        <v>16.7</v>
      </c>
      <c r="AQ110" s="920"/>
      <c r="AR110" s="920"/>
      <c r="AS110" s="920"/>
      <c r="AT110" s="921"/>
      <c r="AU110" s="955" t="s">
        <v>62</v>
      </c>
      <c r="AV110" s="956"/>
      <c r="AW110" s="956"/>
      <c r="AX110" s="956"/>
      <c r="AY110" s="956"/>
      <c r="AZ110" s="881" t="s">
        <v>403</v>
      </c>
      <c r="BA110" s="826"/>
      <c r="BB110" s="826"/>
      <c r="BC110" s="826"/>
      <c r="BD110" s="826"/>
      <c r="BE110" s="826"/>
      <c r="BF110" s="826"/>
      <c r="BG110" s="826"/>
      <c r="BH110" s="826"/>
      <c r="BI110" s="826"/>
      <c r="BJ110" s="826"/>
      <c r="BK110" s="826"/>
      <c r="BL110" s="826"/>
      <c r="BM110" s="826"/>
      <c r="BN110" s="826"/>
      <c r="BO110" s="826"/>
      <c r="BP110" s="827"/>
      <c r="BQ110" s="882">
        <v>6320847</v>
      </c>
      <c r="BR110" s="863"/>
      <c r="BS110" s="863"/>
      <c r="BT110" s="863"/>
      <c r="BU110" s="863"/>
      <c r="BV110" s="863">
        <v>6500984</v>
      </c>
      <c r="BW110" s="863"/>
      <c r="BX110" s="863"/>
      <c r="BY110" s="863"/>
      <c r="BZ110" s="863"/>
      <c r="CA110" s="863">
        <v>6396987</v>
      </c>
      <c r="CB110" s="863"/>
      <c r="CC110" s="863"/>
      <c r="CD110" s="863"/>
      <c r="CE110" s="863"/>
      <c r="CF110" s="887">
        <v>177.4</v>
      </c>
      <c r="CG110" s="888"/>
      <c r="CH110" s="888"/>
      <c r="CI110" s="888"/>
      <c r="CJ110" s="888"/>
      <c r="CK110" s="951" t="s">
        <v>404</v>
      </c>
      <c r="CL110" s="837"/>
      <c r="CM110" s="912" t="s">
        <v>405</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2">
      <c r="A111" s="792" t="s">
        <v>406</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407</v>
      </c>
      <c r="BA111" s="768"/>
      <c r="BB111" s="768"/>
      <c r="BC111" s="768"/>
      <c r="BD111" s="768"/>
      <c r="BE111" s="768"/>
      <c r="BF111" s="768"/>
      <c r="BG111" s="768"/>
      <c r="BH111" s="768"/>
      <c r="BI111" s="768"/>
      <c r="BJ111" s="768"/>
      <c r="BK111" s="768"/>
      <c r="BL111" s="768"/>
      <c r="BM111" s="768"/>
      <c r="BN111" s="768"/>
      <c r="BO111" s="768"/>
      <c r="BP111" s="769"/>
      <c r="BQ111" s="834">
        <v>84880</v>
      </c>
      <c r="BR111" s="835"/>
      <c r="BS111" s="835"/>
      <c r="BT111" s="835"/>
      <c r="BU111" s="835"/>
      <c r="BV111" s="835">
        <v>45788</v>
      </c>
      <c r="BW111" s="835"/>
      <c r="BX111" s="835"/>
      <c r="BY111" s="835"/>
      <c r="BZ111" s="835"/>
      <c r="CA111" s="835">
        <v>8029</v>
      </c>
      <c r="CB111" s="835"/>
      <c r="CC111" s="835"/>
      <c r="CD111" s="835"/>
      <c r="CE111" s="835"/>
      <c r="CF111" s="896">
        <v>0.2</v>
      </c>
      <c r="CG111" s="897"/>
      <c r="CH111" s="897"/>
      <c r="CI111" s="897"/>
      <c r="CJ111" s="897"/>
      <c r="CK111" s="952"/>
      <c r="CL111" s="839"/>
      <c r="CM111" s="842" t="s">
        <v>408</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2">
      <c r="A112" s="937" t="s">
        <v>409</v>
      </c>
      <c r="B112" s="938"/>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411</v>
      </c>
      <c r="BA112" s="768"/>
      <c r="BB112" s="768"/>
      <c r="BC112" s="768"/>
      <c r="BD112" s="768"/>
      <c r="BE112" s="768"/>
      <c r="BF112" s="768"/>
      <c r="BG112" s="768"/>
      <c r="BH112" s="768"/>
      <c r="BI112" s="768"/>
      <c r="BJ112" s="768"/>
      <c r="BK112" s="768"/>
      <c r="BL112" s="768"/>
      <c r="BM112" s="768"/>
      <c r="BN112" s="768"/>
      <c r="BO112" s="768"/>
      <c r="BP112" s="769"/>
      <c r="BQ112" s="834">
        <v>34217</v>
      </c>
      <c r="BR112" s="835"/>
      <c r="BS112" s="835"/>
      <c r="BT112" s="835"/>
      <c r="BU112" s="835"/>
      <c r="BV112" s="835">
        <v>35826</v>
      </c>
      <c r="BW112" s="835"/>
      <c r="BX112" s="835"/>
      <c r="BY112" s="835"/>
      <c r="BZ112" s="835"/>
      <c r="CA112" s="835">
        <v>36138</v>
      </c>
      <c r="CB112" s="835"/>
      <c r="CC112" s="835"/>
      <c r="CD112" s="835"/>
      <c r="CE112" s="835"/>
      <c r="CF112" s="896">
        <v>1</v>
      </c>
      <c r="CG112" s="897"/>
      <c r="CH112" s="897"/>
      <c r="CI112" s="897"/>
      <c r="CJ112" s="897"/>
      <c r="CK112" s="952"/>
      <c r="CL112" s="839"/>
      <c r="CM112" s="842" t="s">
        <v>412</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2">
      <c r="A113" s="939"/>
      <c r="B113" s="940"/>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2197</v>
      </c>
      <c r="AB113" s="944"/>
      <c r="AC113" s="944"/>
      <c r="AD113" s="944"/>
      <c r="AE113" s="945"/>
      <c r="AF113" s="946">
        <v>2472</v>
      </c>
      <c r="AG113" s="944"/>
      <c r="AH113" s="944"/>
      <c r="AI113" s="944"/>
      <c r="AJ113" s="945"/>
      <c r="AK113" s="946">
        <v>3896</v>
      </c>
      <c r="AL113" s="944"/>
      <c r="AM113" s="944"/>
      <c r="AN113" s="944"/>
      <c r="AO113" s="945"/>
      <c r="AP113" s="947">
        <v>0.1</v>
      </c>
      <c r="AQ113" s="948"/>
      <c r="AR113" s="948"/>
      <c r="AS113" s="948"/>
      <c r="AT113" s="949"/>
      <c r="AU113" s="957"/>
      <c r="AV113" s="958"/>
      <c r="AW113" s="958"/>
      <c r="AX113" s="958"/>
      <c r="AY113" s="958"/>
      <c r="AZ113" s="833" t="s">
        <v>414</v>
      </c>
      <c r="BA113" s="768"/>
      <c r="BB113" s="768"/>
      <c r="BC113" s="768"/>
      <c r="BD113" s="768"/>
      <c r="BE113" s="768"/>
      <c r="BF113" s="768"/>
      <c r="BG113" s="768"/>
      <c r="BH113" s="768"/>
      <c r="BI113" s="768"/>
      <c r="BJ113" s="768"/>
      <c r="BK113" s="768"/>
      <c r="BL113" s="768"/>
      <c r="BM113" s="768"/>
      <c r="BN113" s="768"/>
      <c r="BO113" s="768"/>
      <c r="BP113" s="769"/>
      <c r="BQ113" s="834">
        <v>940180</v>
      </c>
      <c r="BR113" s="835"/>
      <c r="BS113" s="835"/>
      <c r="BT113" s="835"/>
      <c r="BU113" s="835"/>
      <c r="BV113" s="835">
        <v>852113</v>
      </c>
      <c r="BW113" s="835"/>
      <c r="BX113" s="835"/>
      <c r="BY113" s="835"/>
      <c r="BZ113" s="835"/>
      <c r="CA113" s="835">
        <v>711590</v>
      </c>
      <c r="CB113" s="835"/>
      <c r="CC113" s="835"/>
      <c r="CD113" s="835"/>
      <c r="CE113" s="835"/>
      <c r="CF113" s="896">
        <v>19.7</v>
      </c>
      <c r="CG113" s="897"/>
      <c r="CH113" s="897"/>
      <c r="CI113" s="897"/>
      <c r="CJ113" s="897"/>
      <c r="CK113" s="952"/>
      <c r="CL113" s="839"/>
      <c r="CM113" s="842" t="s">
        <v>415</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2">
      <c r="A114" s="939"/>
      <c r="B114" s="940"/>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112718</v>
      </c>
      <c r="AB114" s="798"/>
      <c r="AC114" s="798"/>
      <c r="AD114" s="798"/>
      <c r="AE114" s="799"/>
      <c r="AF114" s="800">
        <v>136870</v>
      </c>
      <c r="AG114" s="798"/>
      <c r="AH114" s="798"/>
      <c r="AI114" s="798"/>
      <c r="AJ114" s="799"/>
      <c r="AK114" s="800">
        <v>135750</v>
      </c>
      <c r="AL114" s="798"/>
      <c r="AM114" s="798"/>
      <c r="AN114" s="798"/>
      <c r="AO114" s="799"/>
      <c r="AP114" s="845">
        <v>3.8</v>
      </c>
      <c r="AQ114" s="846"/>
      <c r="AR114" s="846"/>
      <c r="AS114" s="846"/>
      <c r="AT114" s="847"/>
      <c r="AU114" s="957"/>
      <c r="AV114" s="958"/>
      <c r="AW114" s="958"/>
      <c r="AX114" s="958"/>
      <c r="AY114" s="958"/>
      <c r="AZ114" s="833" t="s">
        <v>417</v>
      </c>
      <c r="BA114" s="768"/>
      <c r="BB114" s="768"/>
      <c r="BC114" s="768"/>
      <c r="BD114" s="768"/>
      <c r="BE114" s="768"/>
      <c r="BF114" s="768"/>
      <c r="BG114" s="768"/>
      <c r="BH114" s="768"/>
      <c r="BI114" s="768"/>
      <c r="BJ114" s="768"/>
      <c r="BK114" s="768"/>
      <c r="BL114" s="768"/>
      <c r="BM114" s="768"/>
      <c r="BN114" s="768"/>
      <c r="BO114" s="768"/>
      <c r="BP114" s="769"/>
      <c r="BQ114" s="834">
        <v>1311740</v>
      </c>
      <c r="BR114" s="835"/>
      <c r="BS114" s="835"/>
      <c r="BT114" s="835"/>
      <c r="BU114" s="835"/>
      <c r="BV114" s="835">
        <v>1235454</v>
      </c>
      <c r="BW114" s="835"/>
      <c r="BX114" s="835"/>
      <c r="BY114" s="835"/>
      <c r="BZ114" s="835"/>
      <c r="CA114" s="835">
        <v>1242947</v>
      </c>
      <c r="CB114" s="835"/>
      <c r="CC114" s="835"/>
      <c r="CD114" s="835"/>
      <c r="CE114" s="835"/>
      <c r="CF114" s="896">
        <v>34.5</v>
      </c>
      <c r="CG114" s="897"/>
      <c r="CH114" s="897"/>
      <c r="CI114" s="897"/>
      <c r="CJ114" s="897"/>
      <c r="CK114" s="952"/>
      <c r="CL114" s="839"/>
      <c r="CM114" s="842" t="s">
        <v>418</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2">
      <c r="A115" s="939"/>
      <c r="B115" s="940"/>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41196</v>
      </c>
      <c r="AB115" s="944"/>
      <c r="AC115" s="944"/>
      <c r="AD115" s="944"/>
      <c r="AE115" s="945"/>
      <c r="AF115" s="946">
        <v>39092</v>
      </c>
      <c r="AG115" s="944"/>
      <c r="AH115" s="944"/>
      <c r="AI115" s="944"/>
      <c r="AJ115" s="945"/>
      <c r="AK115" s="946">
        <v>37760</v>
      </c>
      <c r="AL115" s="944"/>
      <c r="AM115" s="944"/>
      <c r="AN115" s="944"/>
      <c r="AO115" s="945"/>
      <c r="AP115" s="947">
        <v>1</v>
      </c>
      <c r="AQ115" s="948"/>
      <c r="AR115" s="948"/>
      <c r="AS115" s="948"/>
      <c r="AT115" s="949"/>
      <c r="AU115" s="957"/>
      <c r="AV115" s="958"/>
      <c r="AW115" s="958"/>
      <c r="AX115" s="958"/>
      <c r="AY115" s="958"/>
      <c r="AZ115" s="833" t="s">
        <v>420</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v>7261</v>
      </c>
      <c r="CB115" s="835"/>
      <c r="CC115" s="835"/>
      <c r="CD115" s="835"/>
      <c r="CE115" s="835"/>
      <c r="CF115" s="896">
        <v>0.2</v>
      </c>
      <c r="CG115" s="897"/>
      <c r="CH115" s="897"/>
      <c r="CI115" s="897"/>
      <c r="CJ115" s="897"/>
      <c r="CK115" s="952"/>
      <c r="CL115" s="839"/>
      <c r="CM115" s="833" t="s">
        <v>421</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2">
      <c r="A116" s="941"/>
      <c r="B116" s="942"/>
      <c r="C116" s="901" t="s">
        <v>422</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423</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424</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2">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425</v>
      </c>
      <c r="Z117" s="924"/>
      <c r="AA117" s="929">
        <v>734205</v>
      </c>
      <c r="AB117" s="930"/>
      <c r="AC117" s="930"/>
      <c r="AD117" s="930"/>
      <c r="AE117" s="931"/>
      <c r="AF117" s="932">
        <v>740249</v>
      </c>
      <c r="AG117" s="930"/>
      <c r="AH117" s="930"/>
      <c r="AI117" s="930"/>
      <c r="AJ117" s="931"/>
      <c r="AK117" s="932">
        <v>777895</v>
      </c>
      <c r="AL117" s="930"/>
      <c r="AM117" s="930"/>
      <c r="AN117" s="930"/>
      <c r="AO117" s="931"/>
      <c r="AP117" s="933"/>
      <c r="AQ117" s="934"/>
      <c r="AR117" s="934"/>
      <c r="AS117" s="934"/>
      <c r="AT117" s="935"/>
      <c r="AU117" s="957"/>
      <c r="AV117" s="958"/>
      <c r="AW117" s="958"/>
      <c r="AX117" s="958"/>
      <c r="AY117" s="958"/>
      <c r="AZ117" s="884" t="s">
        <v>426</v>
      </c>
      <c r="BA117" s="885"/>
      <c r="BB117" s="885"/>
      <c r="BC117" s="885"/>
      <c r="BD117" s="885"/>
      <c r="BE117" s="885"/>
      <c r="BF117" s="885"/>
      <c r="BG117" s="885"/>
      <c r="BH117" s="885"/>
      <c r="BI117" s="885"/>
      <c r="BJ117" s="885"/>
      <c r="BK117" s="885"/>
      <c r="BL117" s="885"/>
      <c r="BM117" s="885"/>
      <c r="BN117" s="885"/>
      <c r="BO117" s="885"/>
      <c r="BP117" s="886"/>
      <c r="BQ117" s="834" t="s">
        <v>427</v>
      </c>
      <c r="BR117" s="835"/>
      <c r="BS117" s="835"/>
      <c r="BT117" s="835"/>
      <c r="BU117" s="835"/>
      <c r="BV117" s="835" t="s">
        <v>427</v>
      </c>
      <c r="BW117" s="835"/>
      <c r="BX117" s="835"/>
      <c r="BY117" s="835"/>
      <c r="BZ117" s="835"/>
      <c r="CA117" s="835" t="s">
        <v>427</v>
      </c>
      <c r="CB117" s="835"/>
      <c r="CC117" s="835"/>
      <c r="CD117" s="835"/>
      <c r="CE117" s="835"/>
      <c r="CF117" s="896" t="s">
        <v>427</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427</v>
      </c>
      <c r="DH117" s="798"/>
      <c r="DI117" s="798"/>
      <c r="DJ117" s="798"/>
      <c r="DK117" s="799"/>
      <c r="DL117" s="800" t="s">
        <v>427</v>
      </c>
      <c r="DM117" s="798"/>
      <c r="DN117" s="798"/>
      <c r="DO117" s="798"/>
      <c r="DP117" s="799"/>
      <c r="DQ117" s="800" t="s">
        <v>427</v>
      </c>
      <c r="DR117" s="798"/>
      <c r="DS117" s="798"/>
      <c r="DT117" s="798"/>
      <c r="DU117" s="799"/>
      <c r="DV117" s="845" t="s">
        <v>427</v>
      </c>
      <c r="DW117" s="846"/>
      <c r="DX117" s="846"/>
      <c r="DY117" s="846"/>
      <c r="DZ117" s="847"/>
    </row>
    <row r="118" spans="1:130" s="199" customFormat="1" ht="26.25" customHeight="1" x14ac:dyDescent="0.2">
      <c r="A118" s="922" t="s">
        <v>401</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399</v>
      </c>
      <c r="AB118" s="923"/>
      <c r="AC118" s="923"/>
      <c r="AD118" s="923"/>
      <c r="AE118" s="924"/>
      <c r="AF118" s="925" t="s">
        <v>287</v>
      </c>
      <c r="AG118" s="923"/>
      <c r="AH118" s="923"/>
      <c r="AI118" s="923"/>
      <c r="AJ118" s="924"/>
      <c r="AK118" s="925" t="s">
        <v>286</v>
      </c>
      <c r="AL118" s="923"/>
      <c r="AM118" s="923"/>
      <c r="AN118" s="923"/>
      <c r="AO118" s="924"/>
      <c r="AP118" s="926" t="s">
        <v>400</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427</v>
      </c>
      <c r="BR118" s="866"/>
      <c r="BS118" s="866"/>
      <c r="BT118" s="866"/>
      <c r="BU118" s="866"/>
      <c r="BV118" s="866" t="s">
        <v>427</v>
      </c>
      <c r="BW118" s="866"/>
      <c r="BX118" s="866"/>
      <c r="BY118" s="866"/>
      <c r="BZ118" s="866"/>
      <c r="CA118" s="866" t="s">
        <v>427</v>
      </c>
      <c r="CB118" s="866"/>
      <c r="CC118" s="866"/>
      <c r="CD118" s="866"/>
      <c r="CE118" s="866"/>
      <c r="CF118" s="896" t="s">
        <v>427</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427</v>
      </c>
      <c r="DH118" s="798"/>
      <c r="DI118" s="798"/>
      <c r="DJ118" s="798"/>
      <c r="DK118" s="799"/>
      <c r="DL118" s="800" t="s">
        <v>427</v>
      </c>
      <c r="DM118" s="798"/>
      <c r="DN118" s="798"/>
      <c r="DO118" s="798"/>
      <c r="DP118" s="799"/>
      <c r="DQ118" s="800" t="s">
        <v>427</v>
      </c>
      <c r="DR118" s="798"/>
      <c r="DS118" s="798"/>
      <c r="DT118" s="798"/>
      <c r="DU118" s="799"/>
      <c r="DV118" s="845" t="s">
        <v>427</v>
      </c>
      <c r="DW118" s="846"/>
      <c r="DX118" s="846"/>
      <c r="DY118" s="846"/>
      <c r="DZ118" s="847"/>
    </row>
    <row r="119" spans="1:130" s="199" customFormat="1" ht="26.25" customHeight="1" x14ac:dyDescent="0.2">
      <c r="A119" s="836" t="s">
        <v>404</v>
      </c>
      <c r="B119" s="837"/>
      <c r="C119" s="912" t="s">
        <v>405</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427</v>
      </c>
      <c r="AB119" s="916"/>
      <c r="AC119" s="916"/>
      <c r="AD119" s="916"/>
      <c r="AE119" s="917"/>
      <c r="AF119" s="918" t="s">
        <v>427</v>
      </c>
      <c r="AG119" s="916"/>
      <c r="AH119" s="916"/>
      <c r="AI119" s="916"/>
      <c r="AJ119" s="917"/>
      <c r="AK119" s="918" t="s">
        <v>427</v>
      </c>
      <c r="AL119" s="916"/>
      <c r="AM119" s="916"/>
      <c r="AN119" s="916"/>
      <c r="AO119" s="917"/>
      <c r="AP119" s="919" t="s">
        <v>427</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431</v>
      </c>
      <c r="BP119" s="899"/>
      <c r="BQ119" s="903">
        <v>8691864</v>
      </c>
      <c r="BR119" s="866"/>
      <c r="BS119" s="866"/>
      <c r="BT119" s="866"/>
      <c r="BU119" s="866"/>
      <c r="BV119" s="866">
        <v>8670165</v>
      </c>
      <c r="BW119" s="866"/>
      <c r="BX119" s="866"/>
      <c r="BY119" s="866"/>
      <c r="BZ119" s="866"/>
      <c r="CA119" s="866">
        <v>8402952</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84880</v>
      </c>
      <c r="DH119" s="781"/>
      <c r="DI119" s="781"/>
      <c r="DJ119" s="781"/>
      <c r="DK119" s="782"/>
      <c r="DL119" s="783">
        <v>45788</v>
      </c>
      <c r="DM119" s="781"/>
      <c r="DN119" s="781"/>
      <c r="DO119" s="781"/>
      <c r="DP119" s="782"/>
      <c r="DQ119" s="783">
        <v>8029</v>
      </c>
      <c r="DR119" s="781"/>
      <c r="DS119" s="781"/>
      <c r="DT119" s="781"/>
      <c r="DU119" s="782"/>
      <c r="DV119" s="869">
        <v>0.2</v>
      </c>
      <c r="DW119" s="870"/>
      <c r="DX119" s="870"/>
      <c r="DY119" s="870"/>
      <c r="DZ119" s="871"/>
    </row>
    <row r="120" spans="1:130" s="199" customFormat="1" ht="26.25" customHeight="1" x14ac:dyDescent="0.2">
      <c r="A120" s="838"/>
      <c r="B120" s="839"/>
      <c r="C120" s="842" t="s">
        <v>408</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2611351</v>
      </c>
      <c r="BR120" s="863"/>
      <c r="BS120" s="863"/>
      <c r="BT120" s="863"/>
      <c r="BU120" s="863"/>
      <c r="BV120" s="863">
        <v>2385837</v>
      </c>
      <c r="BW120" s="863"/>
      <c r="BX120" s="863"/>
      <c r="BY120" s="863"/>
      <c r="BZ120" s="863"/>
      <c r="CA120" s="863">
        <v>2613085</v>
      </c>
      <c r="CB120" s="863"/>
      <c r="CC120" s="863"/>
      <c r="CD120" s="863"/>
      <c r="CE120" s="863"/>
      <c r="CF120" s="887">
        <v>72.5</v>
      </c>
      <c r="CG120" s="888"/>
      <c r="CH120" s="888"/>
      <c r="CI120" s="888"/>
      <c r="CJ120" s="888"/>
      <c r="CK120" s="889" t="s">
        <v>435</v>
      </c>
      <c r="CL120" s="873"/>
      <c r="CM120" s="873"/>
      <c r="CN120" s="873"/>
      <c r="CO120" s="874"/>
      <c r="CP120" s="893" t="s">
        <v>383</v>
      </c>
      <c r="CQ120" s="894"/>
      <c r="CR120" s="894"/>
      <c r="CS120" s="894"/>
      <c r="CT120" s="894"/>
      <c r="CU120" s="894"/>
      <c r="CV120" s="894"/>
      <c r="CW120" s="894"/>
      <c r="CX120" s="894"/>
      <c r="CY120" s="894"/>
      <c r="CZ120" s="894"/>
      <c r="DA120" s="894"/>
      <c r="DB120" s="894"/>
      <c r="DC120" s="894"/>
      <c r="DD120" s="894"/>
      <c r="DE120" s="894"/>
      <c r="DF120" s="895"/>
      <c r="DG120" s="882">
        <v>34217</v>
      </c>
      <c r="DH120" s="863"/>
      <c r="DI120" s="863"/>
      <c r="DJ120" s="863"/>
      <c r="DK120" s="863"/>
      <c r="DL120" s="863">
        <v>35826</v>
      </c>
      <c r="DM120" s="863"/>
      <c r="DN120" s="863"/>
      <c r="DO120" s="863"/>
      <c r="DP120" s="863"/>
      <c r="DQ120" s="863">
        <v>36138</v>
      </c>
      <c r="DR120" s="863"/>
      <c r="DS120" s="863"/>
      <c r="DT120" s="863"/>
      <c r="DU120" s="863"/>
      <c r="DV120" s="864">
        <v>1</v>
      </c>
      <c r="DW120" s="864"/>
      <c r="DX120" s="864"/>
      <c r="DY120" s="864"/>
      <c r="DZ120" s="865"/>
    </row>
    <row r="121" spans="1:130" s="199" customFormat="1" ht="26.25" customHeight="1" x14ac:dyDescent="0.2">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137861</v>
      </c>
      <c r="BR121" s="835"/>
      <c r="BS121" s="835"/>
      <c r="BT121" s="835"/>
      <c r="BU121" s="835"/>
      <c r="BV121" s="835">
        <v>167230</v>
      </c>
      <c r="BW121" s="835"/>
      <c r="BX121" s="835"/>
      <c r="BY121" s="835"/>
      <c r="BZ121" s="835"/>
      <c r="CA121" s="835">
        <v>185080</v>
      </c>
      <c r="CB121" s="835"/>
      <c r="CC121" s="835"/>
      <c r="CD121" s="835"/>
      <c r="CE121" s="835"/>
      <c r="CF121" s="896">
        <v>5.0999999999999996</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t="s">
        <v>112</v>
      </c>
      <c r="DH121" s="835"/>
      <c r="DI121" s="835"/>
      <c r="DJ121" s="835"/>
      <c r="DK121" s="835"/>
      <c r="DL121" s="835" t="s">
        <v>112</v>
      </c>
      <c r="DM121" s="835"/>
      <c r="DN121" s="835"/>
      <c r="DO121" s="835"/>
      <c r="DP121" s="835"/>
      <c r="DQ121" s="835" t="s">
        <v>112</v>
      </c>
      <c r="DR121" s="835"/>
      <c r="DS121" s="835"/>
      <c r="DT121" s="835"/>
      <c r="DU121" s="835"/>
      <c r="DV121" s="812" t="s">
        <v>112</v>
      </c>
      <c r="DW121" s="812"/>
      <c r="DX121" s="812"/>
      <c r="DY121" s="812"/>
      <c r="DZ121" s="813"/>
    </row>
    <row r="122" spans="1:130" s="199" customFormat="1" ht="26.25" customHeight="1" x14ac:dyDescent="0.2">
      <c r="A122" s="838"/>
      <c r="B122" s="839"/>
      <c r="C122" s="842" t="s">
        <v>418</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4295051</v>
      </c>
      <c r="BR122" s="866"/>
      <c r="BS122" s="866"/>
      <c r="BT122" s="866"/>
      <c r="BU122" s="866"/>
      <c r="BV122" s="866">
        <v>4191569</v>
      </c>
      <c r="BW122" s="866"/>
      <c r="BX122" s="866"/>
      <c r="BY122" s="866"/>
      <c r="BZ122" s="866"/>
      <c r="CA122" s="866">
        <v>4074412</v>
      </c>
      <c r="CB122" s="866"/>
      <c r="CC122" s="866"/>
      <c r="CD122" s="866"/>
      <c r="CE122" s="866"/>
      <c r="CF122" s="867">
        <v>113</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2">
      <c r="A123" s="838"/>
      <c r="B123" s="839"/>
      <c r="C123" s="842" t="s">
        <v>424</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439</v>
      </c>
      <c r="BP123" s="899"/>
      <c r="BQ123" s="853">
        <v>7044263</v>
      </c>
      <c r="BR123" s="854"/>
      <c r="BS123" s="854"/>
      <c r="BT123" s="854"/>
      <c r="BU123" s="854"/>
      <c r="BV123" s="854">
        <v>6744636</v>
      </c>
      <c r="BW123" s="854"/>
      <c r="BX123" s="854"/>
      <c r="BY123" s="854"/>
      <c r="BZ123" s="854"/>
      <c r="CA123" s="854">
        <v>6872577</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5">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46</v>
      </c>
      <c r="BR124" s="852"/>
      <c r="BS124" s="852"/>
      <c r="BT124" s="852"/>
      <c r="BU124" s="852"/>
      <c r="BV124" s="852">
        <v>52.9</v>
      </c>
      <c r="BW124" s="852"/>
      <c r="BX124" s="852"/>
      <c r="BY124" s="852"/>
      <c r="BZ124" s="852"/>
      <c r="CA124" s="852">
        <v>42.4</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2">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5">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26747</v>
      </c>
      <c r="AB126" s="798"/>
      <c r="AC126" s="798"/>
      <c r="AD126" s="798"/>
      <c r="AE126" s="799"/>
      <c r="AF126" s="800">
        <v>26747</v>
      </c>
      <c r="AG126" s="798"/>
      <c r="AH126" s="798"/>
      <c r="AI126" s="798"/>
      <c r="AJ126" s="799"/>
      <c r="AK126" s="800">
        <v>26747</v>
      </c>
      <c r="AL126" s="798"/>
      <c r="AM126" s="798"/>
      <c r="AN126" s="798"/>
      <c r="AO126" s="799"/>
      <c r="AP126" s="845">
        <v>0.7</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2">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14449</v>
      </c>
      <c r="AB127" s="798"/>
      <c r="AC127" s="798"/>
      <c r="AD127" s="798"/>
      <c r="AE127" s="799"/>
      <c r="AF127" s="800">
        <v>12345</v>
      </c>
      <c r="AG127" s="798"/>
      <c r="AH127" s="798"/>
      <c r="AI127" s="798"/>
      <c r="AJ127" s="799"/>
      <c r="AK127" s="800">
        <v>11013</v>
      </c>
      <c r="AL127" s="798"/>
      <c r="AM127" s="798"/>
      <c r="AN127" s="798"/>
      <c r="AO127" s="799"/>
      <c r="AP127" s="845">
        <v>0.3</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5">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7779</v>
      </c>
      <c r="AB128" s="819"/>
      <c r="AC128" s="819"/>
      <c r="AD128" s="819"/>
      <c r="AE128" s="820"/>
      <c r="AF128" s="821">
        <v>3965</v>
      </c>
      <c r="AG128" s="819"/>
      <c r="AH128" s="819"/>
      <c r="AI128" s="819"/>
      <c r="AJ128" s="820"/>
      <c r="AK128" s="821">
        <v>10202</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427</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427</v>
      </c>
      <c r="DH128" s="809"/>
      <c r="DI128" s="809"/>
      <c r="DJ128" s="809"/>
      <c r="DK128" s="809"/>
      <c r="DL128" s="809" t="s">
        <v>427</v>
      </c>
      <c r="DM128" s="809"/>
      <c r="DN128" s="809"/>
      <c r="DO128" s="809"/>
      <c r="DP128" s="809"/>
      <c r="DQ128" s="809">
        <v>7261</v>
      </c>
      <c r="DR128" s="809"/>
      <c r="DS128" s="809"/>
      <c r="DT128" s="809"/>
      <c r="DU128" s="809"/>
      <c r="DV128" s="810">
        <v>0.2</v>
      </c>
      <c r="DW128" s="810"/>
      <c r="DX128" s="810"/>
      <c r="DY128" s="810"/>
      <c r="DZ128" s="811"/>
    </row>
    <row r="129" spans="1:131" s="199" customFormat="1" ht="26.25" customHeight="1" x14ac:dyDescent="0.2">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4056822</v>
      </c>
      <c r="AB129" s="798"/>
      <c r="AC129" s="798"/>
      <c r="AD129" s="798"/>
      <c r="AE129" s="799"/>
      <c r="AF129" s="800">
        <v>4057288</v>
      </c>
      <c r="AG129" s="798"/>
      <c r="AH129" s="798"/>
      <c r="AI129" s="798"/>
      <c r="AJ129" s="799"/>
      <c r="AK129" s="800">
        <v>4010148</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2">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477660</v>
      </c>
      <c r="AB130" s="798"/>
      <c r="AC130" s="798"/>
      <c r="AD130" s="798"/>
      <c r="AE130" s="799"/>
      <c r="AF130" s="800">
        <v>421904</v>
      </c>
      <c r="AG130" s="798"/>
      <c r="AH130" s="798"/>
      <c r="AI130" s="798"/>
      <c r="AJ130" s="799"/>
      <c r="AK130" s="800">
        <v>404110</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8.5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5">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3579162</v>
      </c>
      <c r="AB131" s="781"/>
      <c r="AC131" s="781"/>
      <c r="AD131" s="781"/>
      <c r="AE131" s="782"/>
      <c r="AF131" s="783">
        <v>3635384</v>
      </c>
      <c r="AG131" s="781"/>
      <c r="AH131" s="781"/>
      <c r="AI131" s="781"/>
      <c r="AJ131" s="782"/>
      <c r="AK131" s="783">
        <v>3606038</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42.4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2">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6.9503978860000002</v>
      </c>
      <c r="AB132" s="761"/>
      <c r="AC132" s="761"/>
      <c r="AD132" s="761"/>
      <c r="AE132" s="762"/>
      <c r="AF132" s="763">
        <v>8.6477797120000002</v>
      </c>
      <c r="AG132" s="761"/>
      <c r="AH132" s="761"/>
      <c r="AI132" s="761"/>
      <c r="AJ132" s="762"/>
      <c r="AK132" s="763">
        <v>10.08261699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5">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8.1</v>
      </c>
      <c r="AB133" s="740"/>
      <c r="AC133" s="740"/>
      <c r="AD133" s="740"/>
      <c r="AE133" s="741"/>
      <c r="AF133" s="739">
        <v>7.9</v>
      </c>
      <c r="AG133" s="740"/>
      <c r="AH133" s="740"/>
      <c r="AI133" s="740"/>
      <c r="AJ133" s="741"/>
      <c r="AK133" s="739">
        <v>8.5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2">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4" hidden="1" x14ac:dyDescent="0.2">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2"/>
  </sheetData>
  <sheetProtection password="851F" sheet="1" objects="1" scenarios="1" formatRows="0"/>
  <mergeCells count="2033">
    <mergeCell ref="AP28:AT28"/>
    <mergeCell ref="B69:P69"/>
    <mergeCell ref="B68:P68"/>
    <mergeCell ref="B70:P70"/>
    <mergeCell ref="B71:P71"/>
    <mergeCell ref="B72:P72"/>
    <mergeCell ref="B74:P74"/>
    <mergeCell ref="B73:P73"/>
    <mergeCell ref="B75:P75"/>
    <mergeCell ref="AZ75:BD75"/>
    <mergeCell ref="AK68:AO68"/>
    <mergeCell ref="AP70:AT70"/>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W68:DA68"/>
    <mergeCell ref="DB68:DF68"/>
    <mergeCell ref="DG68:DK68"/>
    <mergeCell ref="DL68:DP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CW67:DA67"/>
    <mergeCell ref="DB67:DF67"/>
    <mergeCell ref="AZ70:BD70"/>
    <mergeCell ref="BS70:CG70"/>
    <mergeCell ref="CH70:CL70"/>
    <mergeCell ref="CM70:CQ70"/>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U70:AY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110"/>
  <sheetViews>
    <sheetView showGridLines="0" view="pageBreakPreview" zoomScale="80" zoomScaleNormal="85" zoomScaleSheetLayoutView="80" workbookViewId="0"/>
  </sheetViews>
  <sheetFormatPr defaultColWidth="0" defaultRowHeight="13.5" customHeight="1" zeroHeight="1" x14ac:dyDescent="0.2"/>
  <cols>
    <col min="1" max="36" width="9" style="244" customWidth="1"/>
    <col min="37" max="16384" width="9" style="243" hidden="1"/>
  </cols>
  <sheetData>
    <row r="1" spans="2:3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ht="13.2" x14ac:dyDescent="0.2"/>
    <row r="3" spans="2:36" ht="13.2" x14ac:dyDescent="0.2"/>
    <row r="4" spans="2:36" ht="13.2" x14ac:dyDescent="0.2"/>
    <row r="5" spans="2:36" ht="13.2" x14ac:dyDescent="0.2"/>
    <row r="6" spans="2:36" ht="13.2" x14ac:dyDescent="0.2"/>
    <row r="7" spans="2:36" ht="13.2" x14ac:dyDescent="0.2"/>
    <row r="8" spans="2:36" ht="13.2" x14ac:dyDescent="0.2"/>
    <row r="9" spans="2:36" ht="13.2" x14ac:dyDescent="0.2"/>
    <row r="10" spans="2:36" ht="13.2" x14ac:dyDescent="0.2"/>
    <row r="11" spans="2:36" ht="13.2" x14ac:dyDescent="0.2"/>
    <row r="12" spans="2:36" ht="13.2" x14ac:dyDescent="0.2"/>
    <row r="13" spans="2:36" ht="13.2" x14ac:dyDescent="0.2"/>
    <row r="14" spans="2:36" ht="13.2" x14ac:dyDescent="0.2"/>
    <row r="15" spans="2:36" ht="13.2" x14ac:dyDescent="0.2"/>
    <row r="16" spans="2:36" ht="13.2" x14ac:dyDescent="0.2">
      <c r="AJ16" s="243"/>
    </row>
    <row r="17" spans="34:36" ht="13.2" x14ac:dyDescent="0.2">
      <c r="AJ17" s="243"/>
    </row>
    <row r="18" spans="34:36" ht="13.2" x14ac:dyDescent="0.2"/>
    <row r="19" spans="34:36" ht="13.2" x14ac:dyDescent="0.2"/>
    <row r="20" spans="34:36" ht="13.2" x14ac:dyDescent="0.2">
      <c r="AI20" s="243"/>
      <c r="AJ20" s="243"/>
    </row>
    <row r="21" spans="34:36" ht="13.2" x14ac:dyDescent="0.2">
      <c r="AJ21" s="243"/>
    </row>
    <row r="22" spans="34:36" ht="13.2" x14ac:dyDescent="0.2"/>
    <row r="23" spans="34:36" ht="13.2" x14ac:dyDescent="0.2">
      <c r="AI23" s="243"/>
      <c r="AJ23" s="243"/>
    </row>
    <row r="24" spans="34:36" ht="13.2" x14ac:dyDescent="0.2">
      <c r="AJ24" s="243"/>
    </row>
    <row r="25" spans="34:36" ht="13.2" x14ac:dyDescent="0.2">
      <c r="AJ25" s="243"/>
    </row>
    <row r="26" spans="34:36" ht="13.2" x14ac:dyDescent="0.2">
      <c r="AI26" s="243"/>
      <c r="AJ26" s="243"/>
    </row>
    <row r="27" spans="34:36" ht="13.2" x14ac:dyDescent="0.2"/>
    <row r="28" spans="34:36" ht="13.2" x14ac:dyDescent="0.2">
      <c r="AI28" s="243"/>
      <c r="AJ28" s="243"/>
    </row>
    <row r="29" spans="34:36" ht="13.2" x14ac:dyDescent="0.2">
      <c r="AJ29" s="243"/>
    </row>
    <row r="30" spans="34:36" ht="13.2" x14ac:dyDescent="0.2"/>
    <row r="31" spans="34:36" ht="13.2" x14ac:dyDescent="0.2">
      <c r="AH31" s="243"/>
      <c r="AI31" s="243"/>
      <c r="AJ31" s="243"/>
    </row>
    <row r="32" spans="34:36" ht="13.2" x14ac:dyDescent="0.2"/>
    <row r="33" spans="28:36" ht="13.2" x14ac:dyDescent="0.2">
      <c r="AI33" s="243"/>
      <c r="AJ33" s="243"/>
    </row>
    <row r="34" spans="28:36" ht="13.2" x14ac:dyDescent="0.2">
      <c r="AF34" s="243"/>
    </row>
    <row r="35" spans="28:36" ht="13.2" x14ac:dyDescent="0.2">
      <c r="AB35" s="243"/>
      <c r="AC35" s="243"/>
      <c r="AD35" s="243"/>
      <c r="AF35" s="243"/>
      <c r="AG35" s="243"/>
      <c r="AH35" s="243"/>
      <c r="AI35" s="243"/>
      <c r="AJ35" s="243"/>
    </row>
    <row r="36" spans="28:36" ht="13.2" x14ac:dyDescent="0.2"/>
    <row r="37" spans="28:36" ht="13.2" x14ac:dyDescent="0.2">
      <c r="AE37" s="243"/>
      <c r="AJ37" s="243"/>
    </row>
    <row r="38" spans="28:36" ht="13.2" x14ac:dyDescent="0.2">
      <c r="AB38" s="243"/>
      <c r="AC38" s="243"/>
      <c r="AD38" s="243"/>
      <c r="AE38" s="243"/>
      <c r="AG38" s="243"/>
      <c r="AH38" s="243"/>
      <c r="AI38" s="243"/>
      <c r="AJ38" s="243"/>
    </row>
    <row r="39" spans="28:36" ht="13.2" x14ac:dyDescent="0.2"/>
    <row r="40" spans="28:36" ht="13.2" x14ac:dyDescent="0.2"/>
    <row r="41" spans="28:36" ht="13.2" x14ac:dyDescent="0.2"/>
    <row r="42" spans="28:36" ht="13.2" x14ac:dyDescent="0.2"/>
    <row r="43" spans="28:36" ht="13.2" x14ac:dyDescent="0.2"/>
    <row r="44" spans="28:36" ht="13.2" x14ac:dyDescent="0.2"/>
    <row r="45" spans="28:36" ht="13.2" x14ac:dyDescent="0.2"/>
    <row r="46" spans="28:36" ht="13.2" x14ac:dyDescent="0.2"/>
    <row r="47" spans="28:36" ht="13.2" x14ac:dyDescent="0.2"/>
    <row r="48" spans="28:36" ht="13.2" x14ac:dyDescent="0.2"/>
    <row r="49" spans="22:36" ht="13.2" x14ac:dyDescent="0.2">
      <c r="AG49" s="243"/>
      <c r="AH49" s="243"/>
      <c r="AI49" s="243"/>
      <c r="AJ49" s="243"/>
    </row>
    <row r="50" spans="22:36" ht="13.2" x14ac:dyDescent="0.2"/>
    <row r="51" spans="22:36" ht="13.2" x14ac:dyDescent="0.2"/>
    <row r="52" spans="22:36" ht="13.2" x14ac:dyDescent="0.2"/>
    <row r="53" spans="22:36" ht="13.2" x14ac:dyDescent="0.2"/>
    <row r="54" spans="22:36" ht="13.2" x14ac:dyDescent="0.2"/>
    <row r="55" spans="22:36" ht="13.2" x14ac:dyDescent="0.2"/>
    <row r="56" spans="22:36" ht="13.2" x14ac:dyDescent="0.2"/>
    <row r="57" spans="22:36" ht="13.2" x14ac:dyDescent="0.2"/>
    <row r="58" spans="22:36" ht="13.2" x14ac:dyDescent="0.2"/>
    <row r="59" spans="22:36" ht="13.2" x14ac:dyDescent="0.2"/>
    <row r="60" spans="22:36" ht="13.2" x14ac:dyDescent="0.2"/>
    <row r="61" spans="22:36" ht="13.2" x14ac:dyDescent="0.2"/>
    <row r="62" spans="22:36" ht="13.2" x14ac:dyDescent="0.2"/>
    <row r="63" spans="22:36" ht="13.2" x14ac:dyDescent="0.2">
      <c r="W63" s="243"/>
      <c r="AA63" s="243"/>
    </row>
    <row r="64" spans="22:36" ht="13.2" x14ac:dyDescent="0.2">
      <c r="V64" s="243"/>
    </row>
    <row r="65" spans="15:36" ht="13.2" x14ac:dyDescent="0.2">
      <c r="X65" s="243"/>
      <c r="Z65" s="243"/>
      <c r="AC65" s="243"/>
    </row>
    <row r="66" spans="15:36" ht="13.2" x14ac:dyDescent="0.2">
      <c r="Q66" s="243"/>
      <c r="S66" s="243"/>
      <c r="U66" s="243"/>
      <c r="AF66" s="243"/>
    </row>
    <row r="67" spans="15:36" ht="13.2" x14ac:dyDescent="0.2">
      <c r="O67" s="243"/>
      <c r="P67" s="243"/>
      <c r="R67" s="243"/>
      <c r="T67" s="243"/>
      <c r="Y67" s="243"/>
      <c r="AB67" s="243"/>
      <c r="AD67" s="243"/>
      <c r="AE67" s="243"/>
      <c r="AG67" s="243"/>
      <c r="AH67" s="243"/>
      <c r="AI67" s="243"/>
      <c r="AJ67" s="243"/>
    </row>
    <row r="68" spans="15:36" ht="13.2" x14ac:dyDescent="0.2"/>
    <row r="69" spans="15:36" ht="13.2" x14ac:dyDescent="0.2"/>
    <row r="70" spans="15:36" ht="13.2" x14ac:dyDescent="0.2"/>
    <row r="71" spans="15:36" ht="13.2" x14ac:dyDescent="0.2"/>
    <row r="72" spans="15:36" ht="13.2" x14ac:dyDescent="0.2">
      <c r="AJ72" s="243"/>
    </row>
    <row r="73" spans="15:36" ht="13.2" x14ac:dyDescent="0.2">
      <c r="AJ73" s="243"/>
    </row>
    <row r="74" spans="15:36" ht="13.2" x14ac:dyDescent="0.2"/>
    <row r="75" spans="15:36" ht="13.2" x14ac:dyDescent="0.2"/>
    <row r="76" spans="15:36" ht="13.2" x14ac:dyDescent="0.2"/>
    <row r="77" spans="15:36" ht="13.2" x14ac:dyDescent="0.2"/>
    <row r="78" spans="15:36" ht="13.2" x14ac:dyDescent="0.2"/>
    <row r="79" spans="15:36" ht="13.2" x14ac:dyDescent="0.2"/>
    <row r="80" spans="15:36" ht="13.2" x14ac:dyDescent="0.2"/>
    <row r="81" spans="27:27" ht="13.2" x14ac:dyDescent="0.2"/>
    <row r="82" spans="27:27" ht="13.2" x14ac:dyDescent="0.2"/>
    <row r="83" spans="27:27" ht="13.2" x14ac:dyDescent="0.2"/>
    <row r="84" spans="27:27" ht="13.2" x14ac:dyDescent="0.2"/>
    <row r="85" spans="27:27" ht="13.2" x14ac:dyDescent="0.2"/>
    <row r="86" spans="27:27" ht="13.2" x14ac:dyDescent="0.2"/>
    <row r="87" spans="27:27" ht="13.2" x14ac:dyDescent="0.2"/>
    <row r="88" spans="27:27" ht="13.2" x14ac:dyDescent="0.2"/>
    <row r="89" spans="27:27" ht="13.2" x14ac:dyDescent="0.2"/>
    <row r="90" spans="27:27" ht="13.2" x14ac:dyDescent="0.2"/>
    <row r="91" spans="27:27" ht="13.2" x14ac:dyDescent="0.2"/>
    <row r="92" spans="27:27" ht="13.2" x14ac:dyDescent="0.2"/>
    <row r="93" spans="27:27" ht="13.2" x14ac:dyDescent="0.2"/>
    <row r="94" spans="27:27" ht="13.2" x14ac:dyDescent="0.2"/>
    <row r="95" spans="27:27" ht="13.2" x14ac:dyDescent="0.2"/>
    <row r="96" spans="27:27" ht="13.2" x14ac:dyDescent="0.2">
      <c r="AA96" s="243"/>
    </row>
    <row r="97" spans="24:36" ht="13.2" x14ac:dyDescent="0.2">
      <c r="AA97" s="243"/>
    </row>
    <row r="98" spans="24:36" ht="13.2" hidden="1" x14ac:dyDescent="0.2">
      <c r="AA98" s="243"/>
    </row>
    <row r="99" spans="24:36" ht="13.2" hidden="1" x14ac:dyDescent="0.2">
      <c r="AA99" s="243"/>
    </row>
    <row r="100" spans="24:36" ht="13.2" hidden="1" x14ac:dyDescent="0.2"/>
    <row r="101" spans="24:36" ht="12" hidden="1" customHeight="1" x14ac:dyDescent="0.2">
      <c r="X101" s="243"/>
      <c r="Y101" s="243"/>
      <c r="Z101" s="243"/>
      <c r="AC101" s="243"/>
    </row>
    <row r="102" spans="24:36" ht="1.5" hidden="1" customHeight="1" x14ac:dyDescent="0.2">
      <c r="AC102" s="243"/>
      <c r="AF102" s="243"/>
    </row>
    <row r="103" spans="24:36" ht="13.2" hidden="1" x14ac:dyDescent="0.2">
      <c r="AB103" s="243"/>
      <c r="AD103" s="243"/>
      <c r="AE103" s="243"/>
      <c r="AF103" s="243"/>
      <c r="AG103" s="243"/>
      <c r="AH103" s="243"/>
      <c r="AI103" s="243"/>
      <c r="AJ103" s="243"/>
    </row>
    <row r="104" spans="24:36" ht="13.2" hidden="1" x14ac:dyDescent="0.2">
      <c r="AD104" s="243"/>
      <c r="AE104" s="243"/>
      <c r="AG104" s="243"/>
      <c r="AH104" s="243"/>
      <c r="AI104" s="243"/>
      <c r="AJ104" s="243"/>
    </row>
    <row r="105" spans="24:36" ht="12.75" hidden="1" customHeight="1" x14ac:dyDescent="0.2"/>
    <row r="106" spans="24:36" ht="13.2" hidden="1" x14ac:dyDescent="0.2"/>
    <row r="107" spans="24:36" ht="13.2" hidden="1" x14ac:dyDescent="0.2"/>
    <row r="108" spans="24:36" ht="13.2" hidden="1" x14ac:dyDescent="0.2"/>
    <row r="109" spans="24:36" ht="13.2" hidden="1" x14ac:dyDescent="0.2"/>
    <row r="110" spans="24:36" ht="13.2" hidden="1" x14ac:dyDescent="0.2"/>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10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5" width="9" style="244" customWidth="1"/>
    <col min="16" max="16" width="9.109375" style="244" bestFit="1" customWidth="1"/>
    <col min="17" max="34" width="9" style="244" customWidth="1"/>
    <col min="35" max="16384" width="9" style="243" hidden="1"/>
  </cols>
  <sheetData>
    <row r="1" spans="2:34"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row r="3" spans="2:34" ht="13.2" x14ac:dyDescent="0.2"/>
    <row r="4" spans="2:34" ht="13.2" x14ac:dyDescent="0.2">
      <c r="R4" s="243"/>
      <c r="S4" s="243"/>
      <c r="T4" s="243"/>
      <c r="U4" s="243"/>
      <c r="V4" s="243"/>
      <c r="W4" s="243"/>
      <c r="X4" s="243"/>
      <c r="Y4" s="243"/>
      <c r="Z4" s="243"/>
      <c r="AA4" s="243"/>
      <c r="AB4" s="243"/>
      <c r="AC4" s="243"/>
      <c r="AD4" s="243"/>
      <c r="AE4" s="243"/>
      <c r="AF4" s="243"/>
      <c r="AG4" s="243"/>
      <c r="AH4" s="243"/>
    </row>
    <row r="5" spans="2:34" ht="13.2" x14ac:dyDescent="0.2">
      <c r="R5" s="243"/>
      <c r="S5" s="243"/>
      <c r="T5" s="243"/>
      <c r="U5" s="243"/>
      <c r="V5" s="243"/>
      <c r="W5" s="243"/>
      <c r="X5" s="243"/>
      <c r="Y5" s="243"/>
      <c r="Z5" s="243"/>
      <c r="AA5" s="243"/>
      <c r="AB5" s="243"/>
      <c r="AC5" s="243"/>
      <c r="AD5" s="243"/>
      <c r="AE5" s="243"/>
      <c r="AF5" s="243"/>
      <c r="AG5" s="243"/>
      <c r="AH5" s="243"/>
    </row>
    <row r="6" spans="2:34" ht="13.2" x14ac:dyDescent="0.2"/>
    <row r="7" spans="2:34" ht="13.2" x14ac:dyDescent="0.2"/>
    <row r="8" spans="2:34" ht="13.2" x14ac:dyDescent="0.2"/>
    <row r="9" spans="2:34" ht="13.2" x14ac:dyDescent="0.2"/>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9:34" ht="13.2" x14ac:dyDescent="0.2"/>
    <row r="18" spans="9:34"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ht="13.2" x14ac:dyDescent="0.2"/>
    <row r="20" spans="9:34" ht="13.2" x14ac:dyDescent="0.2"/>
    <row r="21" spans="9:34" ht="13.2" x14ac:dyDescent="0.2">
      <c r="AH21" s="243"/>
    </row>
    <row r="22" spans="9:34" ht="13.2" x14ac:dyDescent="0.2">
      <c r="AE22" s="243"/>
      <c r="AF22" s="243"/>
      <c r="AG22" s="243"/>
      <c r="AH22" s="243"/>
    </row>
    <row r="23" spans="9:34" ht="13.2" x14ac:dyDescent="0.2">
      <c r="U23" s="243"/>
      <c r="V23" s="243"/>
      <c r="W23" s="243"/>
      <c r="X23" s="243"/>
      <c r="Y23" s="243"/>
      <c r="Z23" s="243"/>
      <c r="AA23" s="243"/>
      <c r="AB23" s="243"/>
      <c r="AC23" s="243"/>
      <c r="AD23" s="243"/>
      <c r="AE23" s="243"/>
      <c r="AF23" s="243"/>
      <c r="AG23" s="243"/>
      <c r="AH23" s="243"/>
    </row>
    <row r="24" spans="9:34" ht="13.2" x14ac:dyDescent="0.2"/>
    <row r="25" spans="9:34" ht="13.2" x14ac:dyDescent="0.2"/>
    <row r="26" spans="9:34" ht="13.2" x14ac:dyDescent="0.2"/>
    <row r="27" spans="9:34" ht="13.2" x14ac:dyDescent="0.2"/>
    <row r="28" spans="9:34" ht="13.2" x14ac:dyDescent="0.2"/>
    <row r="29" spans="9:34" ht="13.2" x14ac:dyDescent="0.2"/>
    <row r="30" spans="9:34" ht="13.2" x14ac:dyDescent="0.2"/>
    <row r="31" spans="9:34" ht="13.2" x14ac:dyDescent="0.2"/>
    <row r="32" spans="9:34" ht="13.2" x14ac:dyDescent="0.2"/>
    <row r="33" spans="15:34" ht="13.2" x14ac:dyDescent="0.2"/>
    <row r="34" spans="15:34" ht="13.2" x14ac:dyDescent="0.2"/>
    <row r="35" spans="15:34" ht="13.2" x14ac:dyDescent="0.2">
      <c r="V35" s="243"/>
      <c r="W35" s="243"/>
      <c r="X35" s="243"/>
      <c r="Y35" s="243"/>
      <c r="Z35" s="243"/>
      <c r="AA35" s="243"/>
      <c r="AB35" s="243"/>
      <c r="AC35" s="243"/>
      <c r="AD35" s="243"/>
      <c r="AE35" s="243"/>
      <c r="AF35" s="243"/>
      <c r="AG35" s="243"/>
      <c r="AH35" s="243"/>
    </row>
    <row r="36" spans="15:34" ht="13.2" x14ac:dyDescent="0.2"/>
    <row r="37" spans="15:34" ht="13.2" x14ac:dyDescent="0.2">
      <c r="AH37" s="243"/>
    </row>
    <row r="38" spans="15:34" ht="13.2" x14ac:dyDescent="0.2">
      <c r="AE38" s="243"/>
      <c r="AF38" s="243"/>
      <c r="AG38" s="243"/>
      <c r="AH38" s="243"/>
    </row>
    <row r="39" spans="15:34" ht="13.2" x14ac:dyDescent="0.2"/>
    <row r="40" spans="15:34" ht="13.2" x14ac:dyDescent="0.2"/>
    <row r="41" spans="15:34" ht="13.2" x14ac:dyDescent="0.2"/>
    <row r="42" spans="15:34" ht="13.2" x14ac:dyDescent="0.2"/>
    <row r="43" spans="15:34" ht="13.2" x14ac:dyDescent="0.2">
      <c r="O43" s="243"/>
      <c r="P43" s="243"/>
      <c r="Q43" s="243"/>
      <c r="R43" s="243"/>
      <c r="S43" s="243"/>
      <c r="T43" s="243"/>
      <c r="U43" s="243"/>
      <c r="V43" s="243"/>
      <c r="W43" s="243"/>
      <c r="X43" s="243"/>
      <c r="Y43" s="243"/>
      <c r="Z43" s="243"/>
      <c r="AA43" s="243"/>
      <c r="AB43" s="243"/>
      <c r="AC43" s="243"/>
      <c r="AD43" s="243"/>
      <c r="AE43" s="243"/>
      <c r="AF43" s="243"/>
      <c r="AG43" s="243"/>
      <c r="AH43" s="243"/>
    </row>
    <row r="44" spans="15:34" ht="13.2" x14ac:dyDescent="0.2">
      <c r="AH44" s="243"/>
    </row>
    <row r="45" spans="15:34" ht="13.2" x14ac:dyDescent="0.2"/>
    <row r="46" spans="15:34" ht="13.2" x14ac:dyDescent="0.2">
      <c r="W46" s="243"/>
      <c r="X46" s="243"/>
      <c r="Y46" s="243"/>
      <c r="Z46" s="243"/>
      <c r="AA46" s="243"/>
      <c r="AB46" s="243"/>
      <c r="AC46" s="243"/>
      <c r="AD46" s="243"/>
      <c r="AE46" s="243"/>
      <c r="AF46" s="243"/>
      <c r="AG46" s="243"/>
      <c r="AH46" s="243"/>
    </row>
    <row r="47" spans="15:34" ht="13.2" x14ac:dyDescent="0.2"/>
    <row r="48" spans="15:34" ht="13.2" x14ac:dyDescent="0.2"/>
    <row r="49" spans="22:34" ht="13.2" x14ac:dyDescent="0.2"/>
    <row r="50" spans="22:34" ht="13.2" x14ac:dyDescent="0.2">
      <c r="V50" s="243"/>
      <c r="W50" s="243"/>
      <c r="X50" s="243"/>
      <c r="Y50" s="243"/>
      <c r="Z50" s="243"/>
      <c r="AA50" s="243"/>
      <c r="AB50" s="243"/>
      <c r="AC50" s="243"/>
      <c r="AD50" s="243"/>
      <c r="AE50" s="243"/>
      <c r="AF50" s="243"/>
      <c r="AG50" s="243"/>
      <c r="AH50" s="243"/>
    </row>
    <row r="51" spans="22:34" ht="13.2" x14ac:dyDescent="0.2"/>
    <row r="52" spans="22:34" ht="13.2" x14ac:dyDescent="0.2"/>
    <row r="53" spans="22:34" ht="13.2" x14ac:dyDescent="0.2">
      <c r="AH53" s="243"/>
    </row>
    <row r="54" spans="22:34" ht="13.2" x14ac:dyDescent="0.2"/>
    <row r="55" spans="22:34" ht="13.2" x14ac:dyDescent="0.2"/>
    <row r="56" spans="22:34" ht="13.2" x14ac:dyDescent="0.2"/>
    <row r="57" spans="22:34" ht="13.2" x14ac:dyDescent="0.2"/>
    <row r="58" spans="22:34" ht="13.2" x14ac:dyDescent="0.2"/>
    <row r="59" spans="22:34" ht="13.2" x14ac:dyDescent="0.2"/>
    <row r="60" spans="22:34" ht="13.2" x14ac:dyDescent="0.2"/>
    <row r="61" spans="22:34" ht="13.2" x14ac:dyDescent="0.2"/>
    <row r="62" spans="22:34" ht="13.2" x14ac:dyDescent="0.2"/>
    <row r="63" spans="22:34" ht="13.2" x14ac:dyDescent="0.2"/>
    <row r="64" spans="22:34" ht="13.2" x14ac:dyDescent="0.2"/>
    <row r="65" spans="25:34" ht="13.2" x14ac:dyDescent="0.2"/>
    <row r="66" spans="25:34" ht="13.2" x14ac:dyDescent="0.2"/>
    <row r="67" spans="25:34" ht="13.2" x14ac:dyDescent="0.2">
      <c r="Y67" s="243"/>
      <c r="Z67" s="243"/>
      <c r="AA67" s="243"/>
      <c r="AB67" s="243"/>
      <c r="AC67" s="243"/>
      <c r="AD67" s="243"/>
      <c r="AE67" s="243"/>
      <c r="AF67" s="243"/>
      <c r="AG67" s="243"/>
      <c r="AH67" s="243"/>
    </row>
    <row r="68" spans="25:34" ht="13.2" x14ac:dyDescent="0.2"/>
    <row r="69" spans="25:34" ht="13.2" x14ac:dyDescent="0.2"/>
    <row r="70" spans="25:34" ht="13.2" x14ac:dyDescent="0.2"/>
    <row r="71" spans="25:34" ht="13.2" x14ac:dyDescent="0.2"/>
    <row r="72" spans="25:34" ht="13.2" x14ac:dyDescent="0.2"/>
    <row r="73" spans="25:34" ht="13.2" x14ac:dyDescent="0.2"/>
    <row r="74" spans="25:34" ht="13.2" x14ac:dyDescent="0.2"/>
    <row r="75" spans="25:34" ht="13.2" x14ac:dyDescent="0.2"/>
    <row r="76" spans="25:34" ht="13.2" x14ac:dyDescent="0.2"/>
    <row r="77" spans="25:34" ht="13.2" x14ac:dyDescent="0.2"/>
    <row r="78" spans="25:34" ht="13.2" x14ac:dyDescent="0.2"/>
    <row r="79" spans="25:34" ht="13.2" x14ac:dyDescent="0.2"/>
    <row r="80" spans="25:34"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5" hidden="1" customHeight="1"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74"/>
  <sheetViews>
    <sheetView showGridLines="0" view="pageBreakPreview" zoomScale="80" zoomScaleSheetLayoutView="80" workbookViewId="0"/>
  </sheetViews>
  <sheetFormatPr defaultColWidth="0" defaultRowHeight="13.5" customHeight="1" zeroHeight="1" x14ac:dyDescent="0.2"/>
  <cols>
    <col min="1" max="6" width="14.88671875" style="245" customWidth="1"/>
    <col min="7" max="8" width="15.88671875" style="245" customWidth="1"/>
    <col min="9" max="14" width="16.109375" style="245" customWidth="1"/>
    <col min="15" max="15" width="6.109375" style="252" customWidth="1"/>
    <col min="16" max="16" width="3" style="250" customWidth="1"/>
    <col min="17" max="17" width="19.109375" style="245" hidden="1" customWidth="1"/>
    <col min="18" max="22" width="12.6640625" style="245" hidden="1" customWidth="1"/>
    <col min="23" max="16384" width="8.6640625" style="245" hidden="1"/>
  </cols>
  <sheetData>
    <row r="1" spans="1:16" ht="13.2" x14ac:dyDescent="0.2">
      <c r="O1" s="246"/>
      <c r="P1" s="246"/>
    </row>
    <row r="2" spans="1:16" ht="13.2" x14ac:dyDescent="0.2">
      <c r="O2" s="246"/>
      <c r="P2" s="246"/>
    </row>
    <row r="3" spans="1:16" ht="13.2" x14ac:dyDescent="0.2">
      <c r="O3" s="246"/>
      <c r="P3" s="246"/>
    </row>
    <row r="4" spans="1:16" ht="13.2" x14ac:dyDescent="0.2">
      <c r="O4" s="246"/>
      <c r="P4" s="246"/>
    </row>
    <row r="5" spans="1:16" ht="16.2" x14ac:dyDescent="0.2">
      <c r="A5" s="247" t="s">
        <v>465</v>
      </c>
      <c r="B5" s="248"/>
      <c r="C5" s="248"/>
      <c r="D5" s="248"/>
      <c r="E5" s="248"/>
      <c r="F5" s="248"/>
      <c r="G5" s="248"/>
      <c r="H5" s="248"/>
      <c r="I5" s="248"/>
      <c r="J5" s="248"/>
      <c r="K5" s="248"/>
      <c r="L5" s="248"/>
      <c r="M5" s="248"/>
      <c r="N5" s="248"/>
      <c r="O5" s="249"/>
    </row>
    <row r="6" spans="1:16" ht="13.2" x14ac:dyDescent="0.2">
      <c r="A6" s="250"/>
      <c r="B6" s="246"/>
      <c r="C6" s="246"/>
      <c r="D6" s="246"/>
      <c r="E6" s="246"/>
      <c r="F6" s="246"/>
      <c r="G6" s="251" t="s">
        <v>466</v>
      </c>
      <c r="H6" s="251"/>
      <c r="I6" s="251"/>
      <c r="J6" s="251"/>
      <c r="K6" s="246"/>
      <c r="L6" s="246"/>
      <c r="M6" s="246"/>
      <c r="N6" s="246"/>
    </row>
    <row r="7" spans="1:16" ht="13.2" x14ac:dyDescent="0.2">
      <c r="A7" s="250"/>
      <c r="B7" s="246"/>
      <c r="C7" s="246"/>
      <c r="D7" s="246"/>
      <c r="E7" s="246"/>
      <c r="F7" s="246"/>
      <c r="G7" s="253"/>
      <c r="H7" s="254"/>
      <c r="I7" s="254"/>
      <c r="J7" s="255"/>
      <c r="K7" s="1149" t="s">
        <v>467</v>
      </c>
      <c r="L7" s="256"/>
      <c r="M7" s="257" t="s">
        <v>468</v>
      </c>
      <c r="N7" s="258"/>
    </row>
    <row r="8" spans="1:16" ht="13.2" x14ac:dyDescent="0.2">
      <c r="A8" s="250"/>
      <c r="B8" s="246"/>
      <c r="C8" s="246"/>
      <c r="D8" s="246"/>
      <c r="E8" s="246"/>
      <c r="F8" s="246"/>
      <c r="G8" s="259"/>
      <c r="H8" s="260"/>
      <c r="I8" s="260"/>
      <c r="J8" s="261"/>
      <c r="K8" s="1150"/>
      <c r="L8" s="262" t="s">
        <v>469</v>
      </c>
      <c r="M8" s="263" t="s">
        <v>470</v>
      </c>
      <c r="N8" s="264" t="s">
        <v>471</v>
      </c>
    </row>
    <row r="9" spans="1:16" ht="13.2" x14ac:dyDescent="0.2">
      <c r="A9" s="250"/>
      <c r="B9" s="246"/>
      <c r="C9" s="246"/>
      <c r="D9" s="246"/>
      <c r="E9" s="246"/>
      <c r="F9" s="246"/>
      <c r="G9" s="1163" t="s">
        <v>472</v>
      </c>
      <c r="H9" s="1164"/>
      <c r="I9" s="1164"/>
      <c r="J9" s="1165"/>
      <c r="K9" s="265">
        <v>1138131</v>
      </c>
      <c r="L9" s="266">
        <v>63972</v>
      </c>
      <c r="M9" s="267">
        <v>79561</v>
      </c>
      <c r="N9" s="268">
        <v>-19.600000000000001</v>
      </c>
    </row>
    <row r="10" spans="1:16" ht="13.2" x14ac:dyDescent="0.2">
      <c r="A10" s="250"/>
      <c r="B10" s="246"/>
      <c r="C10" s="246"/>
      <c r="D10" s="246"/>
      <c r="E10" s="246"/>
      <c r="F10" s="246"/>
      <c r="G10" s="1163" t="s">
        <v>473</v>
      </c>
      <c r="H10" s="1164"/>
      <c r="I10" s="1164"/>
      <c r="J10" s="1165"/>
      <c r="K10" s="269">
        <v>53944</v>
      </c>
      <c r="L10" s="270">
        <v>3032</v>
      </c>
      <c r="M10" s="271">
        <v>7948</v>
      </c>
      <c r="N10" s="272">
        <v>-61.9</v>
      </c>
    </row>
    <row r="11" spans="1:16" ht="13.5" customHeight="1" x14ac:dyDescent="0.2">
      <c r="A11" s="250"/>
      <c r="B11" s="246"/>
      <c r="C11" s="246"/>
      <c r="D11" s="246"/>
      <c r="E11" s="246"/>
      <c r="F11" s="246"/>
      <c r="G11" s="1163" t="s">
        <v>474</v>
      </c>
      <c r="H11" s="1164"/>
      <c r="I11" s="1164"/>
      <c r="J11" s="1165"/>
      <c r="K11" s="269">
        <v>160886</v>
      </c>
      <c r="L11" s="270">
        <v>9043</v>
      </c>
      <c r="M11" s="271">
        <v>11971</v>
      </c>
      <c r="N11" s="272">
        <v>-24.5</v>
      </c>
    </row>
    <row r="12" spans="1:16" ht="13.5" customHeight="1" x14ac:dyDescent="0.2">
      <c r="A12" s="250"/>
      <c r="B12" s="246"/>
      <c r="C12" s="246"/>
      <c r="D12" s="246"/>
      <c r="E12" s="246"/>
      <c r="F12" s="246"/>
      <c r="G12" s="1163" t="s">
        <v>475</v>
      </c>
      <c r="H12" s="1164"/>
      <c r="I12" s="1164"/>
      <c r="J12" s="1165"/>
      <c r="K12" s="269" t="s">
        <v>476</v>
      </c>
      <c r="L12" s="270" t="s">
        <v>476</v>
      </c>
      <c r="M12" s="271">
        <v>484</v>
      </c>
      <c r="N12" s="272" t="s">
        <v>476</v>
      </c>
    </row>
    <row r="13" spans="1:16" ht="13.5" customHeight="1" x14ac:dyDescent="0.2">
      <c r="A13" s="250"/>
      <c r="B13" s="246"/>
      <c r="C13" s="246"/>
      <c r="D13" s="246"/>
      <c r="E13" s="246"/>
      <c r="F13" s="246"/>
      <c r="G13" s="1163" t="s">
        <v>477</v>
      </c>
      <c r="H13" s="1164"/>
      <c r="I13" s="1164"/>
      <c r="J13" s="1165"/>
      <c r="K13" s="269" t="s">
        <v>476</v>
      </c>
      <c r="L13" s="270" t="s">
        <v>476</v>
      </c>
      <c r="M13" s="271">
        <v>5</v>
      </c>
      <c r="N13" s="272" t="s">
        <v>476</v>
      </c>
    </row>
    <row r="14" spans="1:16" ht="13.5" customHeight="1" x14ac:dyDescent="0.2">
      <c r="A14" s="250"/>
      <c r="B14" s="246"/>
      <c r="C14" s="246"/>
      <c r="D14" s="246"/>
      <c r="E14" s="246"/>
      <c r="F14" s="246"/>
      <c r="G14" s="1163" t="s">
        <v>478</v>
      </c>
      <c r="H14" s="1164"/>
      <c r="I14" s="1164"/>
      <c r="J14" s="1165"/>
      <c r="K14" s="269">
        <v>78322</v>
      </c>
      <c r="L14" s="270">
        <v>4402</v>
      </c>
      <c r="M14" s="271">
        <v>3782</v>
      </c>
      <c r="N14" s="272">
        <v>16.399999999999999</v>
      </c>
    </row>
    <row r="15" spans="1:16" ht="13.5" customHeight="1" x14ac:dyDescent="0.2">
      <c r="A15" s="250"/>
      <c r="B15" s="246"/>
      <c r="C15" s="246"/>
      <c r="D15" s="246"/>
      <c r="E15" s="246"/>
      <c r="F15" s="246"/>
      <c r="G15" s="1163" t="s">
        <v>479</v>
      </c>
      <c r="H15" s="1164"/>
      <c r="I15" s="1164"/>
      <c r="J15" s="1165"/>
      <c r="K15" s="269">
        <v>39474</v>
      </c>
      <c r="L15" s="270">
        <v>2219</v>
      </c>
      <c r="M15" s="271">
        <v>1791</v>
      </c>
      <c r="N15" s="272">
        <v>23.9</v>
      </c>
    </row>
    <row r="16" spans="1:16" ht="13.2" x14ac:dyDescent="0.2">
      <c r="A16" s="250"/>
      <c r="B16" s="246"/>
      <c r="C16" s="246"/>
      <c r="D16" s="246"/>
      <c r="E16" s="246"/>
      <c r="F16" s="246"/>
      <c r="G16" s="1166" t="s">
        <v>480</v>
      </c>
      <c r="H16" s="1167"/>
      <c r="I16" s="1167"/>
      <c r="J16" s="1168"/>
      <c r="K16" s="270">
        <v>-88331</v>
      </c>
      <c r="L16" s="270">
        <v>-4965</v>
      </c>
      <c r="M16" s="271">
        <v>-8307</v>
      </c>
      <c r="N16" s="272">
        <v>-40.200000000000003</v>
      </c>
    </row>
    <row r="17" spans="1:16" ht="13.2" x14ac:dyDescent="0.2">
      <c r="A17" s="250"/>
      <c r="B17" s="246"/>
      <c r="C17" s="246"/>
      <c r="D17" s="246"/>
      <c r="E17" s="246"/>
      <c r="F17" s="246"/>
      <c r="G17" s="1166" t="s">
        <v>170</v>
      </c>
      <c r="H17" s="1167"/>
      <c r="I17" s="1167"/>
      <c r="J17" s="1168"/>
      <c r="K17" s="270">
        <v>1382426</v>
      </c>
      <c r="L17" s="270">
        <v>77704</v>
      </c>
      <c r="M17" s="271">
        <v>97236</v>
      </c>
      <c r="N17" s="272">
        <v>-20.100000000000001</v>
      </c>
    </row>
    <row r="18" spans="1:16" ht="13.2" x14ac:dyDescent="0.2">
      <c r="A18" s="250"/>
      <c r="B18" s="246"/>
      <c r="C18" s="246"/>
      <c r="D18" s="246"/>
      <c r="E18" s="246"/>
      <c r="F18" s="246"/>
      <c r="G18" s="246"/>
      <c r="H18" s="246"/>
      <c r="I18" s="246"/>
      <c r="J18" s="246"/>
      <c r="K18" s="246"/>
      <c r="L18" s="246"/>
      <c r="M18" s="273"/>
      <c r="N18" s="273"/>
    </row>
    <row r="19" spans="1:16" ht="13.2" x14ac:dyDescent="0.2">
      <c r="A19" s="250"/>
      <c r="B19" s="246"/>
      <c r="C19" s="246"/>
      <c r="D19" s="246"/>
      <c r="E19" s="246"/>
      <c r="F19" s="246"/>
      <c r="G19" s="246" t="s">
        <v>481</v>
      </c>
      <c r="H19" s="246"/>
      <c r="I19" s="246"/>
      <c r="J19" s="246"/>
      <c r="K19" s="246"/>
      <c r="L19" s="246"/>
      <c r="M19" s="246"/>
      <c r="N19" s="246"/>
    </row>
    <row r="20" spans="1:16" ht="13.2" x14ac:dyDescent="0.2">
      <c r="A20" s="250"/>
      <c r="B20" s="246"/>
      <c r="C20" s="246"/>
      <c r="D20" s="246"/>
      <c r="E20" s="246"/>
      <c r="F20" s="246"/>
      <c r="G20" s="274"/>
      <c r="H20" s="275"/>
      <c r="I20" s="275"/>
      <c r="J20" s="276"/>
      <c r="K20" s="277" t="s">
        <v>482</v>
      </c>
      <c r="L20" s="278" t="s">
        <v>483</v>
      </c>
      <c r="M20" s="279" t="s">
        <v>484</v>
      </c>
      <c r="N20" s="280"/>
    </row>
    <row r="21" spans="1:16" s="286" customFormat="1" ht="13.2" x14ac:dyDescent="0.2">
      <c r="A21" s="281"/>
      <c r="B21" s="251"/>
      <c r="C21" s="251"/>
      <c r="D21" s="251"/>
      <c r="E21" s="251"/>
      <c r="F21" s="251"/>
      <c r="G21" s="1160" t="s">
        <v>485</v>
      </c>
      <c r="H21" s="1161"/>
      <c r="I21" s="1161"/>
      <c r="J21" s="1162"/>
      <c r="K21" s="282">
        <v>7.42</v>
      </c>
      <c r="L21" s="283">
        <v>9.07</v>
      </c>
      <c r="M21" s="284">
        <v>-1.65</v>
      </c>
      <c r="N21" s="251"/>
      <c r="O21" s="285"/>
      <c r="P21" s="281"/>
    </row>
    <row r="22" spans="1:16" s="286" customFormat="1" ht="13.2" x14ac:dyDescent="0.2">
      <c r="A22" s="281"/>
      <c r="B22" s="251"/>
      <c r="C22" s="251"/>
      <c r="D22" s="251"/>
      <c r="E22" s="251"/>
      <c r="F22" s="251"/>
      <c r="G22" s="1160" t="s">
        <v>486</v>
      </c>
      <c r="H22" s="1161"/>
      <c r="I22" s="1161"/>
      <c r="J22" s="1162"/>
      <c r="K22" s="287">
        <v>97.7</v>
      </c>
      <c r="L22" s="288">
        <v>97.2</v>
      </c>
      <c r="M22" s="289">
        <v>0.5</v>
      </c>
      <c r="N22" s="273"/>
      <c r="O22" s="285"/>
      <c r="P22" s="281"/>
    </row>
    <row r="23" spans="1:16" s="286" customFormat="1" ht="13.2" x14ac:dyDescent="0.2">
      <c r="A23" s="281"/>
      <c r="B23" s="251"/>
      <c r="C23" s="251"/>
      <c r="D23" s="251"/>
      <c r="E23" s="251"/>
      <c r="F23" s="251"/>
      <c r="G23" s="251"/>
      <c r="H23" s="251"/>
      <c r="I23" s="251"/>
      <c r="J23" s="251"/>
      <c r="K23" s="251"/>
      <c r="L23" s="273"/>
      <c r="M23" s="273"/>
      <c r="N23" s="273"/>
      <c r="O23" s="285"/>
      <c r="P23" s="281"/>
    </row>
    <row r="24" spans="1:16" s="286" customFormat="1" ht="13.2" x14ac:dyDescent="0.2">
      <c r="A24" s="281"/>
      <c r="B24" s="251"/>
      <c r="C24" s="251"/>
      <c r="D24" s="251"/>
      <c r="E24" s="251"/>
      <c r="F24" s="251"/>
      <c r="G24" s="251"/>
      <c r="H24" s="251"/>
      <c r="I24" s="251"/>
      <c r="J24" s="251"/>
      <c r="K24" s="251"/>
      <c r="L24" s="273"/>
      <c r="M24" s="273"/>
      <c r="N24" s="273"/>
      <c r="O24" s="285"/>
      <c r="P24" s="281"/>
    </row>
    <row r="25" spans="1:16" s="286" customFormat="1" ht="13.2" x14ac:dyDescent="0.2">
      <c r="A25" s="290"/>
      <c r="B25" s="291"/>
      <c r="C25" s="291"/>
      <c r="D25" s="291"/>
      <c r="E25" s="291"/>
      <c r="F25" s="291"/>
      <c r="G25" s="291"/>
      <c r="H25" s="291"/>
      <c r="I25" s="291"/>
      <c r="J25" s="291"/>
      <c r="K25" s="291"/>
      <c r="L25" s="292"/>
      <c r="M25" s="292"/>
      <c r="N25" s="292"/>
      <c r="O25" s="293"/>
      <c r="P25" s="281"/>
    </row>
    <row r="26" spans="1:16" s="286" customFormat="1" ht="13.2" x14ac:dyDescent="0.2">
      <c r="A26" s="251" t="s">
        <v>487</v>
      </c>
      <c r="B26" s="251"/>
      <c r="C26" s="251"/>
      <c r="D26" s="251"/>
      <c r="E26" s="251"/>
      <c r="F26" s="251"/>
      <c r="G26" s="251"/>
      <c r="H26" s="251"/>
      <c r="I26" s="251"/>
      <c r="J26" s="251"/>
      <c r="K26" s="251"/>
      <c r="L26" s="273"/>
      <c r="M26" s="273"/>
      <c r="N26" s="273"/>
      <c r="O26" s="251"/>
      <c r="P26" s="251"/>
    </row>
    <row r="27" spans="1:16" ht="13.2" x14ac:dyDescent="0.2">
      <c r="K27" s="246"/>
      <c r="L27" s="246"/>
      <c r="M27" s="246"/>
      <c r="N27" s="246"/>
      <c r="O27" s="246"/>
      <c r="P27" s="246"/>
    </row>
    <row r="28" spans="1:16" ht="16.2" x14ac:dyDescent="0.2">
      <c r="A28" s="247" t="s">
        <v>488</v>
      </c>
      <c r="B28" s="248"/>
      <c r="C28" s="248"/>
      <c r="D28" s="248"/>
      <c r="E28" s="248"/>
      <c r="F28" s="248"/>
      <c r="G28" s="248"/>
      <c r="H28" s="248"/>
      <c r="I28" s="248"/>
      <c r="J28" s="248"/>
      <c r="K28" s="248"/>
      <c r="L28" s="248"/>
      <c r="M28" s="248"/>
      <c r="N28" s="248"/>
      <c r="O28" s="294"/>
    </row>
    <row r="29" spans="1:16" ht="13.2" x14ac:dyDescent="0.2">
      <c r="A29" s="250"/>
      <c r="B29" s="246"/>
      <c r="C29" s="246"/>
      <c r="D29" s="246"/>
      <c r="E29" s="246"/>
      <c r="F29" s="246"/>
      <c r="G29" s="251" t="s">
        <v>489</v>
      </c>
      <c r="H29" s="251"/>
      <c r="I29" s="251"/>
      <c r="J29" s="251"/>
      <c r="K29" s="246"/>
      <c r="L29" s="246"/>
      <c r="M29" s="246"/>
      <c r="N29" s="246"/>
      <c r="O29" s="295"/>
    </row>
    <row r="30" spans="1:16" ht="13.2" x14ac:dyDescent="0.2">
      <c r="A30" s="250"/>
      <c r="B30" s="246"/>
      <c r="C30" s="246"/>
      <c r="D30" s="246"/>
      <c r="E30" s="246"/>
      <c r="F30" s="246"/>
      <c r="G30" s="253"/>
      <c r="H30" s="254"/>
      <c r="I30" s="254"/>
      <c r="J30" s="255"/>
      <c r="K30" s="1149" t="s">
        <v>467</v>
      </c>
      <c r="L30" s="256"/>
      <c r="M30" s="257" t="s">
        <v>468</v>
      </c>
      <c r="N30" s="258"/>
    </row>
    <row r="31" spans="1:16" ht="13.2" x14ac:dyDescent="0.2">
      <c r="A31" s="250"/>
      <c r="B31" s="246"/>
      <c r="C31" s="246"/>
      <c r="D31" s="246"/>
      <c r="E31" s="246"/>
      <c r="F31" s="246"/>
      <c r="G31" s="259"/>
      <c r="H31" s="260"/>
      <c r="I31" s="260"/>
      <c r="J31" s="261"/>
      <c r="K31" s="1150"/>
      <c r="L31" s="262" t="s">
        <v>469</v>
      </c>
      <c r="M31" s="263" t="s">
        <v>470</v>
      </c>
      <c r="N31" s="264" t="s">
        <v>471</v>
      </c>
    </row>
    <row r="32" spans="1:16" ht="27" customHeight="1" x14ac:dyDescent="0.2">
      <c r="A32" s="250"/>
      <c r="B32" s="246"/>
      <c r="C32" s="246"/>
      <c r="D32" s="246"/>
      <c r="E32" s="246"/>
      <c r="F32" s="246"/>
      <c r="G32" s="1151" t="s">
        <v>490</v>
      </c>
      <c r="H32" s="1152"/>
      <c r="I32" s="1152"/>
      <c r="J32" s="1153"/>
      <c r="K32" s="296">
        <v>600489</v>
      </c>
      <c r="L32" s="296">
        <v>33752</v>
      </c>
      <c r="M32" s="297">
        <v>47831</v>
      </c>
      <c r="N32" s="298">
        <v>-29.4</v>
      </c>
    </row>
    <row r="33" spans="1:16" ht="13.5" customHeight="1" x14ac:dyDescent="0.2">
      <c r="A33" s="250"/>
      <c r="B33" s="246"/>
      <c r="C33" s="246"/>
      <c r="D33" s="246"/>
      <c r="E33" s="246"/>
      <c r="F33" s="246"/>
      <c r="G33" s="1151" t="s">
        <v>491</v>
      </c>
      <c r="H33" s="1152"/>
      <c r="I33" s="1152"/>
      <c r="J33" s="1153"/>
      <c r="K33" s="296" t="s">
        <v>476</v>
      </c>
      <c r="L33" s="296" t="s">
        <v>476</v>
      </c>
      <c r="M33" s="297" t="s">
        <v>476</v>
      </c>
      <c r="N33" s="298" t="s">
        <v>476</v>
      </c>
    </row>
    <row r="34" spans="1:16" ht="27" customHeight="1" x14ac:dyDescent="0.2">
      <c r="A34" s="250"/>
      <c r="B34" s="246"/>
      <c r="C34" s="246"/>
      <c r="D34" s="246"/>
      <c r="E34" s="246"/>
      <c r="F34" s="246"/>
      <c r="G34" s="1151" t="s">
        <v>492</v>
      </c>
      <c r="H34" s="1152"/>
      <c r="I34" s="1152"/>
      <c r="J34" s="1153"/>
      <c r="K34" s="296" t="s">
        <v>476</v>
      </c>
      <c r="L34" s="296" t="s">
        <v>476</v>
      </c>
      <c r="M34" s="297">
        <v>13</v>
      </c>
      <c r="N34" s="298" t="s">
        <v>476</v>
      </c>
    </row>
    <row r="35" spans="1:16" ht="27" customHeight="1" x14ac:dyDescent="0.2">
      <c r="A35" s="250"/>
      <c r="B35" s="246"/>
      <c r="C35" s="246"/>
      <c r="D35" s="246"/>
      <c r="E35" s="246"/>
      <c r="F35" s="246"/>
      <c r="G35" s="1151" t="s">
        <v>493</v>
      </c>
      <c r="H35" s="1152"/>
      <c r="I35" s="1152"/>
      <c r="J35" s="1153"/>
      <c r="K35" s="296">
        <v>3896</v>
      </c>
      <c r="L35" s="296">
        <v>219</v>
      </c>
      <c r="M35" s="297">
        <v>14490</v>
      </c>
      <c r="N35" s="298">
        <v>-98.5</v>
      </c>
    </row>
    <row r="36" spans="1:16" ht="27" customHeight="1" x14ac:dyDescent="0.2">
      <c r="A36" s="250"/>
      <c r="B36" s="246"/>
      <c r="C36" s="246"/>
      <c r="D36" s="246"/>
      <c r="E36" s="246"/>
      <c r="F36" s="246"/>
      <c r="G36" s="1151" t="s">
        <v>494</v>
      </c>
      <c r="H36" s="1152"/>
      <c r="I36" s="1152"/>
      <c r="J36" s="1153"/>
      <c r="K36" s="296">
        <v>135750</v>
      </c>
      <c r="L36" s="296">
        <v>7630</v>
      </c>
      <c r="M36" s="297">
        <v>3677</v>
      </c>
      <c r="N36" s="298">
        <v>107.5</v>
      </c>
    </row>
    <row r="37" spans="1:16" ht="13.5" customHeight="1" x14ac:dyDescent="0.2">
      <c r="A37" s="250"/>
      <c r="B37" s="246"/>
      <c r="C37" s="246"/>
      <c r="D37" s="246"/>
      <c r="E37" s="246"/>
      <c r="F37" s="246"/>
      <c r="G37" s="1151" t="s">
        <v>495</v>
      </c>
      <c r="H37" s="1152"/>
      <c r="I37" s="1152"/>
      <c r="J37" s="1153"/>
      <c r="K37" s="296">
        <v>37760</v>
      </c>
      <c r="L37" s="296">
        <v>2122</v>
      </c>
      <c r="M37" s="297">
        <v>1018</v>
      </c>
      <c r="N37" s="298">
        <v>108.4</v>
      </c>
    </row>
    <row r="38" spans="1:16" ht="27" customHeight="1" x14ac:dyDescent="0.2">
      <c r="A38" s="250"/>
      <c r="B38" s="246"/>
      <c r="C38" s="246"/>
      <c r="D38" s="246"/>
      <c r="E38" s="246"/>
      <c r="F38" s="246"/>
      <c r="G38" s="1154" t="s">
        <v>496</v>
      </c>
      <c r="H38" s="1155"/>
      <c r="I38" s="1155"/>
      <c r="J38" s="1156"/>
      <c r="K38" s="299" t="s">
        <v>476</v>
      </c>
      <c r="L38" s="299" t="s">
        <v>476</v>
      </c>
      <c r="M38" s="300">
        <v>7</v>
      </c>
      <c r="N38" s="301" t="s">
        <v>476</v>
      </c>
      <c r="O38" s="295"/>
    </row>
    <row r="39" spans="1:16" ht="13.2" x14ac:dyDescent="0.2">
      <c r="A39" s="250"/>
      <c r="B39" s="246"/>
      <c r="C39" s="246"/>
      <c r="D39" s="246"/>
      <c r="E39" s="246"/>
      <c r="F39" s="246"/>
      <c r="G39" s="1154" t="s">
        <v>497</v>
      </c>
      <c r="H39" s="1155"/>
      <c r="I39" s="1155"/>
      <c r="J39" s="1156"/>
      <c r="K39" s="302">
        <v>-10202</v>
      </c>
      <c r="L39" s="302">
        <v>-573</v>
      </c>
      <c r="M39" s="303">
        <v>-3521</v>
      </c>
      <c r="N39" s="304">
        <v>-83.7</v>
      </c>
      <c r="O39" s="295"/>
    </row>
    <row r="40" spans="1:16" ht="27" customHeight="1" x14ac:dyDescent="0.2">
      <c r="A40" s="250"/>
      <c r="B40" s="246"/>
      <c r="C40" s="246"/>
      <c r="D40" s="246"/>
      <c r="E40" s="246"/>
      <c r="F40" s="246"/>
      <c r="G40" s="1151" t="s">
        <v>498</v>
      </c>
      <c r="H40" s="1152"/>
      <c r="I40" s="1152"/>
      <c r="J40" s="1153"/>
      <c r="K40" s="302">
        <v>-404110</v>
      </c>
      <c r="L40" s="302">
        <v>-22714</v>
      </c>
      <c r="M40" s="303">
        <v>-43531</v>
      </c>
      <c r="N40" s="304">
        <v>-47.8</v>
      </c>
      <c r="O40" s="295"/>
    </row>
    <row r="41" spans="1:16" ht="13.2" x14ac:dyDescent="0.2">
      <c r="A41" s="250"/>
      <c r="B41" s="246"/>
      <c r="C41" s="246"/>
      <c r="D41" s="246"/>
      <c r="E41" s="246"/>
      <c r="F41" s="246"/>
      <c r="G41" s="1157" t="s">
        <v>281</v>
      </c>
      <c r="H41" s="1158"/>
      <c r="I41" s="1158"/>
      <c r="J41" s="1159"/>
      <c r="K41" s="296">
        <v>363583</v>
      </c>
      <c r="L41" s="302">
        <v>20436</v>
      </c>
      <c r="M41" s="303">
        <v>19983</v>
      </c>
      <c r="N41" s="304">
        <v>2.2999999999999998</v>
      </c>
      <c r="O41" s="295"/>
    </row>
    <row r="42" spans="1:16" ht="13.2" x14ac:dyDescent="0.2">
      <c r="A42" s="250"/>
      <c r="B42" s="246"/>
      <c r="C42" s="246"/>
      <c r="D42" s="246"/>
      <c r="E42" s="246"/>
      <c r="F42" s="246"/>
      <c r="G42" s="305" t="s">
        <v>499</v>
      </c>
      <c r="H42" s="246"/>
      <c r="I42" s="246"/>
      <c r="J42" s="246"/>
      <c r="K42" s="246"/>
      <c r="L42" s="246"/>
      <c r="M42" s="273"/>
      <c r="N42" s="273"/>
      <c r="O42" s="295"/>
    </row>
    <row r="43" spans="1:16" ht="13.2" x14ac:dyDescent="0.2">
      <c r="A43" s="250"/>
      <c r="B43" s="246"/>
      <c r="C43" s="246"/>
      <c r="D43" s="246"/>
      <c r="E43" s="246"/>
      <c r="F43" s="246"/>
      <c r="G43" s="246"/>
      <c r="H43" s="246"/>
      <c r="I43" s="246"/>
      <c r="J43" s="246"/>
      <c r="K43" s="246"/>
      <c r="L43" s="306"/>
      <c r="M43" s="273"/>
      <c r="N43" s="246"/>
      <c r="O43" s="295"/>
    </row>
    <row r="44" spans="1:16" ht="13.2" x14ac:dyDescent="0.2">
      <c r="A44" s="250"/>
      <c r="B44" s="246"/>
      <c r="C44" s="246"/>
      <c r="D44" s="246"/>
      <c r="E44" s="246"/>
      <c r="F44" s="246"/>
      <c r="G44" s="246"/>
      <c r="H44" s="246"/>
      <c r="I44" s="246"/>
      <c r="J44" s="246"/>
      <c r="K44" s="246"/>
      <c r="L44" s="246"/>
      <c r="M44" s="273"/>
      <c r="N44" s="246"/>
    </row>
    <row r="45" spans="1:16" ht="13.2" x14ac:dyDescent="0.2">
      <c r="A45" s="248"/>
      <c r="B45" s="248"/>
      <c r="C45" s="248"/>
      <c r="D45" s="248"/>
      <c r="E45" s="248"/>
      <c r="F45" s="248"/>
      <c r="G45" s="248"/>
      <c r="H45" s="248"/>
      <c r="I45" s="248"/>
      <c r="J45" s="248"/>
      <c r="K45" s="248"/>
      <c r="L45" s="248"/>
      <c r="M45" s="307"/>
      <c r="N45" s="248"/>
      <c r="O45" s="248"/>
      <c r="P45" s="246"/>
    </row>
    <row r="46" spans="1:16" ht="13.2" x14ac:dyDescent="0.2">
      <c r="A46" s="308"/>
      <c r="B46" s="308"/>
      <c r="C46" s="308"/>
      <c r="D46" s="308"/>
      <c r="E46" s="308"/>
      <c r="F46" s="308"/>
      <c r="G46" s="308"/>
      <c r="H46" s="308"/>
      <c r="I46" s="308"/>
      <c r="J46" s="308"/>
      <c r="K46" s="308"/>
      <c r="L46" s="308"/>
      <c r="M46" s="308"/>
      <c r="N46" s="308"/>
      <c r="O46" s="308"/>
      <c r="P46" s="246"/>
    </row>
    <row r="47" spans="1:16" ht="17.25" customHeight="1" x14ac:dyDescent="0.2">
      <c r="A47" s="309" t="s">
        <v>500</v>
      </c>
      <c r="B47" s="246"/>
      <c r="C47" s="246"/>
      <c r="D47" s="246"/>
      <c r="E47" s="246"/>
      <c r="F47" s="246"/>
      <c r="G47" s="246"/>
      <c r="H47" s="246"/>
      <c r="I47" s="246"/>
      <c r="J47" s="246"/>
      <c r="K47" s="246"/>
      <c r="L47" s="246"/>
      <c r="M47" s="246"/>
      <c r="N47" s="246"/>
    </row>
    <row r="48" spans="1:16" ht="13.2" x14ac:dyDescent="0.2">
      <c r="A48" s="250"/>
      <c r="B48" s="246"/>
      <c r="C48" s="246"/>
      <c r="D48" s="246"/>
      <c r="E48" s="246"/>
      <c r="F48" s="246"/>
      <c r="G48" s="310" t="s">
        <v>501</v>
      </c>
      <c r="H48" s="310"/>
      <c r="I48" s="310"/>
      <c r="J48" s="310"/>
      <c r="K48" s="310"/>
      <c r="L48" s="310"/>
      <c r="M48" s="311"/>
      <c r="N48" s="310"/>
    </row>
    <row r="49" spans="1:14" ht="13.5" customHeight="1" x14ac:dyDescent="0.2">
      <c r="A49" s="250"/>
      <c r="B49" s="246"/>
      <c r="C49" s="246"/>
      <c r="D49" s="246"/>
      <c r="E49" s="246"/>
      <c r="F49" s="246"/>
      <c r="G49" s="312"/>
      <c r="H49" s="313"/>
      <c r="I49" s="1144" t="s">
        <v>467</v>
      </c>
      <c r="J49" s="1146" t="s">
        <v>502</v>
      </c>
      <c r="K49" s="1147"/>
      <c r="L49" s="1147"/>
      <c r="M49" s="1147"/>
      <c r="N49" s="1148"/>
    </row>
    <row r="50" spans="1:14" ht="13.2" x14ac:dyDescent="0.2">
      <c r="A50" s="250"/>
      <c r="B50" s="246"/>
      <c r="C50" s="246"/>
      <c r="D50" s="246"/>
      <c r="E50" s="246"/>
      <c r="F50" s="246"/>
      <c r="G50" s="314"/>
      <c r="H50" s="315"/>
      <c r="I50" s="1145"/>
      <c r="J50" s="316" t="s">
        <v>503</v>
      </c>
      <c r="K50" s="317" t="s">
        <v>504</v>
      </c>
      <c r="L50" s="318" t="s">
        <v>505</v>
      </c>
      <c r="M50" s="319" t="s">
        <v>506</v>
      </c>
      <c r="N50" s="320" t="s">
        <v>507</v>
      </c>
    </row>
    <row r="51" spans="1:14" ht="13.2" x14ac:dyDescent="0.2">
      <c r="A51" s="250"/>
      <c r="B51" s="246"/>
      <c r="C51" s="246"/>
      <c r="D51" s="246"/>
      <c r="E51" s="246"/>
      <c r="F51" s="246"/>
      <c r="G51" s="312" t="s">
        <v>508</v>
      </c>
      <c r="H51" s="313"/>
      <c r="I51" s="321">
        <v>1582200</v>
      </c>
      <c r="J51" s="322">
        <v>85863</v>
      </c>
      <c r="K51" s="323">
        <v>-7</v>
      </c>
      <c r="L51" s="324">
        <v>69806</v>
      </c>
      <c r="M51" s="325">
        <v>13.4</v>
      </c>
      <c r="N51" s="326">
        <v>-20.399999999999999</v>
      </c>
    </row>
    <row r="52" spans="1:14" ht="13.2" x14ac:dyDescent="0.2">
      <c r="A52" s="250"/>
      <c r="B52" s="246"/>
      <c r="C52" s="246"/>
      <c r="D52" s="246"/>
      <c r="E52" s="246"/>
      <c r="F52" s="246"/>
      <c r="G52" s="327"/>
      <c r="H52" s="328" t="s">
        <v>509</v>
      </c>
      <c r="I52" s="329">
        <v>780168</v>
      </c>
      <c r="J52" s="330">
        <v>42338</v>
      </c>
      <c r="K52" s="331">
        <v>-2.7</v>
      </c>
      <c r="L52" s="332">
        <v>32823</v>
      </c>
      <c r="M52" s="333">
        <v>1</v>
      </c>
      <c r="N52" s="334">
        <v>-3.7</v>
      </c>
    </row>
    <row r="53" spans="1:14" ht="13.2" x14ac:dyDescent="0.2">
      <c r="A53" s="250"/>
      <c r="B53" s="246"/>
      <c r="C53" s="246"/>
      <c r="D53" s="246"/>
      <c r="E53" s="246"/>
      <c r="F53" s="246"/>
      <c r="G53" s="312" t="s">
        <v>510</v>
      </c>
      <c r="H53" s="313"/>
      <c r="I53" s="321">
        <v>4031157</v>
      </c>
      <c r="J53" s="322">
        <v>218408</v>
      </c>
      <c r="K53" s="323">
        <v>154.4</v>
      </c>
      <c r="L53" s="324">
        <v>74444</v>
      </c>
      <c r="M53" s="325">
        <v>6.6</v>
      </c>
      <c r="N53" s="326">
        <v>147.80000000000001</v>
      </c>
    </row>
    <row r="54" spans="1:14" ht="13.2" x14ac:dyDescent="0.2">
      <c r="A54" s="250"/>
      <c r="B54" s="246"/>
      <c r="C54" s="246"/>
      <c r="D54" s="246"/>
      <c r="E54" s="246"/>
      <c r="F54" s="246"/>
      <c r="G54" s="327"/>
      <c r="H54" s="328" t="s">
        <v>509</v>
      </c>
      <c r="I54" s="329">
        <v>1282450</v>
      </c>
      <c r="J54" s="330">
        <v>69483</v>
      </c>
      <c r="K54" s="331">
        <v>64.099999999999994</v>
      </c>
      <c r="L54" s="332">
        <v>34175</v>
      </c>
      <c r="M54" s="333">
        <v>4.0999999999999996</v>
      </c>
      <c r="N54" s="334">
        <v>60</v>
      </c>
    </row>
    <row r="55" spans="1:14" ht="13.2" x14ac:dyDescent="0.2">
      <c r="A55" s="250"/>
      <c r="B55" s="246"/>
      <c r="C55" s="246"/>
      <c r="D55" s="246"/>
      <c r="E55" s="246"/>
      <c r="F55" s="246"/>
      <c r="G55" s="312" t="s">
        <v>511</v>
      </c>
      <c r="H55" s="313"/>
      <c r="I55" s="321">
        <v>2237507</v>
      </c>
      <c r="J55" s="322">
        <v>122282</v>
      </c>
      <c r="K55" s="323">
        <v>-44</v>
      </c>
      <c r="L55" s="324">
        <v>85205</v>
      </c>
      <c r="M55" s="325">
        <v>14.5</v>
      </c>
      <c r="N55" s="326">
        <v>-58.5</v>
      </c>
    </row>
    <row r="56" spans="1:14" ht="13.2" x14ac:dyDescent="0.2">
      <c r="A56" s="250"/>
      <c r="B56" s="246"/>
      <c r="C56" s="246"/>
      <c r="D56" s="246"/>
      <c r="E56" s="246"/>
      <c r="F56" s="246"/>
      <c r="G56" s="327"/>
      <c r="H56" s="328" t="s">
        <v>509</v>
      </c>
      <c r="I56" s="329">
        <v>951165</v>
      </c>
      <c r="J56" s="330">
        <v>51982</v>
      </c>
      <c r="K56" s="331">
        <v>-25.2</v>
      </c>
      <c r="L56" s="332">
        <v>38847</v>
      </c>
      <c r="M56" s="333">
        <v>13.7</v>
      </c>
      <c r="N56" s="334">
        <v>-38.9</v>
      </c>
    </row>
    <row r="57" spans="1:14" ht="13.2" x14ac:dyDescent="0.2">
      <c r="A57" s="250"/>
      <c r="B57" s="246"/>
      <c r="C57" s="246"/>
      <c r="D57" s="246"/>
      <c r="E57" s="246"/>
      <c r="F57" s="246"/>
      <c r="G57" s="312" t="s">
        <v>512</v>
      </c>
      <c r="H57" s="313"/>
      <c r="I57" s="321">
        <v>2380919</v>
      </c>
      <c r="J57" s="322">
        <v>131572</v>
      </c>
      <c r="K57" s="323">
        <v>7.6</v>
      </c>
      <c r="L57" s="324">
        <v>77577</v>
      </c>
      <c r="M57" s="325">
        <v>-9</v>
      </c>
      <c r="N57" s="326">
        <v>16.600000000000001</v>
      </c>
    </row>
    <row r="58" spans="1:14" ht="13.2" x14ac:dyDescent="0.2">
      <c r="A58" s="250"/>
      <c r="B58" s="246"/>
      <c r="C58" s="246"/>
      <c r="D58" s="246"/>
      <c r="E58" s="246"/>
      <c r="F58" s="246"/>
      <c r="G58" s="327"/>
      <c r="H58" s="328" t="s">
        <v>509</v>
      </c>
      <c r="I58" s="329">
        <v>817090</v>
      </c>
      <c r="J58" s="330">
        <v>45153</v>
      </c>
      <c r="K58" s="331">
        <v>-13.1</v>
      </c>
      <c r="L58" s="332">
        <v>40870</v>
      </c>
      <c r="M58" s="333">
        <v>5.2</v>
      </c>
      <c r="N58" s="334">
        <v>-18.3</v>
      </c>
    </row>
    <row r="59" spans="1:14" ht="13.2" x14ac:dyDescent="0.2">
      <c r="A59" s="250"/>
      <c r="B59" s="246"/>
      <c r="C59" s="246"/>
      <c r="D59" s="246"/>
      <c r="E59" s="246"/>
      <c r="F59" s="246"/>
      <c r="G59" s="312" t="s">
        <v>513</v>
      </c>
      <c r="H59" s="313"/>
      <c r="I59" s="321">
        <v>1386281</v>
      </c>
      <c r="J59" s="322">
        <v>77920</v>
      </c>
      <c r="K59" s="323">
        <v>-40.799999999999997</v>
      </c>
      <c r="L59" s="324">
        <v>67293</v>
      </c>
      <c r="M59" s="325">
        <v>-13.3</v>
      </c>
      <c r="N59" s="326">
        <v>-27.5</v>
      </c>
    </row>
    <row r="60" spans="1:14" ht="13.2" x14ac:dyDescent="0.2">
      <c r="A60" s="250"/>
      <c r="B60" s="246"/>
      <c r="C60" s="246"/>
      <c r="D60" s="246"/>
      <c r="E60" s="246"/>
      <c r="F60" s="246"/>
      <c r="G60" s="327"/>
      <c r="H60" s="328" t="s">
        <v>509</v>
      </c>
      <c r="I60" s="335">
        <v>563262</v>
      </c>
      <c r="J60" s="330">
        <v>31660</v>
      </c>
      <c r="K60" s="331">
        <v>-29.9</v>
      </c>
      <c r="L60" s="332">
        <v>35076</v>
      </c>
      <c r="M60" s="333">
        <v>-14.2</v>
      </c>
      <c r="N60" s="334">
        <v>-15.7</v>
      </c>
    </row>
    <row r="61" spans="1:14" ht="13.2" x14ac:dyDescent="0.2">
      <c r="A61" s="250"/>
      <c r="B61" s="246"/>
      <c r="C61" s="246"/>
      <c r="D61" s="246"/>
      <c r="E61" s="246"/>
      <c r="F61" s="246"/>
      <c r="G61" s="312" t="s">
        <v>514</v>
      </c>
      <c r="H61" s="336"/>
      <c r="I61" s="337">
        <v>2323613</v>
      </c>
      <c r="J61" s="338">
        <v>127209</v>
      </c>
      <c r="K61" s="339">
        <v>14</v>
      </c>
      <c r="L61" s="340">
        <v>74865</v>
      </c>
      <c r="M61" s="341">
        <v>2.4</v>
      </c>
      <c r="N61" s="326">
        <v>11.6</v>
      </c>
    </row>
    <row r="62" spans="1:14" ht="13.2" x14ac:dyDescent="0.2">
      <c r="A62" s="250"/>
      <c r="B62" s="246"/>
      <c r="C62" s="246"/>
      <c r="D62" s="246"/>
      <c r="E62" s="246"/>
      <c r="F62" s="246"/>
      <c r="G62" s="327"/>
      <c r="H62" s="328" t="s">
        <v>509</v>
      </c>
      <c r="I62" s="329">
        <v>878827</v>
      </c>
      <c r="J62" s="330">
        <v>48123</v>
      </c>
      <c r="K62" s="331">
        <v>-1.4</v>
      </c>
      <c r="L62" s="332">
        <v>36358</v>
      </c>
      <c r="M62" s="333">
        <v>2</v>
      </c>
      <c r="N62" s="334">
        <v>-3.4</v>
      </c>
    </row>
    <row r="63" spans="1:14" ht="13.2" x14ac:dyDescent="0.2">
      <c r="A63" s="250"/>
      <c r="B63" s="246"/>
      <c r="C63" s="246"/>
      <c r="D63" s="246"/>
      <c r="E63" s="246"/>
      <c r="F63" s="246"/>
      <c r="G63" s="246"/>
      <c r="H63" s="246"/>
      <c r="I63" s="246"/>
      <c r="J63" s="246"/>
      <c r="K63" s="246"/>
      <c r="L63" s="246"/>
      <c r="M63" s="246"/>
      <c r="N63" s="246"/>
    </row>
    <row r="64" spans="1:14" ht="13.2" x14ac:dyDescent="0.2">
      <c r="A64" s="250"/>
      <c r="B64" s="246"/>
      <c r="C64" s="246"/>
      <c r="D64" s="246"/>
      <c r="E64" s="246"/>
      <c r="F64" s="246"/>
      <c r="G64" s="246"/>
      <c r="H64" s="246"/>
      <c r="I64" s="246"/>
      <c r="J64" s="246"/>
      <c r="K64" s="246"/>
      <c r="L64" s="246"/>
      <c r="M64" s="246"/>
      <c r="N64" s="246"/>
    </row>
    <row r="65" spans="1:16" ht="13.2" x14ac:dyDescent="0.2">
      <c r="A65" s="250"/>
      <c r="B65" s="246"/>
      <c r="C65" s="246"/>
      <c r="D65" s="246"/>
      <c r="E65" s="246"/>
      <c r="F65" s="246"/>
      <c r="G65" s="246"/>
      <c r="H65" s="246"/>
      <c r="I65" s="246"/>
      <c r="J65" s="246"/>
      <c r="K65" s="246"/>
      <c r="L65" s="246"/>
      <c r="M65" s="246"/>
      <c r="N65" s="246"/>
    </row>
    <row r="66" spans="1:16" ht="13.2" x14ac:dyDescent="0.2">
      <c r="A66" s="342"/>
      <c r="B66" s="308"/>
      <c r="C66" s="308"/>
      <c r="D66" s="308"/>
      <c r="E66" s="308"/>
      <c r="F66" s="308"/>
      <c r="G66" s="308"/>
      <c r="H66" s="308"/>
      <c r="I66" s="308"/>
      <c r="J66" s="308"/>
      <c r="K66" s="308"/>
      <c r="L66" s="308"/>
      <c r="M66" s="308"/>
      <c r="N66" s="308"/>
      <c r="O66" s="343"/>
    </row>
    <row r="67" spans="1:16" ht="13.5" hidden="1" customHeight="1" x14ac:dyDescent="0.2">
      <c r="G67" s="246"/>
      <c r="H67" s="246"/>
      <c r="I67" s="246"/>
      <c r="J67" s="246"/>
      <c r="K67" s="246"/>
      <c r="L67" s="246"/>
      <c r="M67" s="246"/>
      <c r="N67" s="246"/>
      <c r="O67" s="246"/>
      <c r="P67" s="246"/>
    </row>
    <row r="68" spans="1:16" ht="13.5" hidden="1" customHeight="1" x14ac:dyDescent="0.2">
      <c r="G68" s="246"/>
      <c r="H68" s="246"/>
      <c r="I68" s="246"/>
      <c r="J68" s="246"/>
      <c r="K68" s="246"/>
      <c r="L68" s="246"/>
      <c r="M68" s="246"/>
      <c r="N68" s="246"/>
    </row>
    <row r="69" spans="1:16" ht="13.5" hidden="1" customHeight="1" x14ac:dyDescent="0.2">
      <c r="G69" s="246"/>
      <c r="H69" s="246"/>
      <c r="I69" s="246"/>
      <c r="J69" s="246"/>
      <c r="K69" s="246"/>
      <c r="L69" s="246"/>
      <c r="M69" s="246"/>
      <c r="N69" s="246"/>
    </row>
    <row r="70" spans="1:16" ht="13.2" hidden="1" x14ac:dyDescent="0.2">
      <c r="G70" s="246"/>
      <c r="H70" s="246"/>
      <c r="I70" s="246"/>
      <c r="J70" s="246"/>
      <c r="K70" s="246"/>
      <c r="L70" s="246"/>
      <c r="M70" s="246"/>
      <c r="N70" s="246"/>
    </row>
    <row r="71" spans="1:16" ht="13.2" hidden="1" x14ac:dyDescent="0.2">
      <c r="G71" s="246"/>
      <c r="H71" s="246"/>
      <c r="I71" s="246"/>
      <c r="J71" s="246"/>
      <c r="K71" s="246"/>
      <c r="L71" s="246"/>
      <c r="M71" s="246"/>
      <c r="N71" s="246"/>
    </row>
    <row r="72" spans="1:16" ht="13.2" hidden="1" x14ac:dyDescent="0.2">
      <c r="G72" s="246"/>
      <c r="H72" s="246"/>
      <c r="I72" s="246"/>
      <c r="J72" s="246"/>
      <c r="K72" s="246"/>
      <c r="L72" s="246"/>
      <c r="M72" s="246"/>
      <c r="N72" s="246"/>
    </row>
    <row r="73" spans="1:16" ht="13.2" hidden="1" x14ac:dyDescent="0.2">
      <c r="G73" s="246"/>
      <c r="H73" s="246"/>
      <c r="I73" s="246"/>
      <c r="J73" s="246"/>
      <c r="K73" s="246"/>
      <c r="L73" s="246"/>
      <c r="M73" s="246"/>
      <c r="N73" s="246"/>
    </row>
    <row r="74" spans="1:16" ht="13.2" hidden="1" x14ac:dyDescent="0.2"/>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B2" s="243"/>
      <c r="T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132"/>
  <sheetViews>
    <sheetView showGridLines="0" zoomScale="80" zoomScaleNormal="80" zoomScaleSheetLayoutView="55" workbookViewId="0"/>
  </sheetViews>
  <sheetFormatPr defaultColWidth="0" defaultRowHeight="13.5" customHeight="1" zeroHeight="1" x14ac:dyDescent="0.2"/>
  <cols>
    <col min="1" max="1" width="9.109375" style="244" customWidth="1"/>
    <col min="2" max="16" width="9" style="244" customWidth="1"/>
    <col min="17" max="17" width="9.109375" style="244" customWidth="1"/>
    <col min="18" max="18" width="9.109375" style="244" bestFit="1" customWidth="1"/>
    <col min="19" max="34" width="9" style="244" customWidth="1"/>
    <col min="35" max="16384" width="9"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B2" s="243"/>
      <c r="T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34:34" ht="13.2" x14ac:dyDescent="0.2">
      <c r="AH17" s="243"/>
    </row>
    <row r="18" spans="34:34" ht="13.2" x14ac:dyDescent="0.2"/>
    <row r="19" spans="34:34" ht="13.2" x14ac:dyDescent="0.2"/>
    <row r="20" spans="34:34" ht="13.2" x14ac:dyDescent="0.2">
      <c r="AH20" s="243"/>
    </row>
    <row r="21" spans="34:34" ht="13.2" x14ac:dyDescent="0.2">
      <c r="AH21" s="243"/>
    </row>
    <row r="22" spans="34:34" ht="13.2" x14ac:dyDescent="0.2"/>
    <row r="23" spans="34:34" ht="13.2" x14ac:dyDescent="0.2"/>
    <row r="24" spans="34:34" ht="13.2" x14ac:dyDescent="0.2"/>
    <row r="25" spans="34:34" ht="13.2" x14ac:dyDescent="0.2"/>
    <row r="26" spans="34:34" ht="13.2" x14ac:dyDescent="0.2"/>
    <row r="27" spans="34:34" ht="13.2" x14ac:dyDescent="0.2"/>
    <row r="28" spans="34:34" ht="13.2" x14ac:dyDescent="0.2">
      <c r="AH28" s="243"/>
    </row>
    <row r="29" spans="34:34" ht="13.2" x14ac:dyDescent="0.2"/>
    <row r="30" spans="34:34" ht="13.2" x14ac:dyDescent="0.2"/>
    <row r="31" spans="34:34" ht="13.2" x14ac:dyDescent="0.2"/>
    <row r="32" spans="34:34" ht="13.2" x14ac:dyDescent="0.2"/>
    <row r="33" spans="2:34" ht="13.2" x14ac:dyDescent="0.2">
      <c r="B33" s="243"/>
      <c r="G33" s="243"/>
      <c r="I33" s="243"/>
    </row>
    <row r="34" spans="2:34" ht="13.2" x14ac:dyDescent="0.2">
      <c r="C34" s="243"/>
      <c r="P34" s="243"/>
      <c r="R34" s="243"/>
      <c r="U34" s="243"/>
    </row>
    <row r="35" spans="2:34" ht="13.2" x14ac:dyDescent="0.2">
      <c r="D35" s="243"/>
      <c r="E35" s="243"/>
      <c r="T35" s="243"/>
      <c r="W35" s="243"/>
      <c r="AC35" s="243"/>
      <c r="AD35" s="243"/>
      <c r="AE35" s="243"/>
      <c r="AF35" s="243"/>
      <c r="AG35" s="243"/>
      <c r="AH35" s="243"/>
    </row>
    <row r="36" spans="2:34" ht="13.2" x14ac:dyDescent="0.2">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U40" s="243"/>
    </row>
    <row r="41" spans="2:34" ht="13.2" x14ac:dyDescent="0.2">
      <c r="R41" s="243"/>
    </row>
    <row r="42" spans="2:34" ht="13.2" x14ac:dyDescent="0.2">
      <c r="T42" s="243"/>
      <c r="W42" s="243"/>
    </row>
    <row r="43" spans="2:34" ht="13.2" x14ac:dyDescent="0.2">
      <c r="Q43" s="243"/>
      <c r="S43" s="243"/>
      <c r="V43" s="243"/>
      <c r="X43" s="243"/>
      <c r="Y43" s="243"/>
      <c r="Z43" s="243"/>
      <c r="AA43" s="243"/>
      <c r="AB43" s="243"/>
      <c r="AC43" s="243"/>
      <c r="AD43" s="243"/>
      <c r="AE43" s="243"/>
      <c r="AF43" s="243"/>
      <c r="AG43" s="243"/>
      <c r="AH43" s="243"/>
    </row>
    <row r="44" spans="2:34" ht="13.2" x14ac:dyDescent="0.2">
      <c r="AH44" s="243"/>
    </row>
    <row r="45" spans="2:34" ht="13.2" x14ac:dyDescent="0.2"/>
    <row r="46" spans="2:34" ht="13.2" x14ac:dyDescent="0.2"/>
    <row r="47" spans="2:34" ht="13.2" x14ac:dyDescent="0.2"/>
    <row r="48" spans="2:34" ht="13.2" x14ac:dyDescent="0.2">
      <c r="AG48" s="243"/>
      <c r="AH48" s="243"/>
    </row>
    <row r="49" spans="29:34" ht="13.2" x14ac:dyDescent="0.2">
      <c r="AH49" s="243"/>
    </row>
    <row r="50" spans="29:34" ht="13.2" x14ac:dyDescent="0.2">
      <c r="AH50" s="243"/>
    </row>
    <row r="51" spans="29:34" ht="13.2" x14ac:dyDescent="0.2">
      <c r="AC51" s="243"/>
      <c r="AD51" s="243"/>
      <c r="AE51" s="243"/>
      <c r="AF51" s="243"/>
      <c r="AG51" s="243"/>
      <c r="AH51" s="243"/>
    </row>
    <row r="52" spans="29:34" ht="13.2" x14ac:dyDescent="0.2"/>
    <row r="53" spans="29:34" ht="13.2" x14ac:dyDescent="0.2"/>
    <row r="54" spans="29:34" ht="13.2" x14ac:dyDescent="0.2">
      <c r="AH54" s="243"/>
    </row>
    <row r="55" spans="29:34" ht="13.2" x14ac:dyDescent="0.2"/>
    <row r="56" spans="29:34" ht="13.2" x14ac:dyDescent="0.2"/>
    <row r="57" spans="29:34" ht="13.2" x14ac:dyDescent="0.2"/>
    <row r="58" spans="29:34" ht="13.2" x14ac:dyDescent="0.2">
      <c r="AH58" s="243"/>
    </row>
    <row r="59" spans="29:34" ht="13.2" x14ac:dyDescent="0.2"/>
    <row r="60" spans="29:34" ht="13.2" x14ac:dyDescent="0.2"/>
    <row r="61" spans="29:34" ht="13.2" x14ac:dyDescent="0.2"/>
    <row r="62" spans="29:34" ht="13.2" x14ac:dyDescent="0.2"/>
    <row r="63" spans="29:34" ht="13.2" x14ac:dyDescent="0.2">
      <c r="AH63" s="243"/>
    </row>
    <row r="64" spans="29:34" ht="13.2" x14ac:dyDescent="0.2">
      <c r="AG64" s="243"/>
      <c r="AH64" s="243"/>
    </row>
    <row r="65" spans="32:34" ht="13.2" x14ac:dyDescent="0.2"/>
    <row r="66" spans="32:34" ht="13.2" x14ac:dyDescent="0.2"/>
    <row r="67" spans="32:34" ht="13.2" x14ac:dyDescent="0.2"/>
    <row r="68" spans="32:34" ht="13.2" x14ac:dyDescent="0.2"/>
    <row r="69" spans="32:34" ht="13.2" x14ac:dyDescent="0.2">
      <c r="AF69" s="243"/>
      <c r="AG69" s="243"/>
      <c r="AH69" s="243"/>
    </row>
    <row r="70" spans="32:34" ht="13.2" x14ac:dyDescent="0.2"/>
    <row r="71" spans="32:34" ht="13.2" x14ac:dyDescent="0.2"/>
    <row r="72" spans="32:34" ht="13.2" x14ac:dyDescent="0.2"/>
    <row r="73" spans="32:34" ht="13.2" x14ac:dyDescent="0.2"/>
    <row r="74" spans="32:34" ht="13.2" x14ac:dyDescent="0.2"/>
    <row r="75" spans="32:34" ht="13.2" x14ac:dyDescent="0.2"/>
    <row r="76" spans="32:34" ht="13.2" x14ac:dyDescent="0.2"/>
    <row r="77" spans="32:34" ht="13.2" x14ac:dyDescent="0.2"/>
    <row r="78" spans="32:34" ht="13.2" x14ac:dyDescent="0.2"/>
    <row r="79" spans="32:34" ht="13.2" x14ac:dyDescent="0.2"/>
    <row r="80" spans="32:34" ht="13.2" x14ac:dyDescent="0.2"/>
    <row r="81" spans="25:34" ht="13.2" x14ac:dyDescent="0.2"/>
    <row r="82" spans="25:34" ht="13.2" x14ac:dyDescent="0.2">
      <c r="Y82" s="243"/>
    </row>
    <row r="83" spans="25:34" ht="13.2" x14ac:dyDescent="0.2">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34" ht="13.5" customHeight="1" x14ac:dyDescent="0.2"/>
    <row r="114" spans="34:34" ht="13.5" customHeight="1" x14ac:dyDescent="0.2"/>
    <row r="115" spans="34:34" ht="13.5" customHeight="1" x14ac:dyDescent="0.2"/>
    <row r="116" spans="34:34" ht="13.5" customHeight="1" x14ac:dyDescent="0.2">
      <c r="AH116" s="243"/>
    </row>
    <row r="117" spans="34:34" ht="13.5" hidden="1" customHeight="1" x14ac:dyDescent="0.2"/>
    <row r="118" spans="34:34" ht="13.5" hidden="1" customHeight="1" x14ac:dyDescent="0.2"/>
    <row r="119" spans="34:34" ht="13.5" hidden="1" customHeight="1" x14ac:dyDescent="0.2"/>
    <row r="120" spans="34:34" ht="13.5" hidden="1" customHeight="1" x14ac:dyDescent="0.2"/>
    <row r="121" spans="34:34" ht="13.5" hidden="1" customHeight="1" x14ac:dyDescent="0.2">
      <c r="AH121" s="243"/>
    </row>
    <row r="122" spans="34:34" ht="13.5" hidden="1" customHeight="1" x14ac:dyDescent="0.2"/>
    <row r="123" spans="34:34" ht="13.5" hidden="1" customHeight="1" x14ac:dyDescent="0.2"/>
    <row r="124" spans="34:34" ht="13.5" hidden="1" customHeight="1" x14ac:dyDescent="0.2"/>
    <row r="125" spans="34:34" ht="13.5" hidden="1" customHeight="1" x14ac:dyDescent="0.2"/>
    <row r="126" spans="34:34" ht="13.5" hidden="1" customHeight="1" x14ac:dyDescent="0.2"/>
    <row r="127" spans="34:34" ht="13.5" hidden="1" customHeight="1" x14ac:dyDescent="0.2"/>
    <row r="128" spans="34:34"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2">
      <c r="B47" s="10"/>
      <c r="C47" s="1169" t="s">
        <v>3</v>
      </c>
      <c r="D47" s="1169"/>
      <c r="E47" s="1170"/>
      <c r="F47" s="11">
        <v>29.15</v>
      </c>
      <c r="G47" s="12">
        <v>27.76</v>
      </c>
      <c r="H47" s="12">
        <v>26.54</v>
      </c>
      <c r="I47" s="12">
        <v>23.83</v>
      </c>
      <c r="J47" s="13">
        <v>25.11</v>
      </c>
    </row>
    <row r="48" spans="2:10" ht="57.75" customHeight="1" x14ac:dyDescent="0.2">
      <c r="B48" s="14"/>
      <c r="C48" s="1171" t="s">
        <v>4</v>
      </c>
      <c r="D48" s="1171"/>
      <c r="E48" s="1172"/>
      <c r="F48" s="15">
        <v>6.29</v>
      </c>
      <c r="G48" s="16">
        <v>5.82</v>
      </c>
      <c r="H48" s="16">
        <v>6.95</v>
      </c>
      <c r="I48" s="16">
        <v>10.8</v>
      </c>
      <c r="J48" s="17">
        <v>7.87</v>
      </c>
    </row>
    <row r="49" spans="2:10" ht="57.75" customHeight="1" thickBot="1" x14ac:dyDescent="0.25">
      <c r="B49" s="18"/>
      <c r="C49" s="1173" t="s">
        <v>5</v>
      </c>
      <c r="D49" s="1173"/>
      <c r="E49" s="1174"/>
      <c r="F49" s="19" t="s">
        <v>521</v>
      </c>
      <c r="G49" s="20" t="s">
        <v>522</v>
      </c>
      <c r="H49" s="20" t="s">
        <v>523</v>
      </c>
      <c r="I49" s="20">
        <v>1.1499999999999999</v>
      </c>
      <c r="J49" s="21" t="s">
        <v>524</v>
      </c>
    </row>
    <row r="50" spans="2:10" ht="13.5" customHeight="1" x14ac:dyDescent="0.2"/>
    <row r="51" spans="2:10" ht="13.5" hidden="1" customHeight="1" x14ac:dyDescent="0.2"/>
    <row r="52" spans="2:10" ht="13.5" hidden="1" customHeight="1" x14ac:dyDescent="0.2"/>
    <row r="53" spans="2:10" ht="13.5" hidden="1" customHeight="1" x14ac:dyDescent="0.2"/>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2018-03-27T02:38:48Z</cp:lastPrinted>
  <dcterms:created xsi:type="dcterms:W3CDTF">2018-01-24T06:37:54Z</dcterms:created>
  <dcterms:modified xsi:type="dcterms:W3CDTF">2018-10-24T11:24:47Z</dcterms:modified>
</cp:coreProperties>
</file>