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s1221m\Desktop\担当修正用\"/>
    </mc:Choice>
  </mc:AlternateContent>
  <xr:revisionPtr revIDLastSave="0" documentId="13_ncr:1_{A6EC4EFB-B822-4E77-98C0-5650B0FABCEE}" xr6:coauthVersionLast="37" xr6:coauthVersionMax="37" xr10:uidLastSave="{00000000-0000-0000-0000-000000000000}"/>
  <bookViews>
    <workbookView xWindow="0" yWindow="0" windowWidth="12852" windowHeight="4896"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1" r:id="rId13"/>
    <sheet name="施設類型別ストック情報分析表①" sheetId="22" r:id="rId14"/>
    <sheet name="施設類型別ストック情報分析表②" sheetId="23" r:id="rId15"/>
    <sheet name="データシート" sheetId="8" state="hidden" r:id="rId16"/>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C37" i="9"/>
  <c r="BE36" i="9"/>
  <c r="AM36" i="9"/>
  <c r="C36" i="9"/>
  <c r="AM35" i="9"/>
  <c r="C35" i="9"/>
  <c r="AM34" i="9"/>
  <c r="C34" i="9"/>
  <c r="U34" i="9" l="1"/>
  <c r="U35" i="9"/>
  <c r="U36" i="9" s="1"/>
  <c r="U37" i="9" s="1"/>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CO34" i="9" l="1"/>
  <c r="CO35" i="9" s="1"/>
  <c r="CO36" i="9" s="1"/>
</calcChain>
</file>

<file path=xl/sharedStrings.xml><?xml version="1.0" encoding="utf-8"?>
<sst xmlns="http://schemas.openxmlformats.org/spreadsheetml/2006/main" count="1072" uniqueCount="575">
  <si>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</si>
  <si>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</si>
  <si>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</si>
  <si>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</si>
  <si>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</si>
  <si>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</si>
  <si>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</si>
  <si>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</si>
  <si>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</si>
  <si>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</si>
  <si>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</si>
  <si>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</si>
  <si>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</si>
  <si>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</si>
  <si>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</si>
  <si>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</si>
  <si>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</si>
  <si>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</si>
  <si>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</si>
  <si>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</si>
  <si>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</si>
  <si>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</si>
  <si>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</si>
  <si>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</si>
  <si>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</si>
  <si>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</si>
  <si>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</si>
  <si>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</si>
  <si>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</si>
  <si>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</si>
  <si>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</si>
  <si>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</si>
  <si>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</si>
  <si>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</si>
  <si>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</si>
  <si>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</si>
  <si>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</si>
  <si>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</si>
  <si>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</si>
  <si>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</si>
  <si>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</si>
  <si>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</si>
  <si>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</si>
  <si>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</si>
  <si>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</si>
  <si>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</si>
  <si>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</si>
  <si>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</si>
  <si>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</si>
  <si>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</si>
  <si>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</si>
  <si>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</si>
  <si>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</si>
  <si>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</si>
  <si>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</si>
  <si>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</si>
  <si>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</si>
  <si>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</si>
  <si>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</si>
  <si>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</si>
  <si>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</si>
  <si>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</si>
  <si>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</si>
  <si>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</si>
  <si>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</si>
  <si>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</si>
  <si>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</si>
  <si>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</si>
  <si>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</si>
  <si>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</si>
  <si>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</si>
  <si>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</si>
  <si>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</si>
  <si>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</si>
  <si>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</si>
  <si>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</si>
  <si>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</si>
  <si>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</si>
  <si>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</si>
  <si>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</si>
  <si>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</si>
  <si>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</si>
  <si>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</si>
  <si>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西米良村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</si>
  <si>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</si>
  <si>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</si>
  <si>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</si>
  <si>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</si>
  <si>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</si>
  <si>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</si>
  <si>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</si>
  <si>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</si>
  <si>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</si>
  <si>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</si>
  <si>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</si>
  <si>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</si>
  <si>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</si>
  <si>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</si>
  <si>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</si>
  <si>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</si>
  <si>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</si>
  <si>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</si>
  <si>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</si>
  <si>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</si>
  <si>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</si>
  <si>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</si>
  <si>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</si>
  <si>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</si>
  <si>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</si>
  <si>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</si>
  <si>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</si>
  <si>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</si>
  <si>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</si>
  <si>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</si>
  <si>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</si>
  <si>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</si>
  <si>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</si>
  <si>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</si>
  <si>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</si>
  <si>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</si>
  <si>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</si>
  <si>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</si>
  <si>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</si>
  <si>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</si>
  <si>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</si>
  <si>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</si>
  <si>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</si>
  <si>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</si>
  <si>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</si>
  <si>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</si>
  <si>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</si>
  <si>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</si>
  <si>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</si>
  <si>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</si>
  <si>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</si>
  <si>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</si>
  <si>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</si>
  <si>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</si>
  <si>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</si>
  <si>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</si>
  <si>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</si>
  <si>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</si>
  <si>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</si>
  <si>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</si>
  <si>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</si>
  <si>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</si>
  <si>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</si>
  <si>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</si>
  <si>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</si>
  <si>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</si>
  <si>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</si>
  <si>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</si>
  <si>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</si>
  <si>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</si>
  <si>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</si>
  <si>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</si>
  <si>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</si>
  <si>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</si>
  <si>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</si>
  <si>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</si>
  <si>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</si>
  <si>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</si>
  <si>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</si>
  <si>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</si>
  <si>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</si>
  <si>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</si>
  <si>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</si>
  <si>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</si>
  <si>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</si>
  <si>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</si>
  <si>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</si>
  <si>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</si>
  <si>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</si>
  <si>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</si>
  <si>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</si>
  <si>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</si>
  <si>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</si>
  <si>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</si>
  <si>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</si>
  <si>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</si>
  <si>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</si>
  <si>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</si>
  <si>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</si>
  <si>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</si>
  <si>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</si>
  <si>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</si>
  <si>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</si>
  <si>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</si>
  <si>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</si>
  <si>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</si>
  <si>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</si>
  <si>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</si>
  <si>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</si>
  <si>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</si>
  <si>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</si>
  <si>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</si>
  <si>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</si>
  <si>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</si>
  <si>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宮崎県西米良村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</si>
  <si>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</si>
  <si>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</si>
  <si>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</si>
  <si>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</si>
  <si>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</si>
  <si>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</si>
  <si>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</si>
  <si>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</si>
  <si>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</si>
  <si>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</si>
  <si>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</si>
  <si>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</si>
  <si>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</si>
  <si>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</si>
  <si>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</si>
  <si>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</si>
  <si>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</si>
  <si>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</si>
  <si>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</si>
  <si>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</si>
  <si>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</si>
  <si>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</si>
  <si>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</si>
  <si>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</si>
  <si>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</si>
  <si>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</si>
  <si>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</si>
  <si>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</si>
  <si>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</si>
  <si>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</si>
  <si>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</si>
  <si>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</si>
  <si>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</si>
  <si>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</si>
  <si>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</si>
  <si>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</si>
  <si>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</si>
  <si>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</si>
  <si>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</si>
  <si>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</si>
  <si>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</si>
  <si>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</si>
  <si>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</si>
  <si>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</si>
  <si>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</si>
  <si>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</si>
  <si>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</si>
  <si>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</si>
  <si>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</si>
  <si>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</si>
  <si>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</si>
  <si>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</si>
  <si>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</si>
  <si>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</si>
  <si>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</si>
  <si>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</si>
  <si>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</si>
  <si>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</si>
  <si>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</si>
  <si>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</si>
  <si>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</si>
  <si>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</si>
  <si>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</si>
  <si>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</si>
  <si>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</si>
  <si>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</si>
  <si>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</si>
  <si>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</si>
  <si>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</si>
  <si>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</si>
  <si>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</si>
  <si>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</si>
  <si>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</si>
  <si>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</si>
  <si>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</si>
  <si>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</si>
  <si>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</si>
  <si>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</si>
  <si>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</si>
  <si>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</si>
  <si>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</si>
  <si>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</si>
  <si>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</si>
  <si>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</si>
  <si>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</si>
  <si>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</si>
  <si>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</si>
  <si>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</si>
  <si>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</si>
  <si>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</si>
  <si>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</si>
  <si>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</si>
  <si>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</si>
  <si>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</si>
  <si>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</si>
  <si>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</si>
  <si>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</si>
  <si>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</si>
  <si>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</si>
  <si>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</si>
  <si>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</si>
  <si>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</si>
  <si>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</si>
  <si>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</si>
  <si>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</si>
  <si>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</si>
  <si>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</si>
  <si>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</si>
  <si>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</si>
  <si>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</si>
  <si>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</si>
  <si>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</si>
  <si>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</si>
  <si>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</si>
  <si>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</si>
  <si>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</si>
  <si>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</si>
  <si>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</si>
  <si>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</si>
  <si>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</si>
  <si>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</si>
  <si>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</si>
  <si>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</si>
  <si>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</si>
  <si>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</si>
  <si>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</si>
  <si>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</si>
  <si>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</si>
  <si>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</si>
  <si>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</si>
  <si>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</si>
  <si>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</si>
  <si>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</si>
  <si>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</si>
  <si>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</si>
  <si>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</si>
  <si>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</si>
  <si>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</si>
  <si>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</si>
  <si>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</si>
  <si>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</si>
  <si>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</si>
  <si>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</si>
  <si>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</si>
  <si>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</si>
  <si>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</si>
  <si>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</si>
  <si>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</si>
  <si>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宮崎県西米良村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</si>
  <si>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</si>
  <si>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</si>
  <si>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</si>
  <si>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</si>
  <si>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</si>
  <si>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</si>
  <si>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</si>
  <si>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</si>
  <si>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</si>
  <si>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</si>
  <si>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</si>
  <si>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</si>
  <si>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</si>
  <si>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</si>
  <si>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</si>
  <si>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</si>
  <si>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</si>
  <si>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</si>
  <si>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</si>
  <si>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</si>
  <si>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</si>
  <si>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</si>
  <si>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</si>
  <si>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</si>
  <si>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</si>
  <si>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</si>
  <si>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</si>
  <si>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</si>
  <si>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</si>
  <si>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</si>
  <si>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</si>
  <si>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</si>
  <si>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</si>
  <si>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国民健康保険事業勘定会計</t>
    <phoneticPr fontId="5"/>
  </si>
  <si>
    <t>国民健康保険診療施設勘定会計</t>
    <phoneticPr fontId="5"/>
  </si>
  <si>
    <t>介護保険事業勘定会計</t>
    <phoneticPr fontId="5"/>
  </si>
  <si>
    <t>後期高齢者医療事業</t>
    <phoneticPr fontId="5"/>
  </si>
  <si>
    <t>簡易水道事業</t>
    <phoneticPr fontId="5"/>
  </si>
  <si>
    <t>法非適用企業</t>
    <phoneticPr fontId="5"/>
  </si>
  <si>
    <t>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</si>
  <si>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</si>
  <si>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</si>
  <si>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</si>
  <si>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</si>
  <si>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</si>
  <si>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</si>
  <si>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</si>
  <si>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</si>
  <si>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</si>
  <si>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</si>
  <si>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</si>
  <si>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</si>
  <si>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</si>
  <si>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</si>
  <si>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</si>
  <si>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</si>
  <si>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</si>
  <si>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</si>
  <si>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</si>
  <si>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</si>
  <si>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</si>
  <si>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</si>
  <si>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</si>
  <si>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</si>
  <si>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</si>
  <si>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</si>
  <si>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</si>
  <si>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</si>
  <si>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</si>
  <si>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</si>
  <si>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</si>
  <si>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</si>
  <si>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</si>
  <si>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</si>
  <si>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</si>
  <si>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</si>
  <si>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</si>
  <si>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</si>
  <si>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</si>
  <si>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</si>
  <si>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</si>
  <si>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</si>
  <si>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</si>
  <si>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</si>
  <si>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</si>
  <si>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</si>
  <si>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</si>
  <si>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</si>
  <si>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</si>
  <si>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</si>
  <si>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</si>
  <si>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</si>
  <si>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</si>
  <si>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</si>
  <si>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</si>
  <si>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</si>
  <si>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</si>
  <si>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</si>
  <si>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簡易水道事業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</si>
  <si>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</si>
  <si>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</si>
  <si>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下水道事業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</si>
  <si>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23"/>
  </si>
  <si>
    <t>国民健康保険診療施設勘定会計</t>
    <phoneticPr fontId="5"/>
  </si>
  <si>
    <t>(Ｆ)</t>
    <phoneticPr fontId="5"/>
  </si>
  <si>
    <t>介護保険事業勘定会計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</si>
  <si>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</si>
  <si>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</si>
  <si>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</si>
  <si>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</si>
  <si>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</si>
  <si>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</si>
  <si>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</si>
  <si>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</si>
  <si>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</si>
  <si>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</si>
  <si>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</si>
  <si>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</si>
  <si>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</si>
  <si>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</si>
  <si>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</si>
  <si>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</si>
  <si>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</si>
  <si>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</si>
  <si>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</si>
  <si>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</si>
  <si>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</si>
  <si>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</si>
  <si>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</si>
  <si>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</si>
  <si>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</si>
  <si>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</si>
  <si>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</si>
  <si>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</si>
  <si>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</si>
  <si>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</si>
  <si>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</si>
  <si>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</si>
  <si>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</si>
  <si>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</si>
  <si>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</si>
  <si>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</si>
  <si>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</si>
  <si>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</si>
  <si>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</si>
  <si>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</si>
  <si>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</si>
  <si>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</si>
  <si>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</si>
  <si>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</si>
  <si>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</si>
  <si>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</si>
  <si>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</si>
  <si>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</si>
  <si>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</si>
  <si>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</si>
  <si>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</si>
  <si>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</si>
  <si>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</si>
  <si>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</si>
  <si>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</si>
  <si>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</si>
  <si>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</si>
  <si>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</si>
  <si>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</si>
  <si>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</si>
  <si>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</si>
  <si>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</si>
  <si>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</si>
  <si>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</si>
  <si>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</si>
  <si>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</si>
  <si>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</si>
  <si>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</si>
  <si>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</si>
  <si>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</si>
  <si>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</si>
  <si>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</si>
  <si>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</si>
  <si>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</si>
  <si>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</si>
  <si>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</si>
  <si>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</si>
  <si>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</si>
  <si>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</si>
  <si>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</si>
  <si>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</si>
  <si>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0.23</t>
  </si>
  <si>
    <t>一般会計</t>
  </si>
  <si>
    <t>国民健康保険事業勘定会計</t>
  </si>
  <si>
    <t>介護保険事業勘定会計</t>
  </si>
  <si>
    <t>国民健康保険診療施設勘定会計</t>
  </si>
  <si>
    <t>簡易水道事業</t>
  </si>
  <si>
    <t>後期高齢者医療事業</t>
  </si>
  <si>
    <t>下水道事業</t>
  </si>
  <si>
    <t>その他会計（赤字）</t>
  </si>
  <si>
    <t>その他会計（黒字）</t>
  </si>
  <si>
    <t>西都児湯環境整備事務組合</t>
    <rPh sb="0" eb="2">
      <t>サイト</t>
    </rPh>
    <rPh sb="2" eb="4">
      <t>コユ</t>
    </rPh>
    <rPh sb="4" eb="6">
      <t>カンキョウ</t>
    </rPh>
    <rPh sb="6" eb="8">
      <t>セイビ</t>
    </rPh>
    <rPh sb="8" eb="10">
      <t>ジム</t>
    </rPh>
    <rPh sb="10" eb="12">
      <t>クミアイ</t>
    </rPh>
    <phoneticPr fontId="5"/>
  </si>
  <si>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30"/>
  </si>
  <si>
    <t>宮崎県自治会館管理組合</t>
    <rPh sb="3" eb="5">
      <t>ジチ</t>
    </rPh>
    <rPh sb="5" eb="7">
      <t>カイカン</t>
    </rPh>
    <rPh sb="7" eb="9">
      <t>カンリ</t>
    </rPh>
    <rPh sb="9" eb="11">
      <t>クミアイ</t>
    </rPh>
    <phoneticPr fontId="30"/>
  </si>
  <si>
    <t>米良の庄</t>
    <rPh sb="0" eb="2">
      <t>メラ</t>
    </rPh>
    <rPh sb="3" eb="4">
      <t>ショウ</t>
    </rPh>
    <phoneticPr fontId="31"/>
  </si>
  <si>
    <t>宮崎県環境整備公社</t>
    <rPh sb="0" eb="3">
      <t>ミヤザキケン</t>
    </rPh>
    <rPh sb="3" eb="5">
      <t>カンキョウ</t>
    </rPh>
    <rPh sb="5" eb="7">
      <t>セイビ</t>
    </rPh>
    <rPh sb="7" eb="9">
      <t>コウシャ</t>
    </rPh>
    <phoneticPr fontId="31"/>
  </si>
  <si>
    <t>宮崎県林業公社</t>
    <rPh sb="0" eb="3">
      <t>ミヤザキケン</t>
    </rPh>
    <rPh sb="3" eb="5">
      <t>リンギョウ</t>
    </rPh>
    <rPh sb="5" eb="7">
      <t>コウシャ</t>
    </rPh>
    <phoneticPr fontId="31"/>
  </si>
  <si>
    <t>-</t>
    <phoneticPr fontId="2"/>
  </si>
  <si>
    <t>-</t>
    <phoneticPr fontId="2"/>
  </si>
  <si>
    <t>-</t>
    <phoneticPr fontId="31"/>
  </si>
  <si>
    <t>-</t>
    <phoneticPr fontId="2"/>
  </si>
  <si>
    <t>-</t>
    <phoneticPr fontId="31"/>
  </si>
  <si>
    <t>宮崎県後期高齢者医療広域連合(後期高齢者医療特別会計)</t>
    <rPh sb="15" eb="17">
      <t>コウキ</t>
    </rPh>
    <rPh sb="17" eb="19">
      <t>コウレイ</t>
    </rPh>
    <rPh sb="19" eb="20">
      <t>シャ</t>
    </rPh>
    <rPh sb="20" eb="22">
      <t>イリョウ</t>
    </rPh>
    <rPh sb="22" eb="24">
      <t>トクベツ</t>
    </rPh>
    <rPh sb="24" eb="26">
      <t>カイケイ</t>
    </rPh>
    <phoneticPr fontId="30"/>
  </si>
  <si>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5"/>
  </si>
  <si>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5"/>
  </si>
  <si>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</si>
  <si>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</si>
  <si>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</si>
  <si>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</si>
  <si>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</si>
  <si>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</si>
  <si>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</si>
  <si>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</si>
  <si>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</si>
  <si>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</si>
  <si>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</si>
  <si>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</si>
  <si>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</si>
  <si>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</si>
  <si>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</si>
  <si>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計画的な基金の積立てによる資産運用と起債抑制により、将来負担比率は発生していない。今後も地方債については、これまで同様に借入れの抑制に努め、将来負担比率が発生しない財政運営を行っていく。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</si>
</sst>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1"/>
      <color indexed="9"/>
      <name val="ＭＳ Ｐ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3"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2"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3"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4"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xr:uid="{00000000-0005-0000-0000-000000000000}"/>
    <cellStyle name="桁区切り 2" xfId="7" xr:uid="{00000000-0005-0000-0000-000001000000}"/>
    <cellStyle name="桁区切り 2 2" xfId="8" xr:uid="{00000000-0005-0000-0000-000002000000}"/>
    <cellStyle name="桁区切り 2 3" xfId="9" xr:uid="{00000000-0005-0000-0000-000003000000}"/>
    <cellStyle name="桁区切り 3" xfId="10" xr:uid="{00000000-0005-0000-0000-000004000000}"/>
    <cellStyle name="桁区切り 4" xfId="11" xr:uid="{00000000-0005-0000-0000-000005000000}"/>
    <cellStyle name="桁区切り 5" xfId="12" xr:uid="{00000000-0005-0000-0000-000006000000}"/>
    <cellStyle name="通貨 2" xfId="13" xr:uid="{00000000-0005-0000-0000-000007000000}"/>
    <cellStyle name="通貨 3" xfId="14" xr:uid="{00000000-0005-0000-0000-000008000000}"/>
    <cellStyle name="標準" xfId="0" builtinId="0"/>
    <cellStyle name="標準 2" xfId="5" xr:uid="{00000000-0005-0000-0000-00000A000000}"/>
    <cellStyle name="標準 2 2" xfId="15" xr:uid="{00000000-0005-0000-0000-00000B000000}"/>
    <cellStyle name="標準 2 3" xfId="16" xr:uid="{00000000-0005-0000-0000-00000C000000}"/>
    <cellStyle name="標準 2 4" xfId="28" xr:uid="{00000000-0005-0000-0000-00000D000000}"/>
    <cellStyle name="標準 2_2007AJAHO401600" xfId="17" xr:uid="{00000000-0005-0000-0000-00000E000000}"/>
    <cellStyle name="標準 3" xfId="18" xr:uid="{00000000-0005-0000-0000-00000F000000}"/>
    <cellStyle name="標準 3 2" xfId="19" xr:uid="{00000000-0005-0000-0000-000010000000}"/>
    <cellStyle name="標準 3 3" xfId="29" xr:uid="{00000000-0005-0000-0000-000011000000}"/>
    <cellStyle name="標準 3_APAHO401000" xfId="20" xr:uid="{00000000-0005-0000-0000-000012000000}"/>
    <cellStyle name="標準 4" xfId="21" xr:uid="{00000000-0005-0000-0000-000013000000}"/>
    <cellStyle name="標準 4 2" xfId="22" xr:uid="{00000000-0005-0000-0000-000014000000}"/>
    <cellStyle name="標準 4_APAHO401000" xfId="23" xr:uid="{00000000-0005-0000-0000-000015000000}"/>
    <cellStyle name="標準 4_APAHO401600" xfId="1" xr:uid="{00000000-0005-0000-0000-000016000000}"/>
    <cellStyle name="標準 4_APAHO4019001" xfId="4" xr:uid="{00000000-0005-0000-0000-000017000000}"/>
    <cellStyle name="標準 4_ZJ08_022012_青森市_2010" xfId="3" xr:uid="{00000000-0005-0000-0000-000018000000}"/>
    <cellStyle name="標準 5" xfId="24" xr:uid="{00000000-0005-0000-0000-000019000000}"/>
    <cellStyle name="標準 6" xfId="25" xr:uid="{00000000-0005-0000-0000-00001A000000}"/>
    <cellStyle name="標準 6 2" xfId="26" xr:uid="{00000000-0005-0000-0000-00001B000000}"/>
    <cellStyle name="標準 6_APAHO401000" xfId="27" xr:uid="{00000000-0005-0000-0000-00001C000000}"/>
    <cellStyle name="標準 6_APAHO401200_O-JJ1016-001-3_財政状況資料集(決算状況カード(各会計・関係団体))(Rev2)2" xfId="33" xr:uid="{00000000-0005-0000-0000-00001D000000}"/>
    <cellStyle name="標準 6_APAHO402200_O-JJ1016-001-3_財政状況資料集(決算状況カード(各会計・関係団体))(Rev2)2" xfId="30" xr:uid="{00000000-0005-0000-0000-00001E000000}"/>
    <cellStyle name="標準 7" xfId="38" xr:uid="{00000000-0005-0000-0000-00001F000000}"/>
    <cellStyle name="標準_【レイアウト】（県）資料３（Ｐ２）　歳出比較分析表" xfId="34" xr:uid="{00000000-0005-0000-0000-000020000000}"/>
    <cellStyle name="標準_【レイアウト】（市）資料３（Ｐ２）　歳出比較分析表" xfId="35" xr:uid="{00000000-0005-0000-0000-000021000000}"/>
    <cellStyle name="標準_APAHO251300" xfId="36" xr:uid="{00000000-0005-0000-0000-000022000000}"/>
    <cellStyle name="標準_APAHO252300" xfId="37" xr:uid="{00000000-0005-0000-0000-000023000000}"/>
    <cellStyle name="標準_Book1" xfId="31" xr:uid="{00000000-0005-0000-0000-000024000000}"/>
    <cellStyle name="標準_O-JJ0722-001-3_決算状況カード(各会計・関係団体)_O-JJ1016-001-3_財政状況資料集(決算状況カード(各会計・関係団体))(Rev2)2" xfId="32" xr:uid="{00000000-0005-0000-0000-000025000000}"/>
    <cellStyle name="標準_O-JJ0722-001-8_連結実質赤字比率に係る赤字・黒字の構成分析" xfId="2" xr:uid="{00000000-0005-0000-0000-00002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extLst>
            <c:ext xmlns:c16="http://schemas.microsoft.com/office/drawing/2014/chart" uri="{C3380CC4-5D6E-409C-BE32-E72D297353CC}">
              <c16:uniqueId val="{00000000-D05B-48B6-BC7D-0017A829E80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658545</c:v>
                </c:pt>
                <c:pt idx="1">
                  <c:v>605153</c:v>
                </c:pt>
                <c:pt idx="2">
                  <c:v>424428</c:v>
                </c:pt>
                <c:pt idx="3">
                  <c:v>481334</c:v>
                </c:pt>
                <c:pt idx="4">
                  <c:v>434815</c:v>
                </c:pt>
              </c:numCache>
            </c:numRef>
          </c:val>
          <c:smooth val="0"/>
          <c:extLst>
            <c:ext xmlns:c16="http://schemas.microsoft.com/office/drawing/2014/chart" uri="{C3380CC4-5D6E-409C-BE32-E72D297353CC}">
              <c16:uniqueId val="{00000001-D05B-48B6-BC7D-0017A829E801}"/>
            </c:ext>
          </c:extLst>
        </c:ser>
        <c:dLbls>
          <c:showLegendKey val="0"/>
          <c:showVal val="0"/>
          <c:showCatName val="0"/>
          <c:showSerName val="0"/>
          <c:showPercent val="0"/>
          <c:showBubbleSize val="0"/>
        </c:dLbls>
        <c:marker val="1"/>
        <c:smooth val="0"/>
        <c:axId val="163750272"/>
        <c:axId val="163758080"/>
      </c:lineChart>
      <c:catAx>
        <c:axId val="163750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758080"/>
        <c:crosses val="autoZero"/>
        <c:auto val="1"/>
        <c:lblAlgn val="ctr"/>
        <c:lblOffset val="100"/>
        <c:tickLblSkip val="1"/>
        <c:tickMarkSkip val="1"/>
        <c:noMultiLvlLbl val="0"/>
      </c:catAx>
      <c:valAx>
        <c:axId val="1637580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750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3.84</c:v>
                </c:pt>
                <c:pt idx="1">
                  <c:v>5.74</c:v>
                </c:pt>
                <c:pt idx="2">
                  <c:v>5.75</c:v>
                </c:pt>
                <c:pt idx="3">
                  <c:v>7.19</c:v>
                </c:pt>
                <c:pt idx="4">
                  <c:v>6.6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31.04</c:v>
                </c:pt>
                <c:pt idx="1">
                  <c:v>35.53</c:v>
                </c:pt>
                <c:pt idx="2">
                  <c:v>43.96</c:v>
                </c:pt>
                <c:pt idx="3">
                  <c:v>42.49</c:v>
                </c:pt>
                <c:pt idx="4">
                  <c:v>48.25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53762816"/>
        <c:axId val="153769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-0.23</c:v>
                </c:pt>
                <c:pt idx="1">
                  <c:v>4.97</c:v>
                </c:pt>
                <c:pt idx="2">
                  <c:v>2.91</c:v>
                </c:pt>
                <c:pt idx="3">
                  <c:v>1.63</c:v>
                </c:pt>
                <c:pt idx="4">
                  <c:v>2.78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53762816"/>
        <c:axId val="153769088"/>
      </c:lineChart>
      <c:catAx>
        <c:axId val="153762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3769088"/>
        <c:crosses val="autoZero"/>
        <c:auto val="1"/>
        <c:lblAlgn val="ctr"/>
        <c:lblOffset val="100"/>
        <c:tickLblSkip val="1"/>
        <c:tickMarkSkip val="1"/>
        <c:noMultiLvlLbl val="0"/>
      </c:catAx>
      <c:valAx>
        <c:axId val="153769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762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0.11</c:v>
                </c:pt>
                <c:pt idx="2">
                  <c:v>#N/A</c:v>
                </c:pt>
                <c:pt idx="3">
                  <c:v>0.13</c:v>
                </c:pt>
                <c:pt idx="4">
                  <c:v>#N/A</c:v>
                </c:pt>
                <c:pt idx="5">
                  <c:v>0.24</c:v>
                </c:pt>
                <c:pt idx="6">
                  <c:v>#N/A</c:v>
                </c:pt>
                <c:pt idx="7">
                  <c:v>0.14000000000000001</c:v>
                </c:pt>
                <c:pt idx="8">
                  <c:v>#N/A</c:v>
                </c:pt>
                <c:pt idx="9">
                  <c:v>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0.03</c:v>
                </c:pt>
                <c:pt idx="4">
                  <c:v>#N/A</c:v>
                </c:pt>
                <c:pt idx="5">
                  <c:v>0.02</c:v>
                </c:pt>
                <c:pt idx="6">
                  <c:v>#N/A</c:v>
                </c:pt>
                <c:pt idx="7">
                  <c:v>7.0000000000000007E-2</c:v>
                </c:pt>
                <c:pt idx="8">
                  <c:v>#N/A</c:v>
                </c:pt>
                <c:pt idx="9">
                  <c:v>0.12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簡易水道事業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0.08</c:v>
                </c:pt>
                <c:pt idx="2">
                  <c:v>#N/A</c:v>
                </c:pt>
                <c:pt idx="3">
                  <c:v>0.33</c:v>
                </c:pt>
                <c:pt idx="4">
                  <c:v>#N/A</c:v>
                </c:pt>
                <c:pt idx="5">
                  <c:v>0.26</c:v>
                </c:pt>
                <c:pt idx="6">
                  <c:v>#N/A</c:v>
                </c:pt>
                <c:pt idx="7">
                  <c:v>0.16</c:v>
                </c:pt>
                <c:pt idx="8">
                  <c:v>#N/A</c:v>
                </c:pt>
                <c:pt idx="9">
                  <c:v>0.28999999999999998</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国民健康保険診療施設勘定会計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1.23</c:v>
                </c:pt>
                <c:pt idx="2">
                  <c:v>#N/A</c:v>
                </c:pt>
                <c:pt idx="3">
                  <c:v>1.54</c:v>
                </c:pt>
                <c:pt idx="4">
                  <c:v>#N/A</c:v>
                </c:pt>
                <c:pt idx="5">
                  <c:v>0.42</c:v>
                </c:pt>
                <c:pt idx="6">
                  <c:v>#N/A</c:v>
                </c:pt>
                <c:pt idx="7">
                  <c:v>1.07</c:v>
                </c:pt>
                <c:pt idx="8">
                  <c:v>#N/A</c:v>
                </c:pt>
                <c:pt idx="9">
                  <c:v>0.28999999999999998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介護保険事業勘定会計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0.89</c:v>
                </c:pt>
                <c:pt idx="2">
                  <c:v>#N/A</c:v>
                </c:pt>
                <c:pt idx="3">
                  <c:v>0.73</c:v>
                </c:pt>
                <c:pt idx="4">
                  <c:v>#N/A</c:v>
                </c:pt>
                <c:pt idx="5">
                  <c:v>1.1000000000000001</c:v>
                </c:pt>
                <c:pt idx="6">
                  <c:v>#N/A</c:v>
                </c:pt>
                <c:pt idx="7">
                  <c:v>1.75</c:v>
                </c:pt>
                <c:pt idx="8">
                  <c:v>#N/A</c:v>
                </c:pt>
                <c:pt idx="9">
                  <c:v>1.48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国民健康保険事業勘定会計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2.02</c:v>
                </c:pt>
                <c:pt idx="2">
                  <c:v>#N/A</c:v>
                </c:pt>
                <c:pt idx="3">
                  <c:v>2.39</c:v>
                </c:pt>
                <c:pt idx="4">
                  <c:v>#N/A</c:v>
                </c:pt>
                <c:pt idx="5">
                  <c:v>1.51</c:v>
                </c:pt>
                <c:pt idx="6">
                  <c:v>#N/A</c:v>
                </c:pt>
                <c:pt idx="7">
                  <c:v>1.94</c:v>
                </c:pt>
                <c:pt idx="8">
                  <c:v>#N/A</c:v>
                </c:pt>
                <c:pt idx="9">
                  <c:v>2.91</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3.84</c:v>
                </c:pt>
                <c:pt idx="2">
                  <c:v>#N/A</c:v>
                </c:pt>
                <c:pt idx="3">
                  <c:v>5.73</c:v>
                </c:pt>
                <c:pt idx="4">
                  <c:v>#N/A</c:v>
                </c:pt>
                <c:pt idx="5">
                  <c:v>5.75</c:v>
                </c:pt>
                <c:pt idx="6">
                  <c:v>#N/A</c:v>
                </c:pt>
                <c:pt idx="7">
                  <c:v>7.18</c:v>
                </c:pt>
                <c:pt idx="8">
                  <c:v>#N/A</c:v>
                </c:pt>
                <c:pt idx="9">
                  <c:v>6.59</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60408704"/>
        <c:axId val="160410240"/>
      </c:barChart>
      <c:catAx>
        <c:axId val="160408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0410240"/>
        <c:crosses val="autoZero"/>
        <c:auto val="1"/>
        <c:lblAlgn val="ctr"/>
        <c:lblOffset val="100"/>
        <c:tickLblSkip val="1"/>
        <c:tickMarkSkip val="1"/>
        <c:noMultiLvlLbl val="0"/>
      </c:catAx>
      <c:valAx>
        <c:axId val="160410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408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262</c:v>
                </c:pt>
                <c:pt idx="5">
                  <c:v>264</c:v>
                </c:pt>
                <c:pt idx="8">
                  <c:v>249</c:v>
                </c:pt>
                <c:pt idx="11">
                  <c:v>222</c:v>
                </c:pt>
                <c:pt idx="14">
                  <c:v>214</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c:v>
                </c:pt>
                <c:pt idx="3">
                  <c:v>3</c:v>
                </c:pt>
                <c:pt idx="6">
                  <c:v>3</c:v>
                </c:pt>
                <c:pt idx="9">
                  <c:v>3</c:v>
                </c:pt>
                <c:pt idx="12">
                  <c:v>3</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c:v>
                </c:pt>
                <c:pt idx="3">
                  <c:v>10</c:v>
                </c:pt>
                <c:pt idx="6">
                  <c:v>10</c:v>
                </c:pt>
                <c:pt idx="9">
                  <c:v>10</c:v>
                </c:pt>
                <c:pt idx="12">
                  <c:v>10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46</c:v>
                </c:pt>
                <c:pt idx="3">
                  <c:v>43</c:v>
                </c:pt>
                <c:pt idx="6">
                  <c:v>36</c:v>
                </c:pt>
                <c:pt idx="9">
                  <c:v>38</c:v>
                </c:pt>
                <c:pt idx="12">
                  <c:v>37</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256</c:v>
                </c:pt>
                <c:pt idx="3">
                  <c:v>256</c:v>
                </c:pt>
                <c:pt idx="6">
                  <c:v>244</c:v>
                </c:pt>
                <c:pt idx="9">
                  <c:v>208</c:v>
                </c:pt>
                <c:pt idx="12">
                  <c:v>203</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1771520"/>
        <c:axId val="161773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52</c:v>
                </c:pt>
                <c:pt idx="2">
                  <c:v>#N/A</c:v>
                </c:pt>
                <c:pt idx="3">
                  <c:v>#N/A</c:v>
                </c:pt>
                <c:pt idx="4">
                  <c:v>48</c:v>
                </c:pt>
                <c:pt idx="5">
                  <c:v>#N/A</c:v>
                </c:pt>
                <c:pt idx="6">
                  <c:v>#N/A</c:v>
                </c:pt>
                <c:pt idx="7">
                  <c:v>44</c:v>
                </c:pt>
                <c:pt idx="8">
                  <c:v>#N/A</c:v>
                </c:pt>
                <c:pt idx="9">
                  <c:v>#N/A</c:v>
                </c:pt>
                <c:pt idx="10">
                  <c:v>37</c:v>
                </c:pt>
                <c:pt idx="11">
                  <c:v>#N/A</c:v>
                </c:pt>
                <c:pt idx="12">
                  <c:v>#N/A</c:v>
                </c:pt>
                <c:pt idx="13">
                  <c:v>39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1771520"/>
        <c:axId val="161773440"/>
      </c:lineChart>
      <c:catAx>
        <c:axId val="16177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773440"/>
        <c:crosses val="autoZero"/>
        <c:auto val="1"/>
        <c:lblAlgn val="ctr"/>
        <c:lblOffset val="100"/>
        <c:tickLblSkip val="1"/>
        <c:tickMarkSkip val="1"/>
        <c:noMultiLvlLbl val="0"/>
      </c:catAx>
      <c:valAx>
        <c:axId val="161773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771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1877</c:v>
                </c:pt>
                <c:pt idx="5">
                  <c:v>1867</c:v>
                </c:pt>
                <c:pt idx="8">
                  <c:v>1801</c:v>
                </c:pt>
                <c:pt idx="11">
                  <c:v>2005</c:v>
                </c:pt>
                <c:pt idx="14">
                  <c:v>1798</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3062</c:v>
                </c:pt>
                <c:pt idx="5">
                  <c:v>3303</c:v>
                </c:pt>
                <c:pt idx="8">
                  <c:v>3417</c:v>
                </c:pt>
                <c:pt idx="11">
                  <c:v>3698</c:v>
                </c:pt>
                <c:pt idx="14">
                  <c:v>3682</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10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362</c:v>
                </c:pt>
                <c:pt idx="3">
                  <c:v>418</c:v>
                </c:pt>
                <c:pt idx="6">
                  <c:v>310</c:v>
                </c:pt>
                <c:pt idx="9">
                  <c:v>328</c:v>
                </c:pt>
                <c:pt idx="12">
                  <c:v>338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59</c:v>
                </c:pt>
                <c:pt idx="3">
                  <c:v>50</c:v>
                </c:pt>
                <c:pt idx="6">
                  <c:v>48</c:v>
                </c:pt>
                <c:pt idx="9">
                  <c:v>40</c:v>
                </c:pt>
                <c:pt idx="12">
                  <c:v>30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290</c:v>
                </c:pt>
                <c:pt idx="3">
                  <c:v>317</c:v>
                </c:pt>
                <c:pt idx="6">
                  <c:v>359</c:v>
                </c:pt>
                <c:pt idx="9">
                  <c:v>390</c:v>
                </c:pt>
                <c:pt idx="12">
                  <c:v>429</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46</c:v>
                </c:pt>
                <c:pt idx="3">
                  <c:v>41</c:v>
                </c:pt>
                <c:pt idx="6">
                  <c:v>38</c:v>
                </c:pt>
                <c:pt idx="9">
                  <c:v>35</c:v>
                </c:pt>
                <c:pt idx="12">
                  <c:v>32</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2126</c:v>
                </c:pt>
                <c:pt idx="3">
                  <c:v>2114</c:v>
                </c:pt>
                <c:pt idx="6">
                  <c:v>2047</c:v>
                </c:pt>
                <c:pt idx="9">
                  <c:v>2154</c:v>
                </c:pt>
                <c:pt idx="12">
                  <c:v>2101</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2971008"/>
        <c:axId val="162977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2971008"/>
        <c:axId val="162977280"/>
      </c:lineChart>
      <c:catAx>
        <c:axId val="162971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2977280"/>
        <c:crosses val="autoZero"/>
        <c:auto val="1"/>
        <c:lblAlgn val="ctr"/>
        <c:lblOffset val="100"/>
        <c:tickLblSkip val="1"/>
        <c:tickMarkSkip val="1"/>
        <c:noMultiLvlLbl val="0"/>
      </c:catAx>
      <c:valAx>
        <c:axId val="162977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971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{2EA3D6EE-085B-4084-A4AC-054E0896A8B8}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9CF4-4E98-9076-1D94A126475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{FBDEF49F-1E24-48F2-B4AC-B9616E3238CB}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9CF4-4E98-9076-1D94A126475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{27A5FEBA-A728-49D7-B4C1-29443E98891A}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9CF4-4E98-9076-1D94A126475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{BD494F7D-ED58-4BEC-A01B-2B93052FFFFB}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9CF4-4E98-9076-1D94A126475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{28B353E8-8733-446C-A58C-0998EE40727F}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9CF4-4E98-9076-1D94A12647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9CF4-4E98-9076-1D94A126475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{09DCBDBE-26B4-4BB4-9EE7-F058FF20A2AD}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9CF4-4E98-9076-1D94A126475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{FF91E186-1F83-4D4B-A374-B98AF7AB8C25}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9CF4-4E98-9076-1D94A126475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{2C421551-21F2-489A-8AA3-3098190215AD}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9CF4-4E98-9076-1D94A126475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{C3A51F60-4FE5-4F1E-908A-97EF6B57EC4C}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9CF4-4E98-9076-1D94A126475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{9078F21C-0C46-4FA2-A791-21287DC32D89}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9CF4-4E98-9076-1D94A12647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9CF4-4E98-9076-1D94A1264755}"/>
            </c:ext>
          </c:extLst>
        </c:ser>
        <c:dLbls>
          <c:showLegendKey val="0"/>
          <c:showVal val="0"/>
          <c:showCatName val="0"/>
          <c:showSerName val="0"/>
          <c:showPercent val="0"/>
          <c:showBubbleSize val="0"/>
        </c:dLbls>
        <c:axId val="72537984"/>
        <c:axId val="72589312"/>
      </c:scatterChart>
      <c:valAx>
        <c:axId val="725379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589312"/>
        <c:crosses val="autoZero"/>
        <c:crossBetween val="midCat"/>
      </c:valAx>
      <c:valAx>
        <c:axId val="725893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5379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{FE8BDB2A-0EE2-4983-A936-7D1E1812526D}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527B-4CA6-AD4F-221EC78824E7}"/>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{CD941524-C1FE-4D8C-9C28-8009053FA8AE}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527B-4CA6-AD4F-221EC78824E7}"/>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{492EB73B-BE33-40B6-BEEF-3D9FBB7ECDAC}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527B-4CA6-AD4F-221EC78824E7}"/>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{15D2F822-C62D-410E-94BF-D96327CCEFCD}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527B-4CA6-AD4F-221EC78824E7}"/>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{658F91FD-D6E3-4833-AC2A-F27721478FA0}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527B-4CA6-AD4F-221EC78824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5.3</c:v>
                </c:pt>
                <c:pt idx="1">
                  <c:v>4.2</c:v>
                </c:pt>
                <c:pt idx="2">
                  <c:v>3.8</c:v>
                </c:pt>
                <c:pt idx="3">
                  <c:v>3.7</c:v>
                </c:pt>
                <c:pt idx="4">
                  <c:v>3.4</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527B-4CA6-AD4F-221EC78824E7}"/>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{F08575DD-5000-4C7F-8088-B8A840B73E6F}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527B-4CA6-AD4F-221EC78824E7}"/>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{35E9D579-CEF7-4B1D-89E4-099355653E12}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527B-4CA6-AD4F-221EC78824E7}"/>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{A1204DF6-E470-45BB-9457-665FD9E0952B}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527B-4CA6-AD4F-221EC78824E7}"/>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{70090A7E-7C0C-4F72-B3D7-22614084E8F0}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527B-4CA6-AD4F-221EC78824E7}"/>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{1A922011-184B-4A4D-A81C-ADA819D8A856}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527B-4CA6-AD4F-221EC78824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527B-4CA6-AD4F-221EC78824E7}"/>
            </c:ext>
          </c:extLst>
        </c:ser>
        <c:dLbls>
          <c:showLegendKey val="0"/>
          <c:showVal val="0"/>
          <c:showCatName val="0"/>
          <c:showSerName val="0"/>
          <c:showPercent val="0"/>
          <c:showBubbleSize val="0"/>
        </c:dLbls>
        <c:axId val="72443392"/>
        <c:axId val="72445312"/>
      </c:scatterChart>
      <c:valAx>
        <c:axId val="72443392"/>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445312"/>
        <c:crosses val="autoZero"/>
        <c:crossBetween val="midCat"/>
      </c:valAx>
      <c:valAx>
        <c:axId val="7244531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4433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元利償還金は年々減少傾向にあり、引き続き適正な起債管理に努める。　　　　　　　　　　　　　　　　　　　　　　　減債基金積立不足算定額、満期一括償還地方債に係る年割相当額、一時借入金の利子については発生していない。　　　　　　　　　　　　　　　　　公営企業の元利償還金に対する繰入金については、償還額の増加により今後増加する見込み。その他の指標についても財政上改善傾向にある。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一般会計の地方債残高は、新規事業の借入額が減少したため減少した。今後も公債費の増加抑制に努める。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公営企業の繰入見込額は増加しており、簡易水道事業の施設更新工事実施によるものであり、今後も増加が見込まれる。　　　　　　　　　　　　　　　　　　　　　　　　充当可能基金は、庁舎建替などの施設更新工事のための積立が完了したため横ばいとなった。２９年度からは減少することが見込まれる。</a:t>
          </a:r>
        </a:p>
        <a:p>
          <a:r>
            <a:rPr kumimoji="1" lang="ja-JP" altLang="en-US" sz="1400">
              <a:latin typeface="ＭＳ ゴシック" pitchFamily="49" charset="-128"/>
              <a:ea typeface="ＭＳ ゴシック" pitchFamily="49" charset="-128"/>
            </a:rPr>
            <a:t>将来負担額の大幅な増加を招かないため今後も適正な施設管理、財政運営に努める。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a:extLst>
            <a:ext uri="{FF2B5EF4-FFF2-40B4-BE49-F238E27FC236}">
              <a16:creationId xmlns:a16="http://schemas.microsoft.com/office/drawing/2014/main" id="{00000000-0008-0000-0C00-000004000000}"/>
            </a:ext>
          </a:extLst>
        </xdr:cNvPr>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a:extLst>
            <a:ext uri="{FF2B5EF4-FFF2-40B4-BE49-F238E27FC236}">
              <a16:creationId xmlns:a16="http://schemas.microsoft.com/office/drawing/2014/main" id="{00000000-0008-0000-0C00-000007000000}"/>
            </a:ext>
          </a:extLst>
        </xdr:cNvPr>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a:extLst>
            <a:ext uri="{FF2B5EF4-FFF2-40B4-BE49-F238E27FC236}">
              <a16:creationId xmlns:a16="http://schemas.microsoft.com/office/drawing/2014/main" id="{00000000-0008-0000-0C00-000008000000}"/>
            </a:ext>
          </a:extLst>
        </xdr:cNvPr>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a:extLst>
            <a:ext uri="{FF2B5EF4-FFF2-40B4-BE49-F238E27FC236}">
              <a16:creationId xmlns:a16="http://schemas.microsoft.com/office/drawing/2014/main" id="{00000000-0008-0000-0C00-00000A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a:extLst>
            <a:ext uri="{FF2B5EF4-FFF2-40B4-BE49-F238E27FC236}">
              <a16:creationId xmlns:a16="http://schemas.microsoft.com/office/drawing/2014/main" id="{00000000-0008-0000-0C00-00000B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a:extLst>
            <a:ext uri="{FF2B5EF4-FFF2-40B4-BE49-F238E27FC236}">
              <a16:creationId xmlns:a16="http://schemas.microsoft.com/office/drawing/2014/main" id="{00000000-0008-0000-0C00-00000C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宮崎県西米良村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a:extLst>
            <a:ext uri="{FF2B5EF4-FFF2-40B4-BE49-F238E27FC236}">
              <a16:creationId xmlns:a16="http://schemas.microsoft.com/office/drawing/2014/main" id="{00000000-0008-0000-0C00-00000D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a:extLst>
            <a:ext uri="{FF2B5EF4-FFF2-40B4-BE49-F238E27FC236}">
              <a16:creationId xmlns:a16="http://schemas.microsoft.com/office/drawing/2014/main" id="{00000000-0008-0000-0C00-00000E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a:extLst>
            <a:ext uri="{FF2B5EF4-FFF2-40B4-BE49-F238E27FC236}">
              <a16:creationId xmlns:a16="http://schemas.microsoft.com/office/drawing/2014/main" id="{00000000-0008-0000-0C00-00000F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a:extLst>
            <a:ext uri="{FF2B5EF4-FFF2-40B4-BE49-F238E27FC236}">
              <a16:creationId xmlns:a16="http://schemas.microsoft.com/office/drawing/2014/main" id="{00000000-0008-0000-0C00-000010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a:extLst>
            <a:ext uri="{FF2B5EF4-FFF2-40B4-BE49-F238E27FC236}">
              <a16:creationId xmlns:a16="http://schemas.microsoft.com/office/drawing/2014/main" id="{00000000-0008-0000-0C00-000011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a:extLst>
            <a:ext uri="{FF2B5EF4-FFF2-40B4-BE49-F238E27FC236}">
              <a16:creationId xmlns:a16="http://schemas.microsoft.com/office/drawing/2014/main" id="{00000000-0008-0000-0C00-000012000000}"/>
            </a:ext>
          </a:extLst>
        </xdr:cNvPr>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1,209
1,206
271.51
2,614,856
2,508,895
88,906
1,347,101
2,100,504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a:extLst>
            <a:ext uri="{FF2B5EF4-FFF2-40B4-BE49-F238E27FC236}">
              <a16:creationId xmlns:a16="http://schemas.microsoft.com/office/drawing/2014/main" id="{00000000-0008-0000-0C00-000013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a:extLst>
            <a:ext uri="{FF2B5EF4-FFF2-40B4-BE49-F238E27FC236}">
              <a16:creationId xmlns:a16="http://schemas.microsoft.com/office/drawing/2014/main" id="{00000000-0008-0000-0C00-000014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a:extLst>
            <a:ext uri="{FF2B5EF4-FFF2-40B4-BE49-F238E27FC236}">
              <a16:creationId xmlns:a16="http://schemas.microsoft.com/office/drawing/2014/main" id="{00000000-0008-0000-0C00-000015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a:extLst>
            <a:ext uri="{FF2B5EF4-FFF2-40B4-BE49-F238E27FC236}">
              <a16:creationId xmlns:a16="http://schemas.microsoft.com/office/drawing/2014/main" id="{00000000-0008-0000-0C00-000016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a:extLst>
            <a:ext uri="{FF2B5EF4-FFF2-40B4-BE49-F238E27FC236}">
              <a16:creationId xmlns:a16="http://schemas.microsoft.com/office/drawing/2014/main" id="{00000000-0008-0000-0C00-000017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a:extLst>
            <a:ext uri="{FF2B5EF4-FFF2-40B4-BE49-F238E27FC236}">
              <a16:creationId xmlns:a16="http://schemas.microsoft.com/office/drawing/2014/main" id="{00000000-0008-0000-0C00-000018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a:extLst>
            <a:ext uri="{FF2B5EF4-FFF2-40B4-BE49-F238E27FC236}">
              <a16:creationId xmlns:a16="http://schemas.microsoft.com/office/drawing/2014/main" id="{00000000-0008-0000-0C00-000019000000}"/>
            </a:ext>
          </a:extLst>
        </xdr:cNvPr>
        <xdr:cNvSpPr/>
      </xdr:nvSpPr>
      <xdr:spPr>
        <a:xfrm>
          <a:off x="11074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a:extLst>
            <a:ext uri="{FF2B5EF4-FFF2-40B4-BE49-F238E27FC236}">
              <a16:creationId xmlns:a16="http://schemas.microsoft.com/office/drawing/2014/main" id="{00000000-0008-0000-0C00-00001A000000}"/>
            </a:ext>
          </a:extLst>
        </xdr:cNvPr>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a:extLst>
            <a:ext uri="{FF2B5EF4-FFF2-40B4-BE49-F238E27FC236}">
              <a16:creationId xmlns:a16="http://schemas.microsoft.com/office/drawing/2014/main" id="{00000000-0008-0000-0C00-00001B000000}"/>
            </a:ext>
          </a:extLst>
        </xdr:cNvPr>
        <xdr:cNvSpPr/>
      </xdr:nvSpPr>
      <xdr:spPr>
        <a:xfrm>
          <a:off x="11210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a:extLst>
            <a:ext uri="{FF2B5EF4-FFF2-40B4-BE49-F238E27FC236}">
              <a16:creationId xmlns:a16="http://schemas.microsoft.com/office/drawing/2014/main" id="{00000000-0008-0000-0C00-00001C000000}"/>
            </a:ext>
          </a:extLst>
        </xdr:cNvPr>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a:extLst>
            <a:ext uri="{FF2B5EF4-FFF2-40B4-BE49-F238E27FC236}">
              <a16:creationId xmlns:a16="http://schemas.microsoft.com/office/drawing/2014/main" id="{00000000-0008-0000-0C00-00001D000000}"/>
            </a:ext>
          </a:extLst>
        </xdr:cNvPr>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a:extLst>
            <a:ext uri="{FF2B5EF4-FFF2-40B4-BE49-F238E27FC236}">
              <a16:creationId xmlns:a16="http://schemas.microsoft.com/office/drawing/2014/main" id="{00000000-0008-0000-0C00-00001E000000}"/>
            </a:ext>
          </a:extLst>
        </xdr:cNvPr>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a:extLst>
            <a:ext uri="{FF2B5EF4-FFF2-40B4-BE49-F238E27FC236}">
              <a16:creationId xmlns:a16="http://schemas.microsoft.com/office/drawing/2014/main" id="{00000000-0008-0000-0C00-00001F000000}"/>
            </a:ext>
          </a:extLst>
        </xdr:cNvPr>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a:extLst>
            <a:ext uri="{FF2B5EF4-FFF2-40B4-BE49-F238E27FC236}">
              <a16:creationId xmlns:a16="http://schemas.microsoft.com/office/drawing/2014/main" id="{00000000-0008-0000-0C00-000020000000}"/>
            </a:ext>
          </a:extLst>
        </xdr:cNvPr>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a:extLst>
            <a:ext uri="{FF2B5EF4-FFF2-40B4-BE49-F238E27FC236}">
              <a16:creationId xmlns:a16="http://schemas.microsoft.com/office/drawing/2014/main" id="{00000000-0008-0000-0C00-000021000000}"/>
            </a:ext>
          </a:extLst>
        </xdr:cNvPr>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a:extLst>
            <a:ext uri="{FF2B5EF4-FFF2-40B4-BE49-F238E27FC236}">
              <a16:creationId xmlns:a16="http://schemas.microsoft.com/office/drawing/2014/main" id="{00000000-0008-0000-0C00-000022000000}"/>
            </a:ext>
          </a:extLst>
        </xdr:cNvPr>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a:extLst>
            <a:ext uri="{FF2B5EF4-FFF2-40B4-BE49-F238E27FC236}">
              <a16:creationId xmlns:a16="http://schemas.microsoft.com/office/drawing/2014/main" id="{00000000-0008-0000-0C00-000023000000}"/>
            </a:ext>
          </a:extLst>
        </xdr:cNvPr>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a:extLst>
            <a:ext uri="{FF2B5EF4-FFF2-40B4-BE49-F238E27FC236}">
              <a16:creationId xmlns:a16="http://schemas.microsoft.com/office/drawing/2014/main" id="{00000000-0008-0000-0C00-000024000000}"/>
            </a:ext>
          </a:extLst>
        </xdr:cNvPr>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a:extLst>
            <a:ext uri="{FF2B5EF4-FFF2-40B4-BE49-F238E27FC236}">
              <a16:creationId xmlns:a16="http://schemas.microsoft.com/office/drawing/2014/main" id="{00000000-0008-0000-0C00-000025000000}"/>
            </a:ext>
          </a:extLst>
        </xdr:cNvPr>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a:extLst>
            <a:ext uri="{FF2B5EF4-FFF2-40B4-BE49-F238E27FC236}">
              <a16:creationId xmlns:a16="http://schemas.microsoft.com/office/drawing/2014/main" id="{00000000-0008-0000-0C00-000026000000}"/>
            </a:ext>
          </a:extLst>
        </xdr:cNvPr>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a:extLst>
            <a:ext uri="{FF2B5EF4-FFF2-40B4-BE49-F238E27FC236}">
              <a16:creationId xmlns:a16="http://schemas.microsoft.com/office/drawing/2014/main" id="{00000000-0008-0000-0C00-000027000000}"/>
            </a:ext>
          </a:extLst>
        </xdr:cNvPr>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a:extLst>
            <a:ext uri="{FF2B5EF4-FFF2-40B4-BE49-F238E27FC236}">
              <a16:creationId xmlns:a16="http://schemas.microsoft.com/office/drawing/2014/main" id="{00000000-0008-0000-0C00-000028000000}"/>
            </a:ext>
          </a:extLst>
        </xdr:cNvPr>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a:extLst>
            <a:ext uri="{FF2B5EF4-FFF2-40B4-BE49-F238E27FC236}">
              <a16:creationId xmlns:a16="http://schemas.microsoft.com/office/drawing/2014/main" id="{00000000-0008-0000-0C00-000029000000}"/>
            </a:ext>
          </a:extLst>
        </xdr:cNvPr>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a:extLst>
            <a:ext uri="{FF2B5EF4-FFF2-40B4-BE49-F238E27FC236}">
              <a16:creationId xmlns:a16="http://schemas.microsoft.com/office/drawing/2014/main" id="{00000000-0008-0000-0C00-00002A000000}"/>
            </a:ext>
          </a:extLst>
        </xdr:cNvPr>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a:extLst>
            <a:ext uri="{FF2B5EF4-FFF2-40B4-BE49-F238E27FC236}">
              <a16:creationId xmlns:a16="http://schemas.microsoft.com/office/drawing/2014/main" id="{00000000-0008-0000-0C00-00002B000000}"/>
            </a:ext>
          </a:extLst>
        </xdr:cNvPr>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a:extLst>
            <a:ext uri="{FF2B5EF4-FFF2-40B4-BE49-F238E27FC236}">
              <a16:creationId xmlns:a16="http://schemas.microsoft.com/office/drawing/2014/main" id="{00000000-0008-0000-0C00-00002C000000}"/>
            </a:ext>
          </a:extLst>
        </xdr:cNvPr>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a:extLst>
            <a:ext uri="{FF2B5EF4-FFF2-40B4-BE49-F238E27FC236}">
              <a16:creationId xmlns:a16="http://schemas.microsoft.com/office/drawing/2014/main" id="{00000000-0008-0000-0C00-00002D000000}"/>
            </a:ext>
          </a:extLst>
        </xdr:cNvPr>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a:extLst>
            <a:ext uri="{FF2B5EF4-FFF2-40B4-BE49-F238E27FC236}">
              <a16:creationId xmlns:a16="http://schemas.microsoft.com/office/drawing/2014/main" id="{00000000-0008-0000-0C00-00002E000000}"/>
            </a:ext>
          </a:extLst>
        </xdr:cNvPr>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a:extLst>
            <a:ext uri="{FF2B5EF4-FFF2-40B4-BE49-F238E27FC236}">
              <a16:creationId xmlns:a16="http://schemas.microsoft.com/office/drawing/2014/main" id="{00000000-0008-0000-0C00-00002F000000}"/>
            </a:ext>
          </a:extLst>
        </xdr:cNvPr>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a:extLst>
            <a:ext uri="{FF2B5EF4-FFF2-40B4-BE49-F238E27FC236}">
              <a16:creationId xmlns:a16="http://schemas.microsoft.com/office/drawing/2014/main" id="{00000000-0008-0000-0C00-000030000000}"/>
            </a:ext>
          </a:extLst>
        </xdr:cNvPr>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a:extLst>
            <a:ext uri="{FF2B5EF4-FFF2-40B4-BE49-F238E27FC236}">
              <a16:creationId xmlns:a16="http://schemas.microsoft.com/office/drawing/2014/main" id="{00000000-0008-0000-0C00-000031000000}"/>
            </a:ext>
          </a:extLst>
        </xdr:cNvPr>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a:extLst>
            <a:ext uri="{FF2B5EF4-FFF2-40B4-BE49-F238E27FC236}">
              <a16:creationId xmlns:a16="http://schemas.microsoft.com/office/drawing/2014/main" id="{00000000-0008-0000-0C00-000032000000}"/>
            </a:ext>
          </a:extLst>
        </xdr:cNvPr>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a:extLst>
            <a:ext uri="{FF2B5EF4-FFF2-40B4-BE49-F238E27FC236}">
              <a16:creationId xmlns:a16="http://schemas.microsoft.com/office/drawing/2014/main" id="{00000000-0008-0000-0C00-000033000000}"/>
            </a:ext>
          </a:extLst>
        </xdr:cNvPr>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a:extLst>
            <a:ext uri="{FF2B5EF4-FFF2-40B4-BE49-F238E27FC236}">
              <a16:creationId xmlns:a16="http://schemas.microsoft.com/office/drawing/2014/main" id="{00000000-0008-0000-0C00-000034000000}"/>
            </a:ext>
          </a:extLst>
        </xdr:cNvPr>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a:extLst>
            <a:ext uri="{FF2B5EF4-FFF2-40B4-BE49-F238E27FC236}">
              <a16:creationId xmlns:a16="http://schemas.microsoft.com/office/drawing/2014/main" id="{00000000-0008-0000-0C00-000035000000}"/>
            </a:ext>
          </a:extLst>
        </xdr:cNvPr>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a:extLst>
            <a:ext uri="{FF2B5EF4-FFF2-40B4-BE49-F238E27FC236}">
              <a16:creationId xmlns:a16="http://schemas.microsoft.com/office/drawing/2014/main" id="{00000000-0008-0000-0C00-000036000000}"/>
            </a:ext>
          </a:extLst>
        </xdr:cNvPr>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a:extLst>
            <a:ext uri="{FF2B5EF4-FFF2-40B4-BE49-F238E27FC236}">
              <a16:creationId xmlns:a16="http://schemas.microsoft.com/office/drawing/2014/main" id="{00000000-0008-0000-0C00-000037000000}"/>
            </a:ext>
          </a:extLst>
        </xdr:cNvPr>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a:extLst>
            <a:ext uri="{FF2B5EF4-FFF2-40B4-BE49-F238E27FC236}">
              <a16:creationId xmlns:a16="http://schemas.microsoft.com/office/drawing/2014/main" id="{00000000-0008-0000-0C00-000038000000}"/>
            </a:ext>
          </a:extLst>
        </xdr:cNvPr>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a:extLst>
            <a:ext uri="{FF2B5EF4-FFF2-40B4-BE49-F238E27FC236}">
              <a16:creationId xmlns:a16="http://schemas.microsoft.com/office/drawing/2014/main" id="{00000000-0008-0000-0C00-000039000000}"/>
            </a:ext>
          </a:extLst>
        </xdr:cNvPr>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a:extLst>
            <a:ext uri="{FF2B5EF4-FFF2-40B4-BE49-F238E27FC236}">
              <a16:creationId xmlns:a16="http://schemas.microsoft.com/office/drawing/2014/main" id="{00000000-0008-0000-0C00-00003A000000}"/>
            </a:ext>
          </a:extLst>
        </xdr:cNvPr>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a:extLst>
            <a:ext uri="{FF2B5EF4-FFF2-40B4-BE49-F238E27FC236}">
              <a16:creationId xmlns:a16="http://schemas.microsoft.com/office/drawing/2014/main" id="{00000000-0008-0000-0C00-00003B000000}"/>
            </a:ext>
          </a:extLst>
        </xdr:cNvPr>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宮崎県西米良村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1,209
1,206
271.51
2,614,856
2,508,895
88,906
1,347,101
2,100,504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00000000-0008-0000-0D00-000012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00000000-0008-0000-0D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00000000-0008-0000-0D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00000000-0008-0000-0D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00000000-0008-0000-0D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宮崎県西米良村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1,209
1,206
271.51
2,614,856
2,508,895
88,906
1,347,101
2,100,504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00000000-0008-0000-0E00-000012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00000000-0008-0000-0E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00000000-0008-0000-0E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00000000-0008-0000-0E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00000000-0008-0000-0E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00000000-0008-0000-0E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宮崎県西米良村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1,209
1,206
271.51
2,614,856
2,508,895
88,906
1,347,101
2,100,504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高齢化・少子化・過疎化などの社会環境により自主財源の確保が厳しく、類似団体を下回っている現状である。行政サービスを維持しながら、行政運営の更なる効率化、集約化など、事業の集約、選択を進め、自立自走にむけた村づくりをすすめていく</a:t>
          </a:r>
          <a:r>
            <a:rPr lang="ja-JP" altLang="en-US" sz="1300">
              <a:solidFill>
                <a:schemeClr val="dk1"/>
              </a:solidFill>
              <a:effectLst/>
              <a:latin typeface="+mn-lt"/>
              <a:ea typeface="+mn-ea"/>
              <a:cs typeface="+mn-cs"/>
            </a:rPr>
            <a:t>。</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a:extLst>
            <a:ext uri="{FF2B5EF4-FFF2-40B4-BE49-F238E27FC236}">
              <a16:creationId xmlns:a16="http://schemas.microsoft.com/office/drawing/2014/main" id="{00000000-0008-0000-0300-00003B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a:extLst>
            <a:ext uri="{FF2B5EF4-FFF2-40B4-BE49-F238E27FC236}">
              <a16:creationId xmlns:a16="http://schemas.microsoft.com/office/drawing/2014/main" id="{00000000-0008-0000-0300-00003D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a:extLst>
            <a:ext uri="{FF2B5EF4-FFF2-40B4-BE49-F238E27FC236}">
              <a16:creationId xmlns:a16="http://schemas.microsoft.com/office/drawing/2014/main" id="{00000000-0008-0000-0300-00003F000000}"/>
            </a:ext>
          </a:extLst>
        </xdr:cNvPr>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49276</xdr:rowOff>
    </xdr:from>
    <xdr:to>
      <xdr:col>7</xdr:col>
      <xdr:colOff>152400</xdr:colOff>
      <xdr:row>44</xdr:row>
      <xdr:rowOff>58928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114800" y="759307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a:extLst>
            <a:ext uri="{FF2B5EF4-FFF2-40B4-BE49-F238E27FC236}">
              <a16:creationId xmlns:a16="http://schemas.microsoft.com/office/drawing/2014/main" id="{00000000-0008-0000-0300-000042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a:extLst>
            <a:ext uri="{FF2B5EF4-FFF2-40B4-BE49-F238E27FC236}">
              <a16:creationId xmlns:a16="http://schemas.microsoft.com/office/drawing/2014/main" id="{00000000-0008-0000-0300-000043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58928</xdr:rowOff>
    </xdr:from>
    <xdr:to>
      <xdr:col>6</xdr:col>
      <xdr:colOff>0</xdr:colOff>
      <xdr:row>44</xdr:row>
      <xdr:rowOff>58928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3225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a:extLst>
            <a:ext uri="{FF2B5EF4-FFF2-40B4-BE49-F238E27FC236}">
              <a16:creationId xmlns:a16="http://schemas.microsoft.com/office/drawing/2014/main" id="{00000000-0008-0000-0300-000045000000}"/>
            </a:ext>
          </a:extLst>
        </xdr:cNvPr>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a:extLst>
            <a:ext uri="{FF2B5EF4-FFF2-40B4-BE49-F238E27FC236}">
              <a16:creationId xmlns:a16="http://schemas.microsoft.com/office/drawing/2014/main" id="{00000000-0008-0000-0300-000046000000}"/>
            </a:ext>
          </a:extLst>
        </xdr:cNvPr>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58928</xdr:rowOff>
    </xdr:from>
    <xdr:to>
      <xdr:col>4</xdr:col>
      <xdr:colOff>482600</xdr:colOff>
      <xdr:row>44</xdr:row>
      <xdr:rowOff>58928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2336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49276</xdr:rowOff>
    </xdr:from>
    <xdr:to>
      <xdr:col>3</xdr:col>
      <xdr:colOff>279400</xdr:colOff>
      <xdr:row>44</xdr:row>
      <xdr:rowOff>58928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1447800" y="75930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a:extLst>
            <a:ext uri="{FF2B5EF4-FFF2-40B4-BE49-F238E27FC236}">
              <a16:creationId xmlns:a16="http://schemas.microsoft.com/office/drawing/2014/main" id="{00000000-0008-0000-0300-00004D000000}"/>
            </a:ext>
          </a:extLst>
        </xdr:cNvPr>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169926</xdr:rowOff>
    </xdr:from>
    <xdr:to>
      <xdr:col>7</xdr:col>
      <xdr:colOff>203200</xdr:colOff>
      <xdr:row>44</xdr:row>
      <xdr:rowOff>100076</xdr:rowOff>
    </xdr:to>
    <xdr:sp macro="" textlink="">
      <xdr:nvSpPr>
        <xdr:cNvPr id="84" name="円/楕円 83">
          <a:extLst>
            <a:ext uri="{FF2B5EF4-FFF2-40B4-BE49-F238E27FC236}">
              <a16:creationId xmlns:a16="http://schemas.microsoft.com/office/drawing/2014/main" id="{00000000-0008-0000-0300-000054000000}"/>
            </a:ext>
          </a:extLst>
        </xdr:cNvPr>
        <xdr:cNvSpPr/>
      </xdr:nvSpPr>
      <xdr:spPr>
        <a:xfrm>
          <a:off x="49022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71391</xdr:rowOff>
    </xdr:from>
    <xdr:ext cx="762000" cy="259045"/>
    <xdr:sp macro="" textlink="">
      <xdr:nvSpPr>
        <xdr:cNvPr id="85" name="財政力該当値テキスト">
          <a:extLst>
            <a:ext uri="{FF2B5EF4-FFF2-40B4-BE49-F238E27FC236}">
              <a16:creationId xmlns:a16="http://schemas.microsoft.com/office/drawing/2014/main" id="{00000000-0008-0000-0300-000055000000}"/>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8128</xdr:rowOff>
    </xdr:from>
    <xdr:to>
      <xdr:col>6</xdr:col>
      <xdr:colOff>50800</xdr:colOff>
      <xdr:row>44</xdr:row>
      <xdr:rowOff>109728</xdr:rowOff>
    </xdr:to>
    <xdr:sp macro="" textlink="">
      <xdr:nvSpPr>
        <xdr:cNvPr id="86" name="円/楕円 85">
          <a:extLst>
            <a:ext uri="{FF2B5EF4-FFF2-40B4-BE49-F238E27FC236}">
              <a16:creationId xmlns:a16="http://schemas.microsoft.com/office/drawing/2014/main" id="{00000000-0008-0000-0300-000056000000}"/>
            </a:ext>
          </a:extLst>
        </xdr:cNvPr>
        <xdr:cNvSpPr/>
      </xdr:nvSpPr>
      <xdr:spPr>
        <a:xfrm>
          <a:off x="4064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94505</xdr:rowOff>
    </xdr:from>
    <xdr:ext cx="7366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733800" y="763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8128</xdr:rowOff>
    </xdr:from>
    <xdr:to>
      <xdr:col>4</xdr:col>
      <xdr:colOff>533400</xdr:colOff>
      <xdr:row>44</xdr:row>
      <xdr:rowOff>109728</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3175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94505</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844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8128</xdr:rowOff>
    </xdr:from>
    <xdr:to>
      <xdr:col>3</xdr:col>
      <xdr:colOff>330200</xdr:colOff>
      <xdr:row>44</xdr:row>
      <xdr:rowOff>109728</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2286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94505</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1955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169926</xdr:rowOff>
    </xdr:from>
    <xdr:to>
      <xdr:col>2</xdr:col>
      <xdr:colOff>127000</xdr:colOff>
      <xdr:row>44</xdr:row>
      <xdr:rowOff>100076</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1397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84853</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066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a:extLst>
            <a:ext uri="{FF2B5EF4-FFF2-40B4-BE49-F238E27FC236}">
              <a16:creationId xmlns:a16="http://schemas.microsoft.com/office/drawing/2014/main" id="{00000000-0008-0000-0300-00005E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普通交付税が</a:t>
          </a:r>
          <a:r>
            <a:rPr kumimoji="1" lang="ja-JP" altLang="en-US" sz="1300">
              <a:solidFill>
                <a:schemeClr val="dk1"/>
              </a:solidFill>
              <a:effectLst/>
              <a:latin typeface="+mn-lt"/>
              <a:ea typeface="+mn-ea"/>
              <a:cs typeface="+mn-cs"/>
            </a:rPr>
            <a:t>大幅に減少</a:t>
          </a:r>
          <a:r>
            <a:rPr kumimoji="1" lang="ja-JP" altLang="ja-JP" sz="1300">
              <a:solidFill>
                <a:schemeClr val="dk1"/>
              </a:solidFill>
              <a:effectLst/>
              <a:latin typeface="+mn-lt"/>
              <a:ea typeface="+mn-ea"/>
              <a:cs typeface="+mn-cs"/>
            </a:rPr>
            <a:t>したことにより、経常一般財源が</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し、前年度比</a:t>
          </a:r>
          <a:r>
            <a:rPr kumimoji="1" lang="ja-JP" altLang="en-US" sz="1300">
              <a:solidFill>
                <a:schemeClr val="dk1"/>
              </a:solidFill>
              <a:effectLst/>
              <a:latin typeface="+mn-lt"/>
              <a:ea typeface="+mn-ea"/>
              <a:cs typeface="+mn-cs"/>
            </a:rPr>
            <a:t>３．７ポイント悪化</a:t>
          </a:r>
          <a:r>
            <a:rPr kumimoji="1" lang="ja-JP" altLang="ja-JP" sz="1300">
              <a:solidFill>
                <a:schemeClr val="dk1"/>
              </a:solidFill>
              <a:effectLst/>
              <a:latin typeface="+mn-lt"/>
              <a:ea typeface="+mn-ea"/>
              <a:cs typeface="+mn-cs"/>
            </a:rPr>
            <a:t>した。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人件費の削減など行政改革への取組を通じて義務的経費の削減に努める。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45357</xdr:rowOff>
    </xdr:from>
    <xdr:to>
      <xdr:col>7</xdr:col>
      <xdr:colOff>152400</xdr:colOff>
      <xdr:row>64</xdr:row>
      <xdr:rowOff>1451</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846707"/>
          <a:ext cx="8382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a:extLst>
            <a:ext uri="{FF2B5EF4-FFF2-40B4-BE49-F238E27FC236}">
              <a16:creationId xmlns:a16="http://schemas.microsoft.com/office/drawing/2014/main" id="{00000000-0008-0000-0300-000084000000}"/>
            </a:ext>
          </a:extLst>
        </xdr:cNvPr>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45357</xdr:rowOff>
    </xdr:from>
    <xdr:to>
      <xdr:col>6</xdr:col>
      <xdr:colOff>0</xdr:colOff>
      <xdr:row>63</xdr:row>
      <xdr:rowOff>110853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846707"/>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9451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8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96157</xdr:rowOff>
    </xdr:from>
    <xdr:to>
      <xdr:col>4</xdr:col>
      <xdr:colOff>482600</xdr:colOff>
      <xdr:row>63</xdr:row>
      <xdr:rowOff>110853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726057"/>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a:extLst>
            <a:ext uri="{FF2B5EF4-FFF2-40B4-BE49-F238E27FC236}">
              <a16:creationId xmlns:a16="http://schemas.microsoft.com/office/drawing/2014/main" id="{00000000-0008-0000-0300-000089000000}"/>
            </a:ext>
          </a:extLst>
        </xdr:cNvPr>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95630</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143510</xdr:rowOff>
    </xdr:from>
    <xdr:to>
      <xdr:col>3</xdr:col>
      <xdr:colOff>279400</xdr:colOff>
      <xdr:row>62</xdr:row>
      <xdr:rowOff>96157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60196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156771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a:extLst>
            <a:ext uri="{FF2B5EF4-FFF2-40B4-BE49-F238E27FC236}">
              <a16:creationId xmlns:a16="http://schemas.microsoft.com/office/drawing/2014/main" id="{00000000-0008-0000-0300-00008E000000}"/>
            </a:ext>
          </a:extLst>
        </xdr:cNvPr>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153324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122101</xdr:rowOff>
    </xdr:from>
    <xdr:to>
      <xdr:col>7</xdr:col>
      <xdr:colOff>203200</xdr:colOff>
      <xdr:row>64</xdr:row>
      <xdr:rowOff>52251</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49022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138628</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166007</xdr:rowOff>
    </xdr:from>
    <xdr:to>
      <xdr:col>6</xdr:col>
      <xdr:colOff>50800</xdr:colOff>
      <xdr:row>63</xdr:row>
      <xdr:rowOff>96157</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4064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106334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56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60053</xdr:rowOff>
    </xdr:from>
    <xdr:to>
      <xdr:col>4</xdr:col>
      <xdr:colOff>533400</xdr:colOff>
      <xdr:row>63</xdr:row>
      <xdr:rowOff>161653</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31750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380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63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45357</xdr:rowOff>
    </xdr:from>
    <xdr:to>
      <xdr:col>3</xdr:col>
      <xdr:colOff>330200</xdr:colOff>
      <xdr:row>62</xdr:row>
      <xdr:rowOff>146957</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2286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157134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92710</xdr:rowOff>
    </xdr:from>
    <xdr:to>
      <xdr:col>2</xdr:col>
      <xdr:colOff>127000</xdr:colOff>
      <xdr:row>62</xdr:row>
      <xdr:rowOff>22860</xdr:rowOff>
    </xdr:to>
    <xdr:sp macro="" textlink="">
      <xdr:nvSpPr>
        <xdr:cNvPr id="157" name="円/楕円 156">
          <a:extLst>
            <a:ext uri="{FF2B5EF4-FFF2-40B4-BE49-F238E27FC236}">
              <a16:creationId xmlns:a16="http://schemas.microsoft.com/office/drawing/2014/main" id="{00000000-0008-0000-0300-00009D000000}"/>
            </a:ext>
          </a:extLst>
        </xdr:cNvPr>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33037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[736,909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に比べ高くなっているのは、人口が類似団体と比較しても少ないためであり、人件費の決算額は高くなってはいるが、職員の給与水準としては他市町村を下回っており、適正な人件費の管理は実施出来ている。今後も業務区分の見直し等により適正な定員管理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102228</xdr:rowOff>
    </xdr:from>
    <xdr:to>
      <xdr:col>7</xdr:col>
      <xdr:colOff>152400</xdr:colOff>
      <xdr:row>85</xdr:row>
      <xdr:rowOff>16708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504028"/>
          <a:ext cx="838200" cy="8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a:extLst>
            <a:ext uri="{FF2B5EF4-FFF2-40B4-BE49-F238E27FC236}">
              <a16:creationId xmlns:a16="http://schemas.microsoft.com/office/drawing/2014/main" id="{00000000-0008-0000-0300-0000C4000000}"/>
            </a:ext>
          </a:extLst>
        </xdr:cNvPr>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69492</xdr:rowOff>
    </xdr:from>
    <xdr:to>
      <xdr:col>6</xdr:col>
      <xdr:colOff>0</xdr:colOff>
      <xdr:row>84</xdr:row>
      <xdr:rowOff>102228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471292"/>
          <a:ext cx="889000" cy="3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0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41402</xdr:rowOff>
    </xdr:from>
    <xdr:to>
      <xdr:col>4</xdr:col>
      <xdr:colOff>482600</xdr:colOff>
      <xdr:row>84</xdr:row>
      <xdr:rowOff>69492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443202"/>
          <a:ext cx="889000" cy="2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a:extLst>
            <a:ext uri="{FF2B5EF4-FFF2-40B4-BE49-F238E27FC236}">
              <a16:creationId xmlns:a16="http://schemas.microsoft.com/office/drawing/2014/main" id="{00000000-0008-0000-0300-0000C9000000}"/>
            </a:ext>
          </a:extLst>
        </xdr:cNvPr>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11485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36948</xdr:rowOff>
    </xdr:from>
    <xdr:to>
      <xdr:col>3</xdr:col>
      <xdr:colOff>279400</xdr:colOff>
      <xdr:row>84</xdr:row>
      <xdr:rowOff>41402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438748"/>
          <a:ext cx="889000" cy="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a:extLst>
            <a:ext uri="{FF2B5EF4-FFF2-40B4-BE49-F238E27FC236}">
              <a16:creationId xmlns:a16="http://schemas.microsoft.com/office/drawing/2014/main" id="{00000000-0008-0000-0300-0000CC000000}"/>
            </a:ext>
          </a:extLst>
        </xdr:cNvPr>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153319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a:extLst>
            <a:ext uri="{FF2B5EF4-FFF2-40B4-BE49-F238E27FC236}">
              <a16:creationId xmlns:a16="http://schemas.microsoft.com/office/drawing/2014/main" id="{00000000-0008-0000-0300-0000CE000000}"/>
            </a:ext>
          </a:extLst>
        </xdr:cNvPr>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158213</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137358</xdr:rowOff>
    </xdr:from>
    <xdr:to>
      <xdr:col>7</xdr:col>
      <xdr:colOff>203200</xdr:colOff>
      <xdr:row>85</xdr:row>
      <xdr:rowOff>67508</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4902200" y="1453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109435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51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736,909</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51428</xdr:rowOff>
    </xdr:from>
    <xdr:to>
      <xdr:col>6</xdr:col>
      <xdr:colOff>50800</xdr:colOff>
      <xdr:row>84</xdr:row>
      <xdr:rowOff>153028</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4064000" y="1445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137805</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539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662,126</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18692</xdr:rowOff>
    </xdr:from>
    <xdr:to>
      <xdr:col>4</xdr:col>
      <xdr:colOff>533400</xdr:colOff>
      <xdr:row>84</xdr:row>
      <xdr:rowOff>120292</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3175000" y="1442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105069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506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633,636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162052</xdr:rowOff>
    </xdr:from>
    <xdr:to>
      <xdr:col>3</xdr:col>
      <xdr:colOff>330200</xdr:colOff>
      <xdr:row>84</xdr:row>
      <xdr:rowOff>92202</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2286000" y="1439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76979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478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609,190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157598</xdr:rowOff>
    </xdr:from>
    <xdr:to>
      <xdr:col>2</xdr:col>
      <xdr:colOff>127000</xdr:colOff>
      <xdr:row>84</xdr:row>
      <xdr:rowOff>87748</xdr:rowOff>
    </xdr:to>
    <xdr:sp macro="" textlink="">
      <xdr:nvSpPr>
        <xdr:cNvPr id="221" name="円/楕円 220">
          <a:extLst>
            <a:ext uri="{FF2B5EF4-FFF2-40B4-BE49-F238E27FC236}">
              <a16:creationId xmlns:a16="http://schemas.microsoft.com/office/drawing/2014/main" id="{00000000-0008-0000-0300-0000DD000000}"/>
            </a:ext>
          </a:extLst>
        </xdr:cNvPr>
        <xdr:cNvSpPr/>
      </xdr:nvSpPr>
      <xdr:spPr>
        <a:xfrm>
          <a:off x="1397000" y="143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72525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47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605,313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Ｈ</a:t>
          </a:r>
          <a:r>
            <a:rPr kumimoji="1" lang="en-US" altLang="ja-JP" sz="1300">
              <a:solidFill>
                <a:schemeClr val="dk1"/>
              </a:solidFill>
              <a:effectLst/>
              <a:latin typeface="+mn-lt"/>
              <a:ea typeface="+mn-ea"/>
              <a:cs typeface="+mn-cs"/>
            </a:rPr>
            <a:t>24</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国家公務員給与が減少したことにより高い水準であったが、現在は適正な水準にあり、依然</a:t>
          </a:r>
          <a:r>
            <a:rPr kumimoji="1" lang="en-US" altLang="ja-JP" sz="1300">
              <a:solidFill>
                <a:schemeClr val="dk1"/>
              </a:solidFill>
              <a:effectLst/>
              <a:latin typeface="+mn-lt"/>
              <a:ea typeface="+mn-ea"/>
              <a:cs typeface="+mn-cs"/>
            </a:rPr>
            <a:t>100</a:t>
          </a:r>
          <a:r>
            <a:rPr kumimoji="1" lang="ja-JP" altLang="ja-JP" sz="1300">
              <a:solidFill>
                <a:schemeClr val="dk1"/>
              </a:solidFill>
              <a:effectLst/>
              <a:latin typeface="+mn-lt"/>
              <a:ea typeface="+mn-ea"/>
              <a:cs typeface="+mn-cs"/>
            </a:rPr>
            <a:t>は下回っている。類似団体と比較しても低い水準にあり、引き続き適正な給与制度の運用を行い、給与水準の適正化に努める。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66039</xdr:rowOff>
    </xdr:from>
    <xdr:to>
      <xdr:col>24</xdr:col>
      <xdr:colOff>558800</xdr:colOff>
      <xdr:row>89</xdr:row>
      <xdr:rowOff>63818</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35895</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89</xdr:row>
      <xdr:rowOff>63818</xdr:rowOff>
    </xdr:from>
    <xdr:to>
      <xdr:col>24</xdr:col>
      <xdr:colOff>647700</xdr:colOff>
      <xdr:row>89</xdr:row>
      <xdr:rowOff>63818</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152416</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81</xdr:row>
      <xdr:rowOff>66039</xdr:rowOff>
    </xdr:from>
    <xdr:to>
      <xdr:col>24</xdr:col>
      <xdr:colOff>647700</xdr:colOff>
      <xdr:row>81</xdr:row>
      <xdr:rowOff>66039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134302</xdr:rowOff>
    </xdr:from>
    <xdr:to>
      <xdr:col>24</xdr:col>
      <xdr:colOff>558800</xdr:colOff>
      <xdr:row>86</xdr:row>
      <xdr:rowOff>11113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707552"/>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95266</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839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54" name="フローチャート : 判断 253">
          <a:extLst>
            <a:ext uri="{FF2B5EF4-FFF2-40B4-BE49-F238E27FC236}">
              <a16:creationId xmlns:a16="http://schemas.microsoft.com/office/drawing/2014/main" id="{00000000-0008-0000-0300-0000FE000000}"/>
            </a:ext>
          </a:extLst>
        </xdr:cNvPr>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134302</xdr:rowOff>
    </xdr:from>
    <xdr:to>
      <xdr:col>23</xdr:col>
      <xdr:colOff>406400</xdr:colOff>
      <xdr:row>85</xdr:row>
      <xdr:rowOff>152400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290800" y="1470755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135255</xdr:rowOff>
    </xdr:from>
    <xdr:to>
      <xdr:col>23</xdr:col>
      <xdr:colOff>457200</xdr:colOff>
      <xdr:row>87</xdr:row>
      <xdr:rowOff>65405</xdr:rowOff>
    </xdr:to>
    <xdr:sp macro="" textlink="">
      <xdr:nvSpPr>
        <xdr:cNvPr id="256" name="フローチャート : 判断 255">
          <a:extLst>
            <a:ext uri="{FF2B5EF4-FFF2-40B4-BE49-F238E27FC236}">
              <a16:creationId xmlns:a16="http://schemas.microsoft.com/office/drawing/2014/main" id="{00000000-0008-0000-0300-000000010000}"/>
            </a:ext>
          </a:extLst>
        </xdr:cNvPr>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50182</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116205</xdr:rowOff>
    </xdr:from>
    <xdr:to>
      <xdr:col>22</xdr:col>
      <xdr:colOff>203200</xdr:colOff>
      <xdr:row>85</xdr:row>
      <xdr:rowOff>152400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6894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111125</xdr:rowOff>
    </xdr:from>
    <xdr:to>
      <xdr:col>22</xdr:col>
      <xdr:colOff>254000</xdr:colOff>
      <xdr:row>87</xdr:row>
      <xdr:rowOff>41275</xdr:rowOff>
    </xdr:to>
    <xdr:sp macro="" textlink="">
      <xdr:nvSpPr>
        <xdr:cNvPr id="259" name="フローチャート : 判断 258">
          <a:extLst>
            <a:ext uri="{FF2B5EF4-FFF2-40B4-BE49-F238E27FC236}">
              <a16:creationId xmlns:a16="http://schemas.microsoft.com/office/drawing/2014/main" id="{00000000-0008-0000-0300-000003010000}"/>
            </a:ext>
          </a:extLst>
        </xdr:cNvPr>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26052</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116205</xdr:rowOff>
    </xdr:from>
    <xdr:to>
      <xdr:col>21</xdr:col>
      <xdr:colOff>0</xdr:colOff>
      <xdr:row>87</xdr:row>
      <xdr:rowOff>74930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4689455"/>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86995</xdr:rowOff>
    </xdr:from>
    <xdr:to>
      <xdr:col>21</xdr:col>
      <xdr:colOff>50800</xdr:colOff>
      <xdr:row>87</xdr:row>
      <xdr:rowOff>17145</xdr:rowOff>
    </xdr:to>
    <xdr:sp macro="" textlink="">
      <xdr:nvSpPr>
        <xdr:cNvPr id="262" name="フローチャート : 判断 261">
          <a:extLst>
            <a:ext uri="{FF2B5EF4-FFF2-40B4-BE49-F238E27FC236}">
              <a16:creationId xmlns:a16="http://schemas.microsoft.com/office/drawing/2014/main" id="{00000000-0008-0000-0300-000006010000}"/>
            </a:ext>
          </a:extLst>
        </xdr:cNvPr>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1922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37148</xdr:rowOff>
    </xdr:from>
    <xdr:to>
      <xdr:col>19</xdr:col>
      <xdr:colOff>533400</xdr:colOff>
      <xdr:row>89</xdr:row>
      <xdr:rowOff>138748</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3462000" y="1529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123525</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5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131763</xdr:rowOff>
    </xdr:from>
    <xdr:to>
      <xdr:col>24</xdr:col>
      <xdr:colOff>609600</xdr:colOff>
      <xdr:row>86</xdr:row>
      <xdr:rowOff>61913</xdr:rowOff>
    </xdr:to>
    <xdr:sp macro="" textlink="">
      <xdr:nvSpPr>
        <xdr:cNvPr id="271" name="円/楕円 270">
          <a:extLst>
            <a:ext uri="{FF2B5EF4-FFF2-40B4-BE49-F238E27FC236}">
              <a16:creationId xmlns:a16="http://schemas.microsoft.com/office/drawing/2014/main" id="{00000000-0008-0000-0300-00000F010000}"/>
            </a:ext>
          </a:extLst>
        </xdr:cNvPr>
        <xdr:cNvSpPr/>
      </xdr:nvSpPr>
      <xdr:spPr>
        <a:xfrm>
          <a:off x="169672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148290</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83502</xdr:rowOff>
    </xdr:from>
    <xdr:to>
      <xdr:col>23</xdr:col>
      <xdr:colOff>457200</xdr:colOff>
      <xdr:row>86</xdr:row>
      <xdr:rowOff>13652</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6129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23829</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425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101600</xdr:rowOff>
    </xdr:from>
    <xdr:to>
      <xdr:col>22</xdr:col>
      <xdr:colOff>254000</xdr:colOff>
      <xdr:row>86</xdr:row>
      <xdr:rowOff>31750</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41927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65405</xdr:rowOff>
    </xdr:from>
    <xdr:to>
      <xdr:col>21</xdr:col>
      <xdr:colOff>50800</xdr:colOff>
      <xdr:row>85</xdr:row>
      <xdr:rowOff>167005</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43510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5732</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40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24130</xdr:rowOff>
    </xdr:from>
    <xdr:to>
      <xdr:col>19</xdr:col>
      <xdr:colOff>533400</xdr:colOff>
      <xdr:row>87</xdr:row>
      <xdr:rowOff>125730</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3462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135907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[45.49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大きく上回るが、これは、本村の人口が他団体と比較しても小規模であるため、突出した数値となっている。年々人口が減少していることから数値は増加している形になっているが実人員は増加していない。定員管理の適正化を実施してきた結果、現在の職員数となっており、これ以上の職員削減については、業務の適切な遂行の上で支障があるため、今後も数値の大幅な改善は見込めない。</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24524</xdr:rowOff>
    </xdr:from>
    <xdr:to>
      <xdr:col>24</xdr:col>
      <xdr:colOff>558800</xdr:colOff>
      <xdr:row>65</xdr:row>
      <xdr:rowOff>25489</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6179800" y="11168774"/>
          <a:ext cx="8382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4" name="フローチャート : 判断 313">
          <a:extLst>
            <a:ext uri="{FF2B5EF4-FFF2-40B4-BE49-F238E27FC236}">
              <a16:creationId xmlns:a16="http://schemas.microsoft.com/office/drawing/2014/main" id="{00000000-0008-0000-0300-00003A010000}"/>
            </a:ext>
          </a:extLst>
        </xdr:cNvPr>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155194</xdr:rowOff>
    </xdr:from>
    <xdr:to>
      <xdr:col>23</xdr:col>
      <xdr:colOff>406400</xdr:colOff>
      <xdr:row>65</xdr:row>
      <xdr:rowOff>25489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290800" y="11127994"/>
          <a:ext cx="889000" cy="4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6" name="フローチャート : 判断 315">
          <a:extLst>
            <a:ext uri="{FF2B5EF4-FFF2-40B4-BE49-F238E27FC236}">
              <a16:creationId xmlns:a16="http://schemas.microsoft.com/office/drawing/2014/main" id="{00000000-0008-0000-0300-00003C010000}"/>
            </a:ext>
          </a:extLst>
        </xdr:cNvPr>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13974</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1030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81115</xdr:rowOff>
    </xdr:from>
    <xdr:to>
      <xdr:col>22</xdr:col>
      <xdr:colOff>203200</xdr:colOff>
      <xdr:row>64</xdr:row>
      <xdr:rowOff>155194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4401800" y="11053915"/>
          <a:ext cx="889000" cy="7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19" name="フローチャート : 判断 318">
          <a:extLst>
            <a:ext uri="{FF2B5EF4-FFF2-40B4-BE49-F238E27FC236}">
              <a16:creationId xmlns:a16="http://schemas.microsoft.com/office/drawing/2014/main" id="{00000000-0008-0000-0300-00003F010000}"/>
            </a:ext>
          </a:extLst>
        </xdr:cNvPr>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11320</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81115</xdr:rowOff>
    </xdr:from>
    <xdr:to>
      <xdr:col>21</xdr:col>
      <xdr:colOff>0</xdr:colOff>
      <xdr:row>64</xdr:row>
      <xdr:rowOff>86664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3512800" y="11053915"/>
          <a:ext cx="889000" cy="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2" name="フローチャート : 判断 321">
          <a:extLst>
            <a:ext uri="{FF2B5EF4-FFF2-40B4-BE49-F238E27FC236}">
              <a16:creationId xmlns:a16="http://schemas.microsoft.com/office/drawing/2014/main" id="{00000000-0008-0000-0300-000042010000}"/>
            </a:ext>
          </a:extLst>
        </xdr:cNvPr>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170946</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154538</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145174</xdr:rowOff>
    </xdr:from>
    <xdr:to>
      <xdr:col>24</xdr:col>
      <xdr:colOff>609600</xdr:colOff>
      <xdr:row>65</xdr:row>
      <xdr:rowOff>75324</xdr:rowOff>
    </xdr:to>
    <xdr:sp macro="" textlink="">
      <xdr:nvSpPr>
        <xdr:cNvPr id="331" name="円/楕円 330">
          <a:extLst>
            <a:ext uri="{FF2B5EF4-FFF2-40B4-BE49-F238E27FC236}">
              <a16:creationId xmlns:a16="http://schemas.microsoft.com/office/drawing/2014/main" id="{00000000-0008-0000-0300-00004B010000}"/>
            </a:ext>
          </a:extLst>
        </xdr:cNvPr>
        <xdr:cNvSpPr/>
      </xdr:nvSpPr>
      <xdr:spPr>
        <a:xfrm>
          <a:off x="16967200" y="1111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117251</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1109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45.49</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146139</xdr:rowOff>
    </xdr:from>
    <xdr:to>
      <xdr:col>23</xdr:col>
      <xdr:colOff>457200</xdr:colOff>
      <xdr:row>65</xdr:row>
      <xdr:rowOff>76289</xdr:rowOff>
    </xdr:to>
    <xdr:sp macro="" textlink="">
      <xdr:nvSpPr>
        <xdr:cNvPr id="333" name="円/楕円 332">
          <a:extLst>
            <a:ext uri="{FF2B5EF4-FFF2-40B4-BE49-F238E27FC236}">
              <a16:creationId xmlns:a16="http://schemas.microsoft.com/office/drawing/2014/main" id="{00000000-0008-0000-0300-00004D010000}"/>
            </a:ext>
          </a:extLst>
        </xdr:cNvPr>
        <xdr:cNvSpPr/>
      </xdr:nvSpPr>
      <xdr:spPr>
        <a:xfrm>
          <a:off x="16129000" y="1111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61066</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1120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45.53</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104394</xdr:rowOff>
    </xdr:from>
    <xdr:to>
      <xdr:col>22</xdr:col>
      <xdr:colOff>254000</xdr:colOff>
      <xdr:row>65</xdr:row>
      <xdr:rowOff>34544</xdr:rowOff>
    </xdr:to>
    <xdr:sp macro="" textlink="">
      <xdr:nvSpPr>
        <xdr:cNvPr id="335" name="円/楕円 334">
          <a:extLst>
            <a:ext uri="{FF2B5EF4-FFF2-40B4-BE49-F238E27FC236}">
              <a16:creationId xmlns:a16="http://schemas.microsoft.com/office/drawing/2014/main" id="{00000000-0008-0000-0300-00004F010000}"/>
            </a:ext>
          </a:extLst>
        </xdr:cNvPr>
        <xdr:cNvSpPr/>
      </xdr:nvSpPr>
      <xdr:spPr>
        <a:xfrm>
          <a:off x="15240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19321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43.80</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30315</xdr:rowOff>
    </xdr:from>
    <xdr:to>
      <xdr:col>21</xdr:col>
      <xdr:colOff>50800</xdr:colOff>
      <xdr:row>64</xdr:row>
      <xdr:rowOff>131915</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4351000" y="1100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116692</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110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40.73</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35864</xdr:rowOff>
    </xdr:from>
    <xdr:to>
      <xdr:col>19</xdr:col>
      <xdr:colOff>533400</xdr:colOff>
      <xdr:row>64</xdr:row>
      <xdr:rowOff>137464</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3462000" y="1100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122241</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1109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地方債の償還完了等により、元利償還金が減少していることから、年々改善されており、類似団体の指標を下回っている。今後も適正な地方債の管理に</a:t>
          </a:r>
          <a:r>
            <a:rPr kumimoji="1" lang="ja-JP" altLang="en-US" sz="1300">
              <a:solidFill>
                <a:schemeClr val="dk1"/>
              </a:solidFill>
              <a:effectLst/>
              <a:latin typeface="+mn-lt"/>
              <a:ea typeface="+mn-ea"/>
              <a:cs typeface="+mn-cs"/>
            </a:rPr>
            <a:t>努めていく</a:t>
          </a:r>
          <a:r>
            <a:rPr kumimoji="1" lang="ja-JP" altLang="ja-JP" sz="130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49784</xdr:rowOff>
    </xdr:from>
    <xdr:to>
      <xdr:col>24</xdr:col>
      <xdr:colOff>558800</xdr:colOff>
      <xdr:row>40</xdr:row>
      <xdr:rowOff>64262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6179800" y="690778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3" name="フローチャート : 判断 372">
          <a:extLst>
            <a:ext uri="{FF2B5EF4-FFF2-40B4-BE49-F238E27FC236}">
              <a16:creationId xmlns:a16="http://schemas.microsoft.com/office/drawing/2014/main" id="{00000000-0008-0000-0300-000075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64262</xdr:rowOff>
    </xdr:from>
    <xdr:to>
      <xdr:col>23</xdr:col>
      <xdr:colOff>406400</xdr:colOff>
      <xdr:row>40</xdr:row>
      <xdr:rowOff>69088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290800" y="692226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5" name="フローチャート : 判断 374">
          <a:extLst>
            <a:ext uri="{FF2B5EF4-FFF2-40B4-BE49-F238E27FC236}">
              <a16:creationId xmlns:a16="http://schemas.microsoft.com/office/drawing/2014/main" id="{00000000-0008-0000-0300-000077010000}"/>
            </a:ext>
          </a:extLst>
        </xdr:cNvPr>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69088</xdr:rowOff>
    </xdr:from>
    <xdr:to>
      <xdr:col>22</xdr:col>
      <xdr:colOff>203200</xdr:colOff>
      <xdr:row>40</xdr:row>
      <xdr:rowOff>88392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4401800" y="692708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78" name="フローチャート : 判断 377">
          <a:extLst>
            <a:ext uri="{FF2B5EF4-FFF2-40B4-BE49-F238E27FC236}">
              <a16:creationId xmlns:a16="http://schemas.microsoft.com/office/drawing/2014/main" id="{00000000-0008-0000-0300-00007A010000}"/>
            </a:ext>
          </a:extLst>
        </xdr:cNvPr>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88392</xdr:rowOff>
    </xdr:from>
    <xdr:to>
      <xdr:col>21</xdr:col>
      <xdr:colOff>0</xdr:colOff>
      <xdr:row>40</xdr:row>
      <xdr:rowOff>141478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3512800" y="694639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1" name="フローチャート : 判断 380">
          <a:extLst>
            <a:ext uri="{FF2B5EF4-FFF2-40B4-BE49-F238E27FC236}">
              <a16:creationId xmlns:a16="http://schemas.microsoft.com/office/drawing/2014/main" id="{00000000-0008-0000-0300-00007D010000}"/>
            </a:ext>
          </a:extLst>
        </xdr:cNvPr>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65803</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90" name="円/楕円 389">
          <a:extLst>
            <a:ext uri="{FF2B5EF4-FFF2-40B4-BE49-F238E27FC236}">
              <a16:creationId xmlns:a16="http://schemas.microsoft.com/office/drawing/2014/main" id="{00000000-0008-0000-0300-000086010000}"/>
            </a:ext>
          </a:extLst>
        </xdr:cNvPr>
        <xdr:cNvSpPr/>
      </xdr:nvSpPr>
      <xdr:spPr>
        <a:xfrm>
          <a:off x="169672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15511</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670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13462</xdr:rowOff>
    </xdr:from>
    <xdr:to>
      <xdr:col>23</xdr:col>
      <xdr:colOff>457200</xdr:colOff>
      <xdr:row>40</xdr:row>
      <xdr:rowOff>115062</xdr:rowOff>
    </xdr:to>
    <xdr:sp macro="" textlink="">
      <xdr:nvSpPr>
        <xdr:cNvPr id="392" name="円/楕円 391">
          <a:extLst>
            <a:ext uri="{FF2B5EF4-FFF2-40B4-BE49-F238E27FC236}">
              <a16:creationId xmlns:a16="http://schemas.microsoft.com/office/drawing/2014/main" id="{00000000-0008-0000-0300-000088010000}"/>
            </a:ext>
          </a:extLst>
        </xdr:cNvPr>
        <xdr:cNvSpPr/>
      </xdr:nvSpPr>
      <xdr:spPr>
        <a:xfrm>
          <a:off x="16129000" y="68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125239</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64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18288</xdr:rowOff>
    </xdr:from>
    <xdr:to>
      <xdr:col>22</xdr:col>
      <xdr:colOff>254000</xdr:colOff>
      <xdr:row>40</xdr:row>
      <xdr:rowOff>119888</xdr:rowOff>
    </xdr:to>
    <xdr:sp macro="" textlink="">
      <xdr:nvSpPr>
        <xdr:cNvPr id="394" name="円/楕円 393">
          <a:extLst>
            <a:ext uri="{FF2B5EF4-FFF2-40B4-BE49-F238E27FC236}">
              <a16:creationId xmlns:a16="http://schemas.microsoft.com/office/drawing/2014/main" id="{00000000-0008-0000-0300-00008A010000}"/>
            </a:ext>
          </a:extLst>
        </xdr:cNvPr>
        <xdr:cNvSpPr/>
      </xdr:nvSpPr>
      <xdr:spPr>
        <a:xfrm>
          <a:off x="15240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130065</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37592</xdr:rowOff>
    </xdr:from>
    <xdr:to>
      <xdr:col>21</xdr:col>
      <xdr:colOff>50800</xdr:colOff>
      <xdr:row>40</xdr:row>
      <xdr:rowOff>139192</xdr:rowOff>
    </xdr:to>
    <xdr:sp macro="" textlink="">
      <xdr:nvSpPr>
        <xdr:cNvPr id="396" name="円/楕円 395">
          <a:extLst>
            <a:ext uri="{FF2B5EF4-FFF2-40B4-BE49-F238E27FC236}">
              <a16:creationId xmlns:a16="http://schemas.microsoft.com/office/drawing/2014/main" id="{00000000-0008-0000-0300-00008C010000}"/>
            </a:ext>
          </a:extLst>
        </xdr:cNvPr>
        <xdr:cNvSpPr/>
      </xdr:nvSpPr>
      <xdr:spPr>
        <a:xfrm>
          <a:off x="14351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149369</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90678</xdr:rowOff>
    </xdr:from>
    <xdr:to>
      <xdr:col>19</xdr:col>
      <xdr:colOff>533400</xdr:colOff>
      <xdr:row>41</xdr:row>
      <xdr:rowOff>20828</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3462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31005</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7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地方債償還等に充当可能な基金による財源の確保など、将来負担額を充当可能財源が上回っているため、将来負担比率は表示されない。</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6" name="フローチャート : 判断 435">
          <a:extLst>
            <a:ext uri="{FF2B5EF4-FFF2-40B4-BE49-F238E27FC236}">
              <a16:creationId xmlns:a16="http://schemas.microsoft.com/office/drawing/2014/main" id="{00000000-0008-0000-0300-0000B4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7" name="フローチャート : 判断 436">
          <a:extLst>
            <a:ext uri="{FF2B5EF4-FFF2-40B4-BE49-F238E27FC236}">
              <a16:creationId xmlns:a16="http://schemas.microsoft.com/office/drawing/2014/main" id="{00000000-0008-0000-0300-0000B5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39" name="フローチャート : 判断 438">
          <a:extLst>
            <a:ext uri="{FF2B5EF4-FFF2-40B4-BE49-F238E27FC236}">
              <a16:creationId xmlns:a16="http://schemas.microsoft.com/office/drawing/2014/main" id="{00000000-0008-0000-0300-0000B7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1" name="フローチャート : 判断 440">
          <a:extLst>
            <a:ext uri="{FF2B5EF4-FFF2-40B4-BE49-F238E27FC236}">
              <a16:creationId xmlns:a16="http://schemas.microsoft.com/office/drawing/2014/main" id="{00000000-0008-0000-0300-0000B9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3" name="フローチャート : 判断 442">
          <a:extLst>
            <a:ext uri="{FF2B5EF4-FFF2-40B4-BE49-F238E27FC236}">
              <a16:creationId xmlns:a16="http://schemas.microsoft.com/office/drawing/2014/main" id="{00000000-0008-0000-0300-0000BB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宮崎県西米良村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1,209
1,206
271.51
2,614,856
2,508,895
88,906
1,347,101
2,100,504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定員管理、給与等については、従前より適正化に取り組んでおり、歳出予算規模の増減による変動であり、本村としては、大幅な変化はない。</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147574</xdr:rowOff>
    </xdr:from>
    <xdr:to>
      <xdr:col>7</xdr:col>
      <xdr:colOff>15875</xdr:colOff>
      <xdr:row>38</xdr:row>
      <xdr:rowOff>30988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9122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147574</xdr:rowOff>
    </xdr:from>
    <xdr:to>
      <xdr:col>5</xdr:col>
      <xdr:colOff>549275</xdr:colOff>
      <xdr:row>37</xdr:row>
      <xdr:rowOff>170434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912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5842</xdr:rowOff>
    </xdr:from>
    <xdr:to>
      <xdr:col>4</xdr:col>
      <xdr:colOff>346075</xdr:colOff>
      <xdr:row>37</xdr:row>
      <xdr:rowOff>170434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4949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136144</xdr:rowOff>
    </xdr:from>
    <xdr:to>
      <xdr:col>3</xdr:col>
      <xdr:colOff>142875</xdr:colOff>
      <xdr:row>37</xdr:row>
      <xdr:rowOff>5842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08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151638</xdr:rowOff>
    </xdr:from>
    <xdr:to>
      <xdr:col>7</xdr:col>
      <xdr:colOff>66675</xdr:colOff>
      <xdr:row>38</xdr:row>
      <xdr:rowOff>81788</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123715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96774</xdr:rowOff>
    </xdr:from>
    <xdr:to>
      <xdr:col>5</xdr:col>
      <xdr:colOff>600075</xdr:colOff>
      <xdr:row>38</xdr:row>
      <xdr:rowOff>26924</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11701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119634</xdr:rowOff>
    </xdr:from>
    <xdr:to>
      <xdr:col>4</xdr:col>
      <xdr:colOff>396875</xdr:colOff>
      <xdr:row>38</xdr:row>
      <xdr:rowOff>49785</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34561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126492</xdr:rowOff>
    </xdr:from>
    <xdr:to>
      <xdr:col>3</xdr:col>
      <xdr:colOff>193675</xdr:colOff>
      <xdr:row>37</xdr:row>
      <xdr:rowOff>56642</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85344</xdr:rowOff>
    </xdr:from>
    <xdr:to>
      <xdr:col>1</xdr:col>
      <xdr:colOff>676275</xdr:colOff>
      <xdr:row>37</xdr:row>
      <xdr:rowOff>15494</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25671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システム</a:t>
          </a:r>
          <a:r>
            <a:rPr kumimoji="1" lang="ja-JP" altLang="en-US" sz="1300">
              <a:solidFill>
                <a:schemeClr val="dk1"/>
              </a:solidFill>
              <a:effectLst/>
              <a:latin typeface="+mn-lt"/>
              <a:ea typeface="+mn-ea"/>
              <a:cs typeface="+mn-cs"/>
            </a:rPr>
            <a:t>更新</a:t>
          </a:r>
          <a:r>
            <a:rPr kumimoji="1" lang="ja-JP" altLang="ja-JP" sz="1300">
              <a:solidFill>
                <a:schemeClr val="dk1"/>
              </a:solidFill>
              <a:effectLst/>
              <a:latin typeface="+mn-lt"/>
              <a:ea typeface="+mn-ea"/>
              <a:cs typeface="+mn-cs"/>
            </a:rPr>
            <a:t>改修に対する委託料など支出額</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増加</a:t>
          </a:r>
          <a:r>
            <a:rPr kumimoji="1" lang="ja-JP" altLang="en-US" sz="1300">
              <a:solidFill>
                <a:schemeClr val="dk1"/>
              </a:solidFill>
              <a:effectLst/>
              <a:latin typeface="+mn-lt"/>
              <a:ea typeface="+mn-ea"/>
              <a:cs typeface="+mn-cs"/>
            </a:rPr>
            <a:t>したため、数値も増加</a:t>
          </a:r>
          <a:r>
            <a:rPr kumimoji="1" lang="ja-JP" altLang="ja-JP" sz="1300">
              <a:solidFill>
                <a:schemeClr val="dk1"/>
              </a:solidFill>
              <a:effectLst/>
              <a:latin typeface="+mn-lt"/>
              <a:ea typeface="+mn-ea"/>
              <a:cs typeface="+mn-cs"/>
            </a:rPr>
            <a:t>に転じたが、今後も継続的に歳出抑制を図り、財政運営の健全化に努める。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58420</xdr:rowOff>
    </xdr:from>
    <xdr:to>
      <xdr:col>24</xdr:col>
      <xdr:colOff>31750</xdr:colOff>
      <xdr:row>16</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016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a:extLst>
            <a:ext uri="{FF2B5EF4-FFF2-40B4-BE49-F238E27FC236}">
              <a16:creationId xmlns:a16="http://schemas.microsoft.com/office/drawing/2014/main" id="{00000000-0008-0000-0400-00007F000000}"/>
            </a:ext>
          </a:extLst>
        </xdr:cNvPr>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58420</xdr:rowOff>
    </xdr:from>
    <xdr:to>
      <xdr:col>22</xdr:col>
      <xdr:colOff>565150</xdr:colOff>
      <xdr:row>16</xdr:row>
      <xdr:rowOff>111760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801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35560</xdr:rowOff>
    </xdr:from>
    <xdr:to>
      <xdr:col>21</xdr:col>
      <xdr:colOff>361950</xdr:colOff>
      <xdr:row>16</xdr:row>
      <xdr:rowOff>111760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787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153670</xdr:rowOff>
    </xdr:from>
    <xdr:to>
      <xdr:col>20</xdr:col>
      <xdr:colOff>158750</xdr:colOff>
      <xdr:row>16</xdr:row>
      <xdr:rowOff>35560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25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a:extLst>
            <a:ext uri="{FF2B5EF4-FFF2-40B4-BE49-F238E27FC236}">
              <a16:creationId xmlns:a16="http://schemas.microsoft.com/office/drawing/2014/main" id="{00000000-0008-0000-0400-000087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44" name="円/楕円 143">
          <a:extLst>
            <a:ext uri="{FF2B5EF4-FFF2-40B4-BE49-F238E27FC236}">
              <a16:creationId xmlns:a16="http://schemas.microsoft.com/office/drawing/2014/main" id="{00000000-0008-0000-0400-000090000000}"/>
            </a:ext>
          </a:extLst>
        </xdr:cNvPr>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115587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xdr:rowOff>
    </xdr:from>
    <xdr:to>
      <xdr:col>22</xdr:col>
      <xdr:colOff>615950</xdr:colOff>
      <xdr:row>16</xdr:row>
      <xdr:rowOff>109220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119397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60960</xdr:rowOff>
    </xdr:from>
    <xdr:to>
      <xdr:col>21</xdr:col>
      <xdr:colOff>412750</xdr:colOff>
      <xdr:row>16</xdr:row>
      <xdr:rowOff>162560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4732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156210</xdr:rowOff>
    </xdr:from>
    <xdr:to>
      <xdr:col>20</xdr:col>
      <xdr:colOff>209550</xdr:colOff>
      <xdr:row>16</xdr:row>
      <xdr:rowOff>86360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96537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102870</xdr:rowOff>
    </xdr:from>
    <xdr:to>
      <xdr:col>19</xdr:col>
      <xdr:colOff>6350</xdr:colOff>
      <xdr:row>16</xdr:row>
      <xdr:rowOff>33020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2954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43197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数値上は</a:t>
          </a:r>
          <a:r>
            <a:rPr kumimoji="1" lang="ja-JP" altLang="en-US" sz="1300">
              <a:solidFill>
                <a:schemeClr val="dk1"/>
              </a:solidFill>
              <a:effectLst/>
              <a:latin typeface="+mn-lt"/>
              <a:ea typeface="+mn-ea"/>
              <a:cs typeface="+mn-cs"/>
            </a:rPr>
            <a:t>悪化したが、悪化した主な</a:t>
          </a:r>
          <a:r>
            <a:rPr kumimoji="1" lang="ja-JP" altLang="ja-JP" sz="1300">
              <a:solidFill>
                <a:schemeClr val="dk1"/>
              </a:solidFill>
              <a:effectLst/>
              <a:latin typeface="+mn-lt"/>
              <a:ea typeface="+mn-ea"/>
              <a:cs typeface="+mn-cs"/>
            </a:rPr>
            <a:t>要因</a:t>
          </a:r>
          <a:r>
            <a:rPr kumimoji="1" lang="ja-JP" altLang="en-US" sz="1300">
              <a:solidFill>
                <a:schemeClr val="dk1"/>
              </a:solidFill>
              <a:effectLst/>
              <a:latin typeface="+mn-lt"/>
              <a:ea typeface="+mn-ea"/>
              <a:cs typeface="+mn-cs"/>
            </a:rPr>
            <a:t>が国の臨時福祉給付金事業の増加によるものであり</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既存の扶助費の大幅な増はない。今後も介護予防運動教室などの</a:t>
          </a:r>
          <a:r>
            <a:rPr kumimoji="1" lang="ja-JP" altLang="ja-JP" sz="1300">
              <a:solidFill>
                <a:schemeClr val="dk1"/>
              </a:solidFill>
              <a:effectLst/>
              <a:latin typeface="+mn-lt"/>
              <a:ea typeface="+mn-ea"/>
              <a:cs typeface="+mn-cs"/>
            </a:rPr>
            <a:t>予防事業を積極的に進め医療費の抑制を図る等の対策を実施し、扶助費の削減に努める。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61685</xdr:rowOff>
    </xdr:from>
    <xdr:to>
      <xdr:col>7</xdr:col>
      <xdr:colOff>15875</xdr:colOff>
      <xdr:row>54</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3199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a:extLst>
            <a:ext uri="{FF2B5EF4-FFF2-40B4-BE49-F238E27FC236}">
              <a16:creationId xmlns:a16="http://schemas.microsoft.com/office/drawing/2014/main" id="{00000000-0008-0000-0400-0000BD000000}"/>
            </a:ext>
          </a:extLst>
        </xdr:cNvPr>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61685</xdr:rowOff>
    </xdr:from>
    <xdr:to>
      <xdr:col>5</xdr:col>
      <xdr:colOff>549275</xdr:colOff>
      <xdr:row>54</xdr:row>
      <xdr:rowOff>78015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a:extLst>
            <a:ext uri="{FF2B5EF4-FFF2-40B4-BE49-F238E27FC236}">
              <a16:creationId xmlns:a16="http://schemas.microsoft.com/office/drawing/2014/main" id="{00000000-0008-0000-0400-0000BF000000}"/>
            </a:ext>
          </a:extLst>
        </xdr:cNvPr>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78015</xdr:rowOff>
    </xdr:from>
    <xdr:to>
      <xdr:col>4</xdr:col>
      <xdr:colOff>346075</xdr:colOff>
      <xdr:row>55</xdr:row>
      <xdr:rowOff>4535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3363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55</xdr:row>
      <xdr:rowOff>4535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4179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a:extLst>
            <a:ext uri="{FF2B5EF4-FFF2-40B4-BE49-F238E27FC236}">
              <a16:creationId xmlns:a16="http://schemas.microsoft.com/office/drawing/2014/main" id="{00000000-0008-0000-0400-0000C7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6" name="円/楕円 205">
          <a:extLst>
            <a:ext uri="{FF2B5EF4-FFF2-40B4-BE49-F238E27FC236}">
              <a16:creationId xmlns:a16="http://schemas.microsoft.com/office/drawing/2014/main" id="{00000000-0008-0000-0400-0000CE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xdr:rowOff>
    </xdr:from>
    <xdr:to>
      <xdr:col>5</xdr:col>
      <xdr:colOff>600075</xdr:colOff>
      <xdr:row>54</xdr:row>
      <xdr:rowOff>112485</xdr:rowOff>
    </xdr:to>
    <xdr:sp macro="" textlink="">
      <xdr:nvSpPr>
        <xdr:cNvPr id="208" name="円/楕円 207">
          <a:extLst>
            <a:ext uri="{FF2B5EF4-FFF2-40B4-BE49-F238E27FC236}">
              <a16:creationId xmlns:a16="http://schemas.microsoft.com/office/drawing/2014/main" id="{00000000-0008-0000-0400-0000D0000000}"/>
            </a:ext>
          </a:extLst>
        </xdr:cNvPr>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122662</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27215</xdr:rowOff>
    </xdr:from>
    <xdr:to>
      <xdr:col>4</xdr:col>
      <xdr:colOff>396875</xdr:colOff>
      <xdr:row>54</xdr:row>
      <xdr:rowOff>128815</xdr:rowOff>
    </xdr:to>
    <xdr:sp macro="" textlink="">
      <xdr:nvSpPr>
        <xdr:cNvPr id="210" name="円/楕円 209">
          <a:extLst>
            <a:ext uri="{FF2B5EF4-FFF2-40B4-BE49-F238E27FC236}">
              <a16:creationId xmlns:a16="http://schemas.microsoft.com/office/drawing/2014/main" id="{00000000-0008-0000-0400-0000D2000000}"/>
            </a:ext>
          </a:extLst>
        </xdr:cNvPr>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138992</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125185</xdr:rowOff>
    </xdr:from>
    <xdr:to>
      <xdr:col>3</xdr:col>
      <xdr:colOff>193675</xdr:colOff>
      <xdr:row>55</xdr:row>
      <xdr:rowOff>55335</xdr:rowOff>
    </xdr:to>
    <xdr:sp macro="" textlink="">
      <xdr:nvSpPr>
        <xdr:cNvPr id="212" name="円/楕円 211">
          <a:extLst>
            <a:ext uri="{FF2B5EF4-FFF2-40B4-BE49-F238E27FC236}">
              <a16:creationId xmlns:a16="http://schemas.microsoft.com/office/drawing/2014/main" id="{00000000-0008-0000-0400-0000D4000000}"/>
            </a:ext>
          </a:extLst>
        </xdr:cNvPr>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4" name="円/楕円 213">
          <a:extLst>
            <a:ext uri="{FF2B5EF4-FFF2-40B4-BE49-F238E27FC236}">
              <a16:creationId xmlns:a16="http://schemas.microsoft.com/office/drawing/2014/main" id="{00000000-0008-0000-0400-0000D6000000}"/>
            </a:ext>
          </a:extLst>
        </xdr:cNvPr>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類似団体よりもやや下回っている。今後も繰出金等の適正化により健全な財政運営に努める。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35560</xdr:rowOff>
    </xdr:from>
    <xdr:to>
      <xdr:col>24</xdr:col>
      <xdr:colOff>31750</xdr:colOff>
      <xdr:row>56</xdr:row>
      <xdr:rowOff>44704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6367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a:extLst>
            <a:ext uri="{FF2B5EF4-FFF2-40B4-BE49-F238E27FC236}">
              <a16:creationId xmlns:a16="http://schemas.microsoft.com/office/drawing/2014/main" id="{00000000-0008-0000-0400-0000F7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35560</xdr:rowOff>
    </xdr:from>
    <xdr:to>
      <xdr:col>22</xdr:col>
      <xdr:colOff>565150</xdr:colOff>
      <xdr:row>56</xdr:row>
      <xdr:rowOff>67564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6367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a:extLst>
            <a:ext uri="{FF2B5EF4-FFF2-40B4-BE49-F238E27FC236}">
              <a16:creationId xmlns:a16="http://schemas.microsoft.com/office/drawing/2014/main" id="{00000000-0008-0000-0400-0000F9000000}"/>
            </a:ext>
          </a:extLst>
        </xdr:cNvPr>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147574</xdr:rowOff>
    </xdr:from>
    <xdr:to>
      <xdr:col>21</xdr:col>
      <xdr:colOff>361950</xdr:colOff>
      <xdr:row>56</xdr:row>
      <xdr:rowOff>67564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5773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a:extLst>
            <a:ext uri="{FF2B5EF4-FFF2-40B4-BE49-F238E27FC236}">
              <a16:creationId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129286</xdr:rowOff>
    </xdr:from>
    <xdr:to>
      <xdr:col>20</xdr:col>
      <xdr:colOff>158750</xdr:colOff>
      <xdr:row>55</xdr:row>
      <xdr:rowOff>147574</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559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64" name="円/楕円 263">
          <a:extLst>
            <a:ext uri="{FF2B5EF4-FFF2-40B4-BE49-F238E27FC236}">
              <a16:creationId xmlns:a16="http://schemas.microsoft.com/office/drawing/2014/main" id="{00000000-0008-0000-0400-000008010000}"/>
            </a:ext>
          </a:extLst>
        </xdr:cNvPr>
        <xdr:cNvSpPr/>
      </xdr:nvSpPr>
      <xdr:spPr>
        <a:xfrm>
          <a:off x="164592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10431</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44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156210</xdr:rowOff>
    </xdr:from>
    <xdr:to>
      <xdr:col>22</xdr:col>
      <xdr:colOff>615950</xdr:colOff>
      <xdr:row>56</xdr:row>
      <xdr:rowOff>86360</xdr:rowOff>
    </xdr:to>
    <xdr:sp macro="" textlink="">
      <xdr:nvSpPr>
        <xdr:cNvPr id="266" name="円/楕円 265">
          <a:extLst>
            <a:ext uri="{FF2B5EF4-FFF2-40B4-BE49-F238E27FC236}">
              <a16:creationId xmlns:a16="http://schemas.microsoft.com/office/drawing/2014/main" id="{00000000-0008-0000-0400-00000A010000}"/>
            </a:ext>
          </a:extLst>
        </xdr:cNvPr>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16764</xdr:rowOff>
    </xdr:from>
    <xdr:to>
      <xdr:col>21</xdr:col>
      <xdr:colOff>412750</xdr:colOff>
      <xdr:row>56</xdr:row>
      <xdr:rowOff>118364</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4732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103141</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96774</xdr:rowOff>
    </xdr:from>
    <xdr:to>
      <xdr:col>20</xdr:col>
      <xdr:colOff>209550</xdr:colOff>
      <xdr:row>56</xdr:row>
      <xdr:rowOff>26924</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3843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37101</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78486</xdr:rowOff>
    </xdr:from>
    <xdr:to>
      <xdr:col>19</xdr:col>
      <xdr:colOff>6350</xdr:colOff>
      <xdr:row>56</xdr:row>
      <xdr:rowOff>8636</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2954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18813</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類似団体平均を下回ってはいるが、新規事業の発生により増加した。適宜、分析･再点検を行い、財政運営の健全化に努める。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26416</xdr:rowOff>
    </xdr:from>
    <xdr:to>
      <xdr:col>24</xdr:col>
      <xdr:colOff>31750</xdr:colOff>
      <xdr:row>36</xdr:row>
      <xdr:rowOff>40132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1986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a:extLst>
            <a:ext uri="{FF2B5EF4-FFF2-40B4-BE49-F238E27FC236}">
              <a16:creationId xmlns:a16="http://schemas.microsoft.com/office/drawing/2014/main" id="{00000000-0008-0000-0400-000031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51562</xdr:rowOff>
    </xdr:from>
    <xdr:to>
      <xdr:col>22</xdr:col>
      <xdr:colOff>565150</xdr:colOff>
      <xdr:row>36</xdr:row>
      <xdr:rowOff>26416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05231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a:extLst>
            <a:ext uri="{FF2B5EF4-FFF2-40B4-BE49-F238E27FC236}">
              <a16:creationId xmlns:a16="http://schemas.microsoft.com/office/drawing/2014/main" id="{00000000-0008-0000-0400-000033010000}"/>
            </a:ext>
          </a:extLst>
        </xdr:cNvPr>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51562</xdr:rowOff>
    </xdr:from>
    <xdr:to>
      <xdr:col>21</xdr:col>
      <xdr:colOff>361950</xdr:colOff>
      <xdr:row>35</xdr:row>
      <xdr:rowOff>133858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0523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a:extLst>
            <a:ext uri="{FF2B5EF4-FFF2-40B4-BE49-F238E27FC236}">
              <a16:creationId xmlns:a16="http://schemas.microsoft.com/office/drawing/2014/main" id="{00000000-0008-0000-0400-000036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97282</xdr:rowOff>
    </xdr:from>
    <xdr:to>
      <xdr:col>20</xdr:col>
      <xdr:colOff>158750</xdr:colOff>
      <xdr:row>35</xdr:row>
      <xdr:rowOff>133858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0980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22" name="円/楕円 321">
          <a:extLst>
            <a:ext uri="{FF2B5EF4-FFF2-40B4-BE49-F238E27FC236}">
              <a16:creationId xmlns:a16="http://schemas.microsoft.com/office/drawing/2014/main" id="{00000000-0008-0000-0400-000042010000}"/>
            </a:ext>
          </a:extLst>
        </xdr:cNvPr>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5859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147066</xdr:rowOff>
    </xdr:from>
    <xdr:to>
      <xdr:col>22</xdr:col>
      <xdr:colOff>615950</xdr:colOff>
      <xdr:row>36</xdr:row>
      <xdr:rowOff>77216</xdr:rowOff>
    </xdr:to>
    <xdr:sp macro="" textlink="">
      <xdr:nvSpPr>
        <xdr:cNvPr id="324" name="円/楕円 323">
          <a:extLst>
            <a:ext uri="{FF2B5EF4-FFF2-40B4-BE49-F238E27FC236}">
              <a16:creationId xmlns:a16="http://schemas.microsoft.com/office/drawing/2014/main" id="{00000000-0008-0000-0400-000044010000}"/>
            </a:ext>
          </a:extLst>
        </xdr:cNvPr>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762</xdr:rowOff>
    </xdr:from>
    <xdr:to>
      <xdr:col>21</xdr:col>
      <xdr:colOff>412750</xdr:colOff>
      <xdr:row>35</xdr:row>
      <xdr:rowOff>102362</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4732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112539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83058</xdr:rowOff>
    </xdr:from>
    <xdr:to>
      <xdr:col>20</xdr:col>
      <xdr:colOff>209550</xdr:colOff>
      <xdr:row>36</xdr:row>
      <xdr:rowOff>13208</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3843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23385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46482</xdr:rowOff>
    </xdr:from>
    <xdr:to>
      <xdr:col>19</xdr:col>
      <xdr:colOff>6350</xdr:colOff>
      <xdr:row>35</xdr:row>
      <xdr:rowOff>148082</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2954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158259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昨年度から数値が悪化した要因は、事業額全体が減少したことによるものであり、地方債の残高、償還額は減少しており、年々改善傾向にある。今後も自立自走に向けた「第</a:t>
          </a:r>
          <a:r>
            <a:rPr kumimoji="1" lang="en-US" altLang="ja-JP" sz="1300">
              <a:latin typeface="ＭＳ Ｐゴシック"/>
            </a:rPr>
            <a:t>5</a:t>
          </a:r>
          <a:r>
            <a:rPr kumimoji="1" lang="ja-JP" altLang="en-US" sz="1300">
              <a:latin typeface="ＭＳ Ｐゴシック"/>
            </a:rPr>
            <a:t>次長期総合計画」のもと、地域振興対策事業が計画されていることから、現状に近いかたちで推移することが予想される。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35561</xdr:rowOff>
    </xdr:from>
    <xdr:to>
      <xdr:col>7</xdr:col>
      <xdr:colOff>15875</xdr:colOff>
      <xdr:row>76</xdr:row>
      <xdr:rowOff>50800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657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a:extLst>
            <a:ext uri="{FF2B5EF4-FFF2-40B4-BE49-F238E27FC236}">
              <a16:creationId xmlns:a16="http://schemas.microsoft.com/office/drawing/2014/main" id="{00000000-0008-0000-0400-00006D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35561</xdr:rowOff>
    </xdr:from>
    <xdr:to>
      <xdr:col>5</xdr:col>
      <xdr:colOff>549275</xdr:colOff>
      <xdr:row>76</xdr:row>
      <xdr:rowOff>153670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6576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a:extLst>
            <a:ext uri="{FF2B5EF4-FFF2-40B4-BE49-F238E27FC236}">
              <a16:creationId xmlns:a16="http://schemas.microsoft.com/office/drawing/2014/main" id="{00000000-0008-0000-0400-00006F010000}"/>
            </a:ext>
          </a:extLst>
        </xdr:cNvPr>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107950</xdr:rowOff>
    </xdr:from>
    <xdr:to>
      <xdr:col>4</xdr:col>
      <xdr:colOff>346075</xdr:colOff>
      <xdr:row>76</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1381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a:extLst>
            <a:ext uri="{FF2B5EF4-FFF2-40B4-BE49-F238E27FC236}">
              <a16:creationId xmlns:a16="http://schemas.microsoft.com/office/drawing/2014/main" id="{00000000-0008-0000-0400-000072010000}"/>
            </a:ext>
          </a:extLst>
        </xdr:cNvPr>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81280</xdr:rowOff>
    </xdr:from>
    <xdr:to>
      <xdr:col>3</xdr:col>
      <xdr:colOff>142875</xdr:colOff>
      <xdr:row>76</xdr:row>
      <xdr:rowOff>107950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1114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a:extLst>
            <a:ext uri="{FF2B5EF4-FFF2-40B4-BE49-F238E27FC236}">
              <a16:creationId xmlns:a16="http://schemas.microsoft.com/office/drawing/2014/main" id="{00000000-0008-0000-0400-000077010000}"/>
            </a:ext>
          </a:extLst>
        </xdr:cNvPr>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0</xdr:rowOff>
    </xdr:from>
    <xdr:to>
      <xdr:col>7</xdr:col>
      <xdr:colOff>66675</xdr:colOff>
      <xdr:row>76</xdr:row>
      <xdr:rowOff>101600</xdr:rowOff>
    </xdr:to>
    <xdr:sp macro="" textlink="">
      <xdr:nvSpPr>
        <xdr:cNvPr id="382" name="円/楕円 381">
          <a:extLst>
            <a:ext uri="{FF2B5EF4-FFF2-40B4-BE49-F238E27FC236}">
              <a16:creationId xmlns:a16="http://schemas.microsoft.com/office/drawing/2014/main" id="{00000000-0008-0000-0400-00007E010000}"/>
            </a:ext>
          </a:extLst>
        </xdr:cNvPr>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16527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156211</xdr:rowOff>
    </xdr:from>
    <xdr:to>
      <xdr:col>5</xdr:col>
      <xdr:colOff>600075</xdr:colOff>
      <xdr:row>76</xdr:row>
      <xdr:rowOff>86361</xdr:rowOff>
    </xdr:to>
    <xdr:sp macro="" textlink="">
      <xdr:nvSpPr>
        <xdr:cNvPr id="384" name="円/楕円 383">
          <a:extLst>
            <a:ext uri="{FF2B5EF4-FFF2-40B4-BE49-F238E27FC236}">
              <a16:creationId xmlns:a16="http://schemas.microsoft.com/office/drawing/2014/main" id="{00000000-0008-0000-0400-000080010000}"/>
            </a:ext>
          </a:extLst>
        </xdr:cNvPr>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102870</xdr:rowOff>
    </xdr:from>
    <xdr:to>
      <xdr:col>4</xdr:col>
      <xdr:colOff>396875</xdr:colOff>
      <xdr:row>77</xdr:row>
      <xdr:rowOff>33020</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3048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57150</xdr:rowOff>
    </xdr:from>
    <xdr:to>
      <xdr:col>3</xdr:col>
      <xdr:colOff>193675</xdr:colOff>
      <xdr:row>76</xdr:row>
      <xdr:rowOff>158750</xdr:rowOff>
    </xdr:to>
    <xdr:sp macro="" textlink="">
      <xdr:nvSpPr>
        <xdr:cNvPr id="388" name="円/楕円 387">
          <a:extLst>
            <a:ext uri="{FF2B5EF4-FFF2-40B4-BE49-F238E27FC236}">
              <a16:creationId xmlns:a16="http://schemas.microsoft.com/office/drawing/2014/main" id="{00000000-0008-0000-0400-000084010000}"/>
            </a:ext>
          </a:extLst>
        </xdr:cNvPr>
        <xdr:cNvSpPr/>
      </xdr:nvSpPr>
      <xdr:spPr>
        <a:xfrm>
          <a:off x="2159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168927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30480</xdr:rowOff>
    </xdr:from>
    <xdr:to>
      <xdr:col>1</xdr:col>
      <xdr:colOff>676275</xdr:colOff>
      <xdr:row>76</xdr:row>
      <xdr:rowOff>132080</xdr:rowOff>
    </xdr:to>
    <xdr:sp macro="" textlink="">
      <xdr:nvSpPr>
        <xdr:cNvPr id="390" name="円/楕円 389">
          <a:extLst>
            <a:ext uri="{FF2B5EF4-FFF2-40B4-BE49-F238E27FC236}">
              <a16:creationId xmlns:a16="http://schemas.microsoft.com/office/drawing/2014/main" id="{00000000-0008-0000-0400-000086010000}"/>
            </a:ext>
          </a:extLst>
        </xdr:cNvPr>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142257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公債費は前年度に比べ減少したが、人件費・物件費・維持補修費・扶助費・補助費等が全て前年度に比べ増加したため、公債費以外の数値はさらに増加した。</a:t>
          </a:r>
        </a:p>
      </xdr:txBody>
    </xdr:sp>
    <xdr:clientData/>
  </xdr:twoCellAnchor>
  <xdr:oneCellAnchor>
    <xdr:from>
      <xdr:col>18</xdr:col>
      <xdr:colOff>44450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140063</xdr:rowOff>
    </xdr:from>
    <xdr:to>
      <xdr:col>24</xdr:col>
      <xdr:colOff>31750</xdr:colOff>
      <xdr:row>77</xdr:row>
      <xdr:rowOff>76381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170263"/>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a:extLst>
            <a:ext uri="{FF2B5EF4-FFF2-40B4-BE49-F238E27FC236}">
              <a16:creationId xmlns:a16="http://schemas.microsoft.com/office/drawing/2014/main" id="{00000000-0008-0000-0400-0000AC010000}"/>
            </a:ext>
          </a:extLst>
        </xdr:cNvPr>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100874</xdr:rowOff>
    </xdr:from>
    <xdr:to>
      <xdr:col>22</xdr:col>
      <xdr:colOff>565150</xdr:colOff>
      <xdr:row>76</xdr:row>
      <xdr:rowOff>140063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1310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a:extLst>
            <a:ext uri="{FF2B5EF4-FFF2-40B4-BE49-F238E27FC236}">
              <a16:creationId xmlns:a16="http://schemas.microsoft.com/office/drawing/2014/main" id="{00000000-0008-0000-0400-0000AE010000}"/>
            </a:ext>
          </a:extLst>
        </xdr:cNvPr>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135165</xdr:rowOff>
    </xdr:from>
    <xdr:to>
      <xdr:col>21</xdr:col>
      <xdr:colOff>361950</xdr:colOff>
      <xdr:row>76</xdr:row>
      <xdr:rowOff>100874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2993915"/>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a:extLst>
            <a:ext uri="{FF2B5EF4-FFF2-40B4-BE49-F238E27FC236}">
              <a16:creationId xmlns:a16="http://schemas.microsoft.com/office/drawing/2014/main" id="{00000000-0008-0000-0400-0000B1010000}"/>
            </a:ext>
          </a:extLst>
        </xdr:cNvPr>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43378</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40459</xdr:rowOff>
    </xdr:from>
    <xdr:to>
      <xdr:col>20</xdr:col>
      <xdr:colOff>158750</xdr:colOff>
      <xdr:row>75</xdr:row>
      <xdr:rowOff>135165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899209"/>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a:extLst>
            <a:ext uri="{FF2B5EF4-FFF2-40B4-BE49-F238E27FC236}">
              <a16:creationId xmlns:a16="http://schemas.microsoft.com/office/drawing/2014/main" id="{00000000-0008-0000-0400-0000B4010000}"/>
            </a:ext>
          </a:extLst>
        </xdr:cNvPr>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120122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a:extLst>
            <a:ext uri="{FF2B5EF4-FFF2-40B4-BE49-F238E27FC236}">
              <a16:creationId xmlns:a16="http://schemas.microsoft.com/office/drawing/2014/main" id="{00000000-0008-0000-0400-0000B6010000}"/>
            </a:ext>
          </a:extLst>
        </xdr:cNvPr>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110326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25581</xdr:rowOff>
    </xdr:from>
    <xdr:to>
      <xdr:col>24</xdr:col>
      <xdr:colOff>82550</xdr:colOff>
      <xdr:row>77</xdr:row>
      <xdr:rowOff>127181</xdr:rowOff>
    </xdr:to>
    <xdr:sp macro="" textlink="">
      <xdr:nvSpPr>
        <xdr:cNvPr id="445" name="円/楕円 444">
          <a:extLst>
            <a:ext uri="{FF2B5EF4-FFF2-40B4-BE49-F238E27FC236}">
              <a16:creationId xmlns:a16="http://schemas.microsoft.com/office/drawing/2014/main" id="{00000000-0008-0000-0400-0000BD010000}"/>
            </a:ext>
          </a:extLst>
        </xdr:cNvPr>
        <xdr:cNvSpPr/>
      </xdr:nvSpPr>
      <xdr:spPr>
        <a:xfrm>
          <a:off x="164592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169108</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1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89263</xdr:rowOff>
    </xdr:from>
    <xdr:to>
      <xdr:col>22</xdr:col>
      <xdr:colOff>615950</xdr:colOff>
      <xdr:row>77</xdr:row>
      <xdr:rowOff>19413</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5621000" y="131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4190</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205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50074</xdr:rowOff>
    </xdr:from>
    <xdr:to>
      <xdr:col>21</xdr:col>
      <xdr:colOff>412750</xdr:colOff>
      <xdr:row>76</xdr:row>
      <xdr:rowOff>151674</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4732000" y="1308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161851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849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84365</xdr:rowOff>
    </xdr:from>
    <xdr:to>
      <xdr:col>20</xdr:col>
      <xdr:colOff>209550</xdr:colOff>
      <xdr:row>76</xdr:row>
      <xdr:rowOff>14514</xdr:rowOff>
    </xdr:to>
    <xdr:sp macro="" textlink="">
      <xdr:nvSpPr>
        <xdr:cNvPr id="451" name="円/楕円 450">
          <a:extLst>
            <a:ext uri="{FF2B5EF4-FFF2-40B4-BE49-F238E27FC236}">
              <a16:creationId xmlns:a16="http://schemas.microsoft.com/office/drawing/2014/main" id="{00000000-0008-0000-0400-0000C3010000}"/>
            </a:ext>
          </a:extLst>
        </xdr:cNvPr>
        <xdr:cNvSpPr/>
      </xdr:nvSpPr>
      <xdr:spPr>
        <a:xfrm>
          <a:off x="138430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24692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71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161109</xdr:rowOff>
    </xdr:from>
    <xdr:to>
      <xdr:col>19</xdr:col>
      <xdr:colOff>6350</xdr:colOff>
      <xdr:row>75</xdr:row>
      <xdr:rowOff>91259</xdr:rowOff>
    </xdr:to>
    <xdr:sp macro="" textlink="">
      <xdr:nvSpPr>
        <xdr:cNvPr id="453" name="円/楕円 452">
          <a:extLst>
            <a:ext uri="{FF2B5EF4-FFF2-40B4-BE49-F238E27FC236}">
              <a16:creationId xmlns:a16="http://schemas.microsoft.com/office/drawing/2014/main" id="{00000000-0008-0000-0400-0000C5010000}"/>
            </a:ext>
          </a:extLst>
        </xdr:cNvPr>
        <xdr:cNvSpPr/>
      </xdr:nvSpPr>
      <xdr:spPr>
        <a:xfrm>
          <a:off x="129540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101436</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61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宮崎県西米良村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154794</xdr:rowOff>
    </xdr:from>
    <xdr:to>
      <xdr:col>4</xdr:col>
      <xdr:colOff>1117600</xdr:colOff>
      <xdr:row>14</xdr:row>
      <xdr:rowOff>162717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602719"/>
          <a:ext cx="647700" cy="7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65324</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5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a:extLst>
            <a:ext uri="{FF2B5EF4-FFF2-40B4-BE49-F238E27FC236}">
              <a16:creationId xmlns:a16="http://schemas.microsoft.com/office/drawing/2014/main" id="{00000000-0008-0000-0500-000031000000}"/>
            </a:ext>
          </a:extLst>
        </xdr:cNvPr>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162717</xdr:rowOff>
    </xdr:from>
    <xdr:to>
      <xdr:col>4</xdr:col>
      <xdr:colOff>469900</xdr:colOff>
      <xdr:row>15</xdr:row>
      <xdr:rowOff>31050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610642"/>
          <a:ext cx="698500" cy="39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a:extLst>
            <a:ext uri="{FF2B5EF4-FFF2-40B4-BE49-F238E27FC236}">
              <a16:creationId xmlns:a16="http://schemas.microsoft.com/office/drawing/2014/main" id="{00000000-0008-0000-0500-000033000000}"/>
            </a:ext>
          </a:extLst>
        </xdr:cNvPr>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31050</xdr:rowOff>
    </xdr:from>
    <xdr:to>
      <xdr:col>3</xdr:col>
      <xdr:colOff>904875</xdr:colOff>
      <xdr:row>15</xdr:row>
      <xdr:rowOff>43379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650425"/>
          <a:ext cx="698500" cy="12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43379</xdr:rowOff>
    </xdr:from>
    <xdr:to>
      <xdr:col>3</xdr:col>
      <xdr:colOff>206375</xdr:colOff>
      <xdr:row>15</xdr:row>
      <xdr:rowOff>60414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662754"/>
          <a:ext cx="698500" cy="17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103994</xdr:rowOff>
    </xdr:from>
    <xdr:to>
      <xdr:col>5</xdr:col>
      <xdr:colOff>34925</xdr:colOff>
      <xdr:row>15</xdr:row>
      <xdr:rowOff>34144</xdr:rowOff>
    </xdr:to>
    <xdr:sp macro="" textlink="">
      <xdr:nvSpPr>
        <xdr:cNvPr id="66" name="円/楕円 65">
          <a:extLst>
            <a:ext uri="{FF2B5EF4-FFF2-40B4-BE49-F238E27FC236}">
              <a16:creationId xmlns:a16="http://schemas.microsoft.com/office/drawing/2014/main" id="{00000000-0008-0000-0500-000042000000}"/>
            </a:ext>
          </a:extLst>
        </xdr:cNvPr>
        <xdr:cNvSpPr/>
      </xdr:nvSpPr>
      <xdr:spPr bwMode="auto">
        <a:xfrm>
          <a:off x="5600700" y="2551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120521</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39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383,675</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111917</xdr:rowOff>
    </xdr:from>
    <xdr:to>
      <xdr:col>4</xdr:col>
      <xdr:colOff>520700</xdr:colOff>
      <xdr:row>15</xdr:row>
      <xdr:rowOff>42067</xdr:rowOff>
    </xdr:to>
    <xdr:sp macro="" textlink="">
      <xdr:nvSpPr>
        <xdr:cNvPr id="68" name="円/楕円 67">
          <a:extLst>
            <a:ext uri="{FF2B5EF4-FFF2-40B4-BE49-F238E27FC236}">
              <a16:creationId xmlns:a16="http://schemas.microsoft.com/office/drawing/2014/main" id="{00000000-0008-0000-0500-000044000000}"/>
            </a:ext>
          </a:extLst>
        </xdr:cNvPr>
        <xdr:cNvSpPr/>
      </xdr:nvSpPr>
      <xdr:spPr bwMode="auto">
        <a:xfrm>
          <a:off x="4953000" y="2559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52244</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328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380,209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151700</xdr:rowOff>
    </xdr:from>
    <xdr:to>
      <xdr:col>3</xdr:col>
      <xdr:colOff>955675</xdr:colOff>
      <xdr:row>15</xdr:row>
      <xdr:rowOff>81850</xdr:rowOff>
    </xdr:to>
    <xdr:sp macro="" textlink="">
      <xdr:nvSpPr>
        <xdr:cNvPr id="70" name="円/楕円 69">
          <a:extLst>
            <a:ext uri="{FF2B5EF4-FFF2-40B4-BE49-F238E27FC236}">
              <a16:creationId xmlns:a16="http://schemas.microsoft.com/office/drawing/2014/main" id="{00000000-0008-0000-0500-000046000000}"/>
            </a:ext>
          </a:extLst>
        </xdr:cNvPr>
        <xdr:cNvSpPr/>
      </xdr:nvSpPr>
      <xdr:spPr bwMode="auto">
        <a:xfrm>
          <a:off x="4254500" y="2599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92027</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36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362,806</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164029</xdr:rowOff>
    </xdr:from>
    <xdr:to>
      <xdr:col>3</xdr:col>
      <xdr:colOff>257175</xdr:colOff>
      <xdr:row>15</xdr:row>
      <xdr:rowOff>94179</xdr:rowOff>
    </xdr:to>
    <xdr:sp macro="" textlink="">
      <xdr:nvSpPr>
        <xdr:cNvPr id="72" name="円/楕円 71">
          <a:extLst>
            <a:ext uri="{FF2B5EF4-FFF2-40B4-BE49-F238E27FC236}">
              <a16:creationId xmlns:a16="http://schemas.microsoft.com/office/drawing/2014/main" id="{00000000-0008-0000-0500-000048000000}"/>
            </a:ext>
          </a:extLst>
        </xdr:cNvPr>
        <xdr:cNvSpPr/>
      </xdr:nvSpPr>
      <xdr:spPr bwMode="auto">
        <a:xfrm>
          <a:off x="3556000" y="2611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104356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38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357,413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9614</xdr:rowOff>
    </xdr:from>
    <xdr:to>
      <xdr:col>2</xdr:col>
      <xdr:colOff>692150</xdr:colOff>
      <xdr:row>15</xdr:row>
      <xdr:rowOff>111214</xdr:rowOff>
    </xdr:to>
    <xdr:sp macro="" textlink="">
      <xdr:nvSpPr>
        <xdr:cNvPr id="74" name="円/楕円 73">
          <a:extLst>
            <a:ext uri="{FF2B5EF4-FFF2-40B4-BE49-F238E27FC236}">
              <a16:creationId xmlns:a16="http://schemas.microsoft.com/office/drawing/2014/main" id="{00000000-0008-0000-0500-00004A000000}"/>
            </a:ext>
          </a:extLst>
        </xdr:cNvPr>
        <xdr:cNvSpPr/>
      </xdr:nvSpPr>
      <xdr:spPr bwMode="auto">
        <a:xfrm>
          <a:off x="2857500" y="2628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121391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39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349,961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a:extLst>
            <a:ext uri="{FF2B5EF4-FFF2-40B4-BE49-F238E27FC236}">
              <a16:creationId xmlns:a16="http://schemas.microsoft.com/office/drawing/2014/main" id="{00000000-0008-0000-0500-000064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a:extLst>
            <a:ext uri="{FF2B5EF4-FFF2-40B4-BE49-F238E27FC236}">
              <a16:creationId xmlns:a16="http://schemas.microsoft.com/office/drawing/2014/main" id="{00000000-0008-0000-0500-000066000000}"/>
            </a:ext>
          </a:extLst>
        </xdr:cNvPr>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a:extLst>
            <a:ext uri="{FF2B5EF4-FFF2-40B4-BE49-F238E27FC236}">
              <a16:creationId xmlns:a16="http://schemas.microsoft.com/office/drawing/2014/main" id="{00000000-0008-0000-0500-000068000000}"/>
            </a:ext>
          </a:extLst>
        </xdr:cNvPr>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266455</xdr:rowOff>
    </xdr:from>
    <xdr:to>
      <xdr:col>4</xdr:col>
      <xdr:colOff>1117600</xdr:colOff>
      <xdr:row>35</xdr:row>
      <xdr:rowOff>273446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003800" y="6876805"/>
          <a:ext cx="647700" cy="6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a:extLst>
            <a:ext uri="{FF2B5EF4-FFF2-40B4-BE49-F238E27FC236}">
              <a16:creationId xmlns:a16="http://schemas.microsoft.com/office/drawing/2014/main" id="{00000000-0008-0000-0500-00006B000000}"/>
            </a:ext>
          </a:extLst>
        </xdr:cNvPr>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a:extLst>
            <a:ext uri="{FF2B5EF4-FFF2-40B4-BE49-F238E27FC236}">
              <a16:creationId xmlns:a16="http://schemas.microsoft.com/office/drawing/2014/main" id="{00000000-0008-0000-0500-00006C000000}"/>
            </a:ext>
          </a:extLst>
        </xdr:cNvPr>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248304</xdr:rowOff>
    </xdr:from>
    <xdr:to>
      <xdr:col>4</xdr:col>
      <xdr:colOff>469900</xdr:colOff>
      <xdr:row>35</xdr:row>
      <xdr:rowOff>273446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4305300" y="6858654"/>
          <a:ext cx="698500" cy="25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a:extLst>
            <a:ext uri="{FF2B5EF4-FFF2-40B4-BE49-F238E27FC236}">
              <a16:creationId xmlns:a16="http://schemas.microsoft.com/office/drawing/2014/main" id="{00000000-0008-0000-0500-00006E000000}"/>
            </a:ext>
          </a:extLst>
        </xdr:cNvPr>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237880</xdr:rowOff>
    </xdr:from>
    <xdr:to>
      <xdr:col>3</xdr:col>
      <xdr:colOff>904875</xdr:colOff>
      <xdr:row>35</xdr:row>
      <xdr:rowOff>248304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3606800" y="6848230"/>
          <a:ext cx="698500" cy="10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a:extLst>
            <a:ext uri="{FF2B5EF4-FFF2-40B4-BE49-F238E27FC236}">
              <a16:creationId xmlns:a16="http://schemas.microsoft.com/office/drawing/2014/main" id="{00000000-0008-0000-0500-000071000000}"/>
            </a:ext>
          </a:extLst>
        </xdr:cNvPr>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221119</xdr:rowOff>
    </xdr:from>
    <xdr:to>
      <xdr:col>3</xdr:col>
      <xdr:colOff>206375</xdr:colOff>
      <xdr:row>35</xdr:row>
      <xdr:rowOff>237880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2908300" y="6831469"/>
          <a:ext cx="698500" cy="16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a:extLst>
            <a:ext uri="{FF2B5EF4-FFF2-40B4-BE49-F238E27FC236}">
              <a16:creationId xmlns:a16="http://schemas.microsoft.com/office/drawing/2014/main" id="{00000000-0008-0000-0500-000074000000}"/>
            </a:ext>
          </a:extLst>
        </xdr:cNvPr>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a:extLst>
            <a:ext uri="{FF2B5EF4-FFF2-40B4-BE49-F238E27FC236}">
              <a16:creationId xmlns:a16="http://schemas.microsoft.com/office/drawing/2014/main" id="{00000000-0008-0000-0500-000076000000}"/>
            </a:ext>
          </a:extLst>
        </xdr:cNvPr>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215655</xdr:rowOff>
    </xdr:from>
    <xdr:to>
      <xdr:col>5</xdr:col>
      <xdr:colOff>34925</xdr:colOff>
      <xdr:row>35</xdr:row>
      <xdr:rowOff>317255</xdr:rowOff>
    </xdr:to>
    <xdr:sp macro="" textlink="">
      <xdr:nvSpPr>
        <xdr:cNvPr id="125" name="円/楕円 124">
          <a:extLst>
            <a:ext uri="{FF2B5EF4-FFF2-40B4-BE49-F238E27FC236}">
              <a16:creationId xmlns:a16="http://schemas.microsoft.com/office/drawing/2014/main" id="{00000000-0008-0000-0500-00007D000000}"/>
            </a:ext>
          </a:extLst>
        </xdr:cNvPr>
        <xdr:cNvSpPr/>
      </xdr:nvSpPr>
      <xdr:spPr bwMode="auto">
        <a:xfrm>
          <a:off x="5600700" y="6826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187732</xdr:rowOff>
    </xdr:from>
    <xdr:ext cx="762000" cy="259045"/>
    <xdr:sp macro="" textlink="">
      <xdr:nvSpPr>
        <xdr:cNvPr id="126" name="人口1人当たり決算額の推移該当値テキスト445">
          <a:extLst>
            <a:ext uri="{FF2B5EF4-FFF2-40B4-BE49-F238E27FC236}">
              <a16:creationId xmlns:a16="http://schemas.microsoft.com/office/drawing/2014/main" id="{00000000-0008-0000-0500-00007E000000}"/>
            </a:ext>
          </a:extLst>
        </xdr:cNvPr>
        <xdr:cNvSpPr txBox="1"/>
      </xdr:nvSpPr>
      <xdr:spPr>
        <a:xfrm>
          <a:off x="5740400" y="679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31,998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222646</xdr:rowOff>
    </xdr:from>
    <xdr:to>
      <xdr:col>4</xdr:col>
      <xdr:colOff>520700</xdr:colOff>
      <xdr:row>35</xdr:row>
      <xdr:rowOff>324246</xdr:rowOff>
    </xdr:to>
    <xdr:sp macro="" textlink="">
      <xdr:nvSpPr>
        <xdr:cNvPr id="127" name="円/楕円 126">
          <a:extLst>
            <a:ext uri="{FF2B5EF4-FFF2-40B4-BE49-F238E27FC236}">
              <a16:creationId xmlns:a16="http://schemas.microsoft.com/office/drawing/2014/main" id="{00000000-0008-0000-0500-00007F000000}"/>
            </a:ext>
          </a:extLst>
        </xdr:cNvPr>
        <xdr:cNvSpPr/>
      </xdr:nvSpPr>
      <xdr:spPr bwMode="auto">
        <a:xfrm>
          <a:off x="4953000" y="6832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309023</xdr:rowOff>
    </xdr:from>
    <xdr:ext cx="7366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622800" y="691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30,469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197504</xdr:rowOff>
    </xdr:from>
    <xdr:to>
      <xdr:col>3</xdr:col>
      <xdr:colOff>955675</xdr:colOff>
      <xdr:row>35</xdr:row>
      <xdr:rowOff>299104</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4254500" y="6807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283881</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924300" y="6894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35,968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187080</xdr:rowOff>
    </xdr:from>
    <xdr:to>
      <xdr:col>3</xdr:col>
      <xdr:colOff>257175</xdr:colOff>
      <xdr:row>35</xdr:row>
      <xdr:rowOff>288680</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3556000" y="6797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273457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225800" y="68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38,248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170319</xdr:rowOff>
    </xdr:from>
    <xdr:to>
      <xdr:col>2</xdr:col>
      <xdr:colOff>692150</xdr:colOff>
      <xdr:row>35</xdr:row>
      <xdr:rowOff>271919</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2857500" y="6780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256696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527300" y="686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41,914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宮崎県西米良村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1,209
1,206
271.51
2,614,856
2,508,895
88,906
1,347,101
2,100,504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68,002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135804</xdr:rowOff>
    </xdr:from>
    <xdr:to>
      <xdr:col>6</xdr:col>
      <xdr:colOff>511175</xdr:colOff>
      <xdr:row>34</xdr:row>
      <xdr:rowOff>147306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65104"/>
          <a:ext cx="838200" cy="1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147306</xdr:rowOff>
    </xdr:from>
    <xdr:to>
      <xdr:col>5</xdr:col>
      <xdr:colOff>358775</xdr:colOff>
      <xdr:row>35</xdr:row>
      <xdr:rowOff>31915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76606"/>
          <a:ext cx="889000" cy="5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31915</xdr:rowOff>
    </xdr:from>
    <xdr:to>
      <xdr:col>4</xdr:col>
      <xdr:colOff>155575</xdr:colOff>
      <xdr:row>35</xdr:row>
      <xdr:rowOff>52120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32665"/>
          <a:ext cx="889000" cy="2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52120</xdr:rowOff>
    </xdr:from>
    <xdr:to>
      <xdr:col>2</xdr:col>
      <xdr:colOff>638175</xdr:colOff>
      <xdr:row>35</xdr:row>
      <xdr:rowOff>72586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52870"/>
          <a:ext cx="889000" cy="2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85004</xdr:rowOff>
    </xdr:from>
    <xdr:to>
      <xdr:col>6</xdr:col>
      <xdr:colOff>561975</xdr:colOff>
      <xdr:row>35</xdr:row>
      <xdr:rowOff>15154</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591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107881</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6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351,193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96506</xdr:rowOff>
    </xdr:from>
    <xdr:to>
      <xdr:col>5</xdr:col>
      <xdr:colOff>409575</xdr:colOff>
      <xdr:row>35</xdr:row>
      <xdr:rowOff>26656</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592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43183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4" y="5701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347,671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152565</xdr:rowOff>
    </xdr:from>
    <xdr:to>
      <xdr:col>4</xdr:col>
      <xdr:colOff>206375</xdr:colOff>
      <xdr:row>35</xdr:row>
      <xdr:rowOff>82715</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598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99242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4" y="575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330,505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1320</xdr:rowOff>
    </xdr:from>
    <xdr:to>
      <xdr:col>3</xdr:col>
      <xdr:colOff>3175</xdr:colOff>
      <xdr:row>35</xdr:row>
      <xdr:rowOff>102920</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60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119447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4" y="577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324,318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21786</xdr:rowOff>
    </xdr:from>
    <xdr:to>
      <xdr:col>1</xdr:col>
      <xdr:colOff>485775</xdr:colOff>
      <xdr:row>35</xdr:row>
      <xdr:rowOff>123386</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60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139913</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4" y="579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318,051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65,137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167545</xdr:rowOff>
    </xdr:from>
    <xdr:to>
      <xdr:col>6</xdr:col>
      <xdr:colOff>511175</xdr:colOff>
      <xdr:row>56</xdr:row>
      <xdr:rowOff>108401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597295"/>
          <a:ext cx="838200" cy="1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a:extLst>
            <a:ext uri="{FF2B5EF4-FFF2-40B4-BE49-F238E27FC236}">
              <a16:creationId xmlns:a16="http://schemas.microsoft.com/office/drawing/2014/main" id="{00000000-0008-0000-0600-00007C000000}"/>
            </a:ext>
          </a:extLst>
        </xdr:cNvPr>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108401</xdr:rowOff>
    </xdr:from>
    <xdr:to>
      <xdr:col>5</xdr:col>
      <xdr:colOff>358775</xdr:colOff>
      <xdr:row>56</xdr:row>
      <xdr:rowOff>131777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709601"/>
          <a:ext cx="889000" cy="2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131777</xdr:rowOff>
    </xdr:from>
    <xdr:to>
      <xdr:col>4</xdr:col>
      <xdr:colOff>155575</xdr:colOff>
      <xdr:row>56</xdr:row>
      <xdr:rowOff>156543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732977"/>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a:extLst>
            <a:ext uri="{FF2B5EF4-FFF2-40B4-BE49-F238E27FC236}">
              <a16:creationId xmlns:a16="http://schemas.microsoft.com/office/drawing/2014/main" id="{00000000-0008-0000-0600-000081000000}"/>
            </a:ext>
          </a:extLst>
        </xdr:cNvPr>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156543</xdr:rowOff>
    </xdr:from>
    <xdr:to>
      <xdr:col>2</xdr:col>
      <xdr:colOff>638175</xdr:colOff>
      <xdr:row>56</xdr:row>
      <xdr:rowOff>161683</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757743"/>
          <a:ext cx="889000" cy="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a:extLst>
            <a:ext uri="{FF2B5EF4-FFF2-40B4-BE49-F238E27FC236}">
              <a16:creationId xmlns:a16="http://schemas.microsoft.com/office/drawing/2014/main" id="{00000000-0008-0000-0600-000084000000}"/>
            </a:ext>
          </a:extLst>
        </xdr:cNvPr>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40229</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a:extLst>
            <a:ext uri="{FF2B5EF4-FFF2-40B4-BE49-F238E27FC236}">
              <a16:creationId xmlns:a16="http://schemas.microsoft.com/office/drawing/2014/main" id="{00000000-0008-0000-0600-000086000000}"/>
            </a:ext>
          </a:extLst>
        </xdr:cNvPr>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28797</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116745</xdr:rowOff>
    </xdr:from>
    <xdr:to>
      <xdr:col>6</xdr:col>
      <xdr:colOff>561975</xdr:colOff>
      <xdr:row>56</xdr:row>
      <xdr:rowOff>46895</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4584700" y="954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139622</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397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377,947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57601</xdr:rowOff>
    </xdr:from>
    <xdr:to>
      <xdr:col>5</xdr:col>
      <xdr:colOff>409575</xdr:colOff>
      <xdr:row>56</xdr:row>
      <xdr:rowOff>159201</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3746500" y="965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4278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4" y="943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309,168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80977</xdr:rowOff>
    </xdr:from>
    <xdr:to>
      <xdr:col>4</xdr:col>
      <xdr:colOff>206375</xdr:colOff>
      <xdr:row>57</xdr:row>
      <xdr:rowOff>11127</xdr:rowOff>
    </xdr:to>
    <xdr:sp macro="" textlink="">
      <xdr:nvSpPr>
        <xdr:cNvPr id="145" name="円/楕円 144">
          <a:extLst>
            <a:ext uri="{FF2B5EF4-FFF2-40B4-BE49-F238E27FC236}">
              <a16:creationId xmlns:a16="http://schemas.microsoft.com/office/drawing/2014/main" id="{00000000-0008-0000-0600-000091000000}"/>
            </a:ext>
          </a:extLst>
        </xdr:cNvPr>
        <xdr:cNvSpPr/>
      </xdr:nvSpPr>
      <xdr:spPr>
        <a:xfrm>
          <a:off x="2857500" y="968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27654</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4" y="9457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294,852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105743</xdr:rowOff>
    </xdr:from>
    <xdr:to>
      <xdr:col>3</xdr:col>
      <xdr:colOff>3175</xdr:colOff>
      <xdr:row>57</xdr:row>
      <xdr:rowOff>35893</xdr:rowOff>
    </xdr:to>
    <xdr:sp macro="" textlink="">
      <xdr:nvSpPr>
        <xdr:cNvPr id="147" name="円/楕円 146">
          <a:extLst>
            <a:ext uri="{FF2B5EF4-FFF2-40B4-BE49-F238E27FC236}">
              <a16:creationId xmlns:a16="http://schemas.microsoft.com/office/drawing/2014/main" id="{00000000-0008-0000-0600-000093000000}"/>
            </a:ext>
          </a:extLst>
        </xdr:cNvPr>
        <xdr:cNvSpPr/>
      </xdr:nvSpPr>
      <xdr:spPr>
        <a:xfrm>
          <a:off x="1968500" y="970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52420</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4" y="948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279,685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110883</xdr:rowOff>
    </xdr:from>
    <xdr:to>
      <xdr:col>1</xdr:col>
      <xdr:colOff>485775</xdr:colOff>
      <xdr:row>57</xdr:row>
      <xdr:rowOff>41033</xdr:rowOff>
    </xdr:to>
    <xdr:sp macro="" textlink="">
      <xdr:nvSpPr>
        <xdr:cNvPr id="149" name="円/楕円 148">
          <a:extLst>
            <a:ext uri="{FF2B5EF4-FFF2-40B4-BE49-F238E27FC236}">
              <a16:creationId xmlns:a16="http://schemas.microsoft.com/office/drawing/2014/main" id="{00000000-0008-0000-0600-000095000000}"/>
            </a:ext>
          </a:extLst>
        </xdr:cNvPr>
        <xdr:cNvSpPr/>
      </xdr:nvSpPr>
      <xdr:spPr>
        <a:xfrm>
          <a:off x="1079500" y="971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57560</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4" y="9487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276,537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74574</xdr:rowOff>
    </xdr:from>
    <xdr:to>
      <xdr:col>6</xdr:col>
      <xdr:colOff>511175</xdr:colOff>
      <xdr:row>77</xdr:row>
      <xdr:rowOff>166472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276224"/>
          <a:ext cx="838200" cy="9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161061</xdr:rowOff>
    </xdr:from>
    <xdr:to>
      <xdr:col>5</xdr:col>
      <xdr:colOff>358775</xdr:colOff>
      <xdr:row>77</xdr:row>
      <xdr:rowOff>166472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362711"/>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a:extLst>
            <a:ext uri="{FF2B5EF4-FFF2-40B4-BE49-F238E27FC236}">
              <a16:creationId xmlns:a16="http://schemas.microsoft.com/office/drawing/2014/main" id="{00000000-0008-0000-0600-0000B7000000}"/>
            </a:ext>
          </a:extLst>
        </xdr:cNvPr>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161061</xdr:rowOff>
    </xdr:from>
    <xdr:to>
      <xdr:col>4</xdr:col>
      <xdr:colOff>155575</xdr:colOff>
      <xdr:row>78</xdr:row>
      <xdr:rowOff>26518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362711"/>
          <a:ext cx="889000" cy="3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a:extLst>
            <a:ext uri="{FF2B5EF4-FFF2-40B4-BE49-F238E27FC236}">
              <a16:creationId xmlns:a16="http://schemas.microsoft.com/office/drawing/2014/main" id="{00000000-0008-0000-0600-0000BA000000}"/>
            </a:ext>
          </a:extLst>
        </xdr:cNvPr>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128105</xdr:rowOff>
    </xdr:from>
    <xdr:to>
      <xdr:col>2</xdr:col>
      <xdr:colOff>638175</xdr:colOff>
      <xdr:row>78</xdr:row>
      <xdr:rowOff>26518</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329755"/>
          <a:ext cx="889000" cy="6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a:extLst>
            <a:ext uri="{FF2B5EF4-FFF2-40B4-BE49-F238E27FC236}">
              <a16:creationId xmlns:a16="http://schemas.microsoft.com/office/drawing/2014/main" id="{00000000-0008-0000-0600-0000BD000000}"/>
            </a:ext>
          </a:extLst>
        </xdr:cNvPr>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a:extLst>
            <a:ext uri="{FF2B5EF4-FFF2-40B4-BE49-F238E27FC236}">
              <a16:creationId xmlns:a16="http://schemas.microsoft.com/office/drawing/2014/main" id="{00000000-0008-0000-0600-0000BF000000}"/>
            </a:ext>
          </a:extLst>
        </xdr:cNvPr>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23774</xdr:rowOff>
    </xdr:from>
    <xdr:to>
      <xdr:col>6</xdr:col>
      <xdr:colOff>561975</xdr:colOff>
      <xdr:row>77</xdr:row>
      <xdr:rowOff>125374</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4584700" y="1322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2201</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2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24,628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115672</xdr:rowOff>
    </xdr:from>
    <xdr:to>
      <xdr:col>5</xdr:col>
      <xdr:colOff>409575</xdr:colOff>
      <xdr:row>78</xdr:row>
      <xdr:rowOff>45822</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3746500" y="1331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36949</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34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110261</xdr:rowOff>
    </xdr:from>
    <xdr:to>
      <xdr:col>4</xdr:col>
      <xdr:colOff>206375</xdr:colOff>
      <xdr:row>78</xdr:row>
      <xdr:rowOff>40411</xdr:rowOff>
    </xdr:to>
    <xdr:sp macro="" textlink="">
      <xdr:nvSpPr>
        <xdr:cNvPr id="202" name="円/楕円 201">
          <a:extLst>
            <a:ext uri="{FF2B5EF4-FFF2-40B4-BE49-F238E27FC236}">
              <a16:creationId xmlns:a16="http://schemas.microsoft.com/office/drawing/2014/main" id="{00000000-0008-0000-0600-0000CA000000}"/>
            </a:ext>
          </a:extLst>
        </xdr:cNvPr>
        <xdr:cNvSpPr/>
      </xdr:nvSpPr>
      <xdr:spPr>
        <a:xfrm>
          <a:off x="2857500" y="133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31538</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340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147168</xdr:rowOff>
    </xdr:from>
    <xdr:to>
      <xdr:col>3</xdr:col>
      <xdr:colOff>3175</xdr:colOff>
      <xdr:row>78</xdr:row>
      <xdr:rowOff>77318</xdr:rowOff>
    </xdr:to>
    <xdr:sp macro="" textlink="">
      <xdr:nvSpPr>
        <xdr:cNvPr id="204" name="円/楕円 203">
          <a:extLst>
            <a:ext uri="{FF2B5EF4-FFF2-40B4-BE49-F238E27FC236}">
              <a16:creationId xmlns:a16="http://schemas.microsoft.com/office/drawing/2014/main" id="{00000000-0008-0000-0600-0000CC000000}"/>
            </a:ext>
          </a:extLst>
        </xdr:cNvPr>
        <xdr:cNvSpPr/>
      </xdr:nvSpPr>
      <xdr:spPr>
        <a:xfrm>
          <a:off x="1968500" y="133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68445</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344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77305</xdr:rowOff>
    </xdr:from>
    <xdr:to>
      <xdr:col>1</xdr:col>
      <xdr:colOff>485775</xdr:colOff>
      <xdr:row>78</xdr:row>
      <xdr:rowOff>7455</xdr:rowOff>
    </xdr:to>
    <xdr:sp macro="" textlink="">
      <xdr:nvSpPr>
        <xdr:cNvPr id="206" name="円/楕円 205">
          <a:extLst>
            <a:ext uri="{FF2B5EF4-FFF2-40B4-BE49-F238E27FC236}">
              <a16:creationId xmlns:a16="http://schemas.microsoft.com/office/drawing/2014/main" id="{00000000-0008-0000-0600-0000CE000000}"/>
            </a:ext>
          </a:extLst>
        </xdr:cNvPr>
        <xdr:cNvSpPr/>
      </xdr:nvSpPr>
      <xdr:spPr>
        <a:xfrm>
          <a:off x="1079500" y="1327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170032</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337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122,978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46039</xdr:rowOff>
    </xdr:from>
    <xdr:to>
      <xdr:col>6</xdr:col>
      <xdr:colOff>511175</xdr:colOff>
      <xdr:row>96</xdr:row>
      <xdr:rowOff>139134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6505239"/>
          <a:ext cx="838200" cy="9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105628</xdr:rowOff>
    </xdr:from>
    <xdr:to>
      <xdr:col>5</xdr:col>
      <xdr:colOff>358775</xdr:colOff>
      <xdr:row>96</xdr:row>
      <xdr:rowOff>139134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908300" y="16564828"/>
          <a:ext cx="889000" cy="3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a:extLst>
            <a:ext uri="{FF2B5EF4-FFF2-40B4-BE49-F238E27FC236}">
              <a16:creationId xmlns:a16="http://schemas.microsoft.com/office/drawing/2014/main" id="{00000000-0008-0000-0600-0000F3000000}"/>
            </a:ext>
          </a:extLst>
        </xdr:cNvPr>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125773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7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105628</xdr:rowOff>
    </xdr:from>
    <xdr:to>
      <xdr:col>4</xdr:col>
      <xdr:colOff>155575</xdr:colOff>
      <xdr:row>96</xdr:row>
      <xdr:rowOff>154679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6564828"/>
          <a:ext cx="889000" cy="4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a:extLst>
            <a:ext uri="{FF2B5EF4-FFF2-40B4-BE49-F238E27FC236}">
              <a16:creationId xmlns:a16="http://schemas.microsoft.com/office/drawing/2014/main" id="{00000000-0008-0000-0600-0000F6000000}"/>
            </a:ext>
          </a:extLst>
        </xdr:cNvPr>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137921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76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120988</xdr:rowOff>
    </xdr:from>
    <xdr:to>
      <xdr:col>2</xdr:col>
      <xdr:colOff>638175</xdr:colOff>
      <xdr:row>96</xdr:row>
      <xdr:rowOff>154679</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1130300" y="16580188"/>
          <a:ext cx="889000" cy="3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a:extLst>
            <a:ext uri="{FF2B5EF4-FFF2-40B4-BE49-F238E27FC236}">
              <a16:creationId xmlns:a16="http://schemas.microsoft.com/office/drawing/2014/main" id="{00000000-0008-0000-0600-0000F9000000}"/>
            </a:ext>
          </a:extLst>
        </xdr:cNvPr>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33647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8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a:extLst>
            <a:ext uri="{FF2B5EF4-FFF2-40B4-BE49-F238E27FC236}">
              <a16:creationId xmlns:a16="http://schemas.microsoft.com/office/drawing/2014/main" id="{00000000-0008-0000-0600-0000FB000000}"/>
            </a:ext>
          </a:extLst>
        </xdr:cNvPr>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25798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82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166689</xdr:rowOff>
    </xdr:from>
    <xdr:to>
      <xdr:col>6</xdr:col>
      <xdr:colOff>561975</xdr:colOff>
      <xdr:row>96</xdr:row>
      <xdr:rowOff>96839</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4584700" y="1645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18116</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30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82,104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88334</xdr:rowOff>
    </xdr:from>
    <xdr:to>
      <xdr:col>5</xdr:col>
      <xdr:colOff>409575</xdr:colOff>
      <xdr:row>97</xdr:row>
      <xdr:rowOff>18484</xdr:rowOff>
    </xdr:to>
    <xdr:sp macro="" textlink="">
      <xdr:nvSpPr>
        <xdr:cNvPr id="260" name="円/楕円 259">
          <a:extLst>
            <a:ext uri="{FF2B5EF4-FFF2-40B4-BE49-F238E27FC236}">
              <a16:creationId xmlns:a16="http://schemas.microsoft.com/office/drawing/2014/main" id="{00000000-0008-0000-0600-000004010000}"/>
            </a:ext>
          </a:extLst>
        </xdr:cNvPr>
        <xdr:cNvSpPr/>
      </xdr:nvSpPr>
      <xdr:spPr>
        <a:xfrm>
          <a:off x="3746500" y="1654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35011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32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73,552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54828</xdr:rowOff>
    </xdr:from>
    <xdr:to>
      <xdr:col>4</xdr:col>
      <xdr:colOff>206375</xdr:colOff>
      <xdr:row>96</xdr:row>
      <xdr:rowOff>156428</xdr:rowOff>
    </xdr:to>
    <xdr:sp macro="" textlink="">
      <xdr:nvSpPr>
        <xdr:cNvPr id="262" name="円/楕円 261">
          <a:extLst>
            <a:ext uri="{FF2B5EF4-FFF2-40B4-BE49-F238E27FC236}">
              <a16:creationId xmlns:a16="http://schemas.microsoft.com/office/drawing/2014/main" id="{00000000-0008-0000-0600-000006010000}"/>
            </a:ext>
          </a:extLst>
        </xdr:cNvPr>
        <xdr:cNvSpPr/>
      </xdr:nvSpPr>
      <xdr:spPr>
        <a:xfrm>
          <a:off x="2857500" y="165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1505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28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76,630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103879</xdr:rowOff>
    </xdr:from>
    <xdr:to>
      <xdr:col>3</xdr:col>
      <xdr:colOff>3175</xdr:colOff>
      <xdr:row>97</xdr:row>
      <xdr:rowOff>34029</xdr:rowOff>
    </xdr:to>
    <xdr:sp macro="" textlink="">
      <xdr:nvSpPr>
        <xdr:cNvPr id="264" name="円/楕円 263">
          <a:extLst>
            <a:ext uri="{FF2B5EF4-FFF2-40B4-BE49-F238E27FC236}">
              <a16:creationId xmlns:a16="http://schemas.microsoft.com/office/drawing/2014/main" id="{00000000-0008-0000-0600-000008010000}"/>
            </a:ext>
          </a:extLst>
        </xdr:cNvPr>
        <xdr:cNvSpPr/>
      </xdr:nvSpPr>
      <xdr:spPr>
        <a:xfrm>
          <a:off x="1968500" y="1656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50556</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33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72,124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70188</xdr:rowOff>
    </xdr:from>
    <xdr:to>
      <xdr:col>1</xdr:col>
      <xdr:colOff>485775</xdr:colOff>
      <xdr:row>97</xdr:row>
      <xdr:rowOff>338</xdr:rowOff>
    </xdr:to>
    <xdr:sp macro="" textlink="">
      <xdr:nvSpPr>
        <xdr:cNvPr id="266" name="円/楕円 265">
          <a:extLst>
            <a:ext uri="{FF2B5EF4-FFF2-40B4-BE49-F238E27FC236}">
              <a16:creationId xmlns:a16="http://schemas.microsoft.com/office/drawing/2014/main" id="{00000000-0008-0000-0600-00000A010000}"/>
            </a:ext>
          </a:extLst>
        </xdr:cNvPr>
        <xdr:cNvSpPr/>
      </xdr:nvSpPr>
      <xdr:spPr>
        <a:xfrm>
          <a:off x="1079500" y="1652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16865</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3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75,219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170368</xdr:rowOff>
    </xdr:from>
    <xdr:to>
      <xdr:col>15</xdr:col>
      <xdr:colOff>180975</xdr:colOff>
      <xdr:row>36</xdr:row>
      <xdr:rowOff>56829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171118"/>
          <a:ext cx="8382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a:extLst>
            <a:ext uri="{FF2B5EF4-FFF2-40B4-BE49-F238E27FC236}">
              <a16:creationId xmlns:a16="http://schemas.microsoft.com/office/drawing/2014/main" id="{00000000-0008-0000-0600-00002C010000}"/>
            </a:ext>
          </a:extLst>
        </xdr:cNvPr>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56829</xdr:rowOff>
    </xdr:from>
    <xdr:to>
      <xdr:col>14</xdr:col>
      <xdr:colOff>28575</xdr:colOff>
      <xdr:row>36</xdr:row>
      <xdr:rowOff>74938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8750300" y="6229029"/>
          <a:ext cx="889000" cy="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a:extLst>
            <a:ext uri="{FF2B5EF4-FFF2-40B4-BE49-F238E27FC236}">
              <a16:creationId xmlns:a16="http://schemas.microsoft.com/office/drawing/2014/main" id="{00000000-0008-0000-0600-00002E010000}"/>
            </a:ext>
          </a:extLst>
        </xdr:cNvPr>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74938</xdr:rowOff>
    </xdr:from>
    <xdr:to>
      <xdr:col>12</xdr:col>
      <xdr:colOff>511175</xdr:colOff>
      <xdr:row>36</xdr:row>
      <xdr:rowOff>110308</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6247138"/>
          <a:ext cx="889000" cy="3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a:extLst>
            <a:ext uri="{FF2B5EF4-FFF2-40B4-BE49-F238E27FC236}">
              <a16:creationId xmlns:a16="http://schemas.microsoft.com/office/drawing/2014/main" id="{00000000-0008-0000-0600-000031010000}"/>
            </a:ext>
          </a:extLst>
        </xdr:cNvPr>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126880</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4"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85937</xdr:rowOff>
    </xdr:from>
    <xdr:to>
      <xdr:col>11</xdr:col>
      <xdr:colOff>307975</xdr:colOff>
      <xdr:row>36</xdr:row>
      <xdr:rowOff>110308</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258137"/>
          <a:ext cx="889000" cy="2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a:extLst>
            <a:ext uri="{FF2B5EF4-FFF2-40B4-BE49-F238E27FC236}">
              <a16:creationId xmlns:a16="http://schemas.microsoft.com/office/drawing/2014/main" id="{00000000-0008-0000-0600-000034010000}"/>
            </a:ext>
          </a:extLst>
        </xdr:cNvPr>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a:extLst>
            <a:ext uri="{FF2B5EF4-FFF2-40B4-BE49-F238E27FC236}">
              <a16:creationId xmlns:a16="http://schemas.microsoft.com/office/drawing/2014/main" id="{00000000-0008-0000-0600-000036010000}"/>
            </a:ext>
          </a:extLst>
        </xdr:cNvPr>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167823</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672794" y="634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119568</xdr:rowOff>
    </xdr:from>
    <xdr:to>
      <xdr:col>15</xdr:col>
      <xdr:colOff>231775</xdr:colOff>
      <xdr:row>36</xdr:row>
      <xdr:rowOff>49718</xdr:rowOff>
    </xdr:to>
    <xdr:sp macro="" textlink="">
      <xdr:nvSpPr>
        <xdr:cNvPr id="317" name="円/楕円 316">
          <a:extLst>
            <a:ext uri="{FF2B5EF4-FFF2-40B4-BE49-F238E27FC236}">
              <a16:creationId xmlns:a16="http://schemas.microsoft.com/office/drawing/2014/main" id="{00000000-0008-0000-0600-00003D010000}"/>
            </a:ext>
          </a:extLst>
        </xdr:cNvPr>
        <xdr:cNvSpPr/>
      </xdr:nvSpPr>
      <xdr:spPr>
        <a:xfrm>
          <a:off x="10426700" y="612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142445</xdr:rowOff>
    </xdr:from>
    <xdr:ext cx="599010"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5971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188,109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6029</xdr:rowOff>
    </xdr:from>
    <xdr:to>
      <xdr:col>14</xdr:col>
      <xdr:colOff>79375</xdr:colOff>
      <xdr:row>36</xdr:row>
      <xdr:rowOff>107629</xdr:rowOff>
    </xdr:to>
    <xdr:sp macro="" textlink="">
      <xdr:nvSpPr>
        <xdr:cNvPr id="319" name="円/楕円 318">
          <a:extLst>
            <a:ext uri="{FF2B5EF4-FFF2-40B4-BE49-F238E27FC236}">
              <a16:creationId xmlns:a16="http://schemas.microsoft.com/office/drawing/2014/main" id="{00000000-0008-0000-0600-00003F010000}"/>
            </a:ext>
          </a:extLst>
        </xdr:cNvPr>
        <xdr:cNvSpPr/>
      </xdr:nvSpPr>
      <xdr:spPr>
        <a:xfrm>
          <a:off x="9588500" y="61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98756</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39794" y="627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170,376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24138</xdr:rowOff>
    </xdr:from>
    <xdr:to>
      <xdr:col>12</xdr:col>
      <xdr:colOff>561975</xdr:colOff>
      <xdr:row>36</xdr:row>
      <xdr:rowOff>125738</xdr:rowOff>
    </xdr:to>
    <xdr:sp macro="" textlink="">
      <xdr:nvSpPr>
        <xdr:cNvPr id="321" name="円/楕円 320">
          <a:extLst>
            <a:ext uri="{FF2B5EF4-FFF2-40B4-BE49-F238E27FC236}">
              <a16:creationId xmlns:a16="http://schemas.microsoft.com/office/drawing/2014/main" id="{00000000-0008-0000-0600-000041010000}"/>
            </a:ext>
          </a:extLst>
        </xdr:cNvPr>
        <xdr:cNvSpPr/>
      </xdr:nvSpPr>
      <xdr:spPr>
        <a:xfrm>
          <a:off x="8699500" y="619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116865</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4" y="628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164,831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59508</xdr:rowOff>
    </xdr:from>
    <xdr:to>
      <xdr:col>11</xdr:col>
      <xdr:colOff>358775</xdr:colOff>
      <xdr:row>36</xdr:row>
      <xdr:rowOff>161108</xdr:rowOff>
    </xdr:to>
    <xdr:sp macro="" textlink="">
      <xdr:nvSpPr>
        <xdr:cNvPr id="323" name="円/楕円 322">
          <a:extLst>
            <a:ext uri="{FF2B5EF4-FFF2-40B4-BE49-F238E27FC236}">
              <a16:creationId xmlns:a16="http://schemas.microsoft.com/office/drawing/2014/main" id="{00000000-0008-0000-0600-000043010000}"/>
            </a:ext>
          </a:extLst>
        </xdr:cNvPr>
        <xdr:cNvSpPr/>
      </xdr:nvSpPr>
      <xdr:spPr>
        <a:xfrm>
          <a:off x="7810500" y="623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152235</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61794" y="6324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154,000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35137</xdr:rowOff>
    </xdr:from>
    <xdr:to>
      <xdr:col>10</xdr:col>
      <xdr:colOff>155575</xdr:colOff>
      <xdr:row>36</xdr:row>
      <xdr:rowOff>136737</xdr:rowOff>
    </xdr:to>
    <xdr:sp macro="" textlink="">
      <xdr:nvSpPr>
        <xdr:cNvPr id="325" name="円/楕円 324">
          <a:extLst>
            <a:ext uri="{FF2B5EF4-FFF2-40B4-BE49-F238E27FC236}">
              <a16:creationId xmlns:a16="http://schemas.microsoft.com/office/drawing/2014/main" id="{00000000-0008-0000-0600-000045010000}"/>
            </a:ext>
          </a:extLst>
        </xdr:cNvPr>
        <xdr:cNvSpPr/>
      </xdr:nvSpPr>
      <xdr:spPr>
        <a:xfrm>
          <a:off x="6921500" y="620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153264</xdr:rowOff>
    </xdr:from>
    <xdr:ext cx="599010"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672794" y="5982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161,463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32512</xdr:rowOff>
    </xdr:from>
    <xdr:to>
      <xdr:col>15</xdr:col>
      <xdr:colOff>180975</xdr:colOff>
      <xdr:row>58</xdr:row>
      <xdr:rowOff>50236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976612"/>
          <a:ext cx="838200" cy="1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32296</xdr:rowOff>
    </xdr:from>
    <xdr:ext cx="599010"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976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a:extLst>
            <a:ext uri="{FF2B5EF4-FFF2-40B4-BE49-F238E27FC236}">
              <a16:creationId xmlns:a16="http://schemas.microsoft.com/office/drawing/2014/main" id="{00000000-0008-0000-0600-000065010000}"/>
            </a:ext>
          </a:extLst>
        </xdr:cNvPr>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32512</xdr:rowOff>
    </xdr:from>
    <xdr:to>
      <xdr:col>14</xdr:col>
      <xdr:colOff>28575</xdr:colOff>
      <xdr:row>58</xdr:row>
      <xdr:rowOff>54193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976612"/>
          <a:ext cx="889000" cy="2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a:extLst>
            <a:ext uri="{FF2B5EF4-FFF2-40B4-BE49-F238E27FC236}">
              <a16:creationId xmlns:a16="http://schemas.microsoft.com/office/drawing/2014/main" id="{00000000-0008-0000-0600-000067010000}"/>
            </a:ext>
          </a:extLst>
        </xdr:cNvPr>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150972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39794"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156787</xdr:rowOff>
    </xdr:from>
    <xdr:to>
      <xdr:col>12</xdr:col>
      <xdr:colOff>511175</xdr:colOff>
      <xdr:row>58</xdr:row>
      <xdr:rowOff>54193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929437"/>
          <a:ext cx="889000" cy="6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a:extLst>
            <a:ext uri="{FF2B5EF4-FFF2-40B4-BE49-F238E27FC236}">
              <a16:creationId xmlns:a16="http://schemas.microsoft.com/office/drawing/2014/main" id="{00000000-0008-0000-0600-00006A010000}"/>
            </a:ext>
          </a:extLst>
        </xdr:cNvPr>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130949</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4" y="100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136444</xdr:rowOff>
    </xdr:from>
    <xdr:to>
      <xdr:col>11</xdr:col>
      <xdr:colOff>307975</xdr:colOff>
      <xdr:row>57</xdr:row>
      <xdr:rowOff>156787</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909094"/>
          <a:ext cx="889000" cy="2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a:extLst>
            <a:ext uri="{FF2B5EF4-FFF2-40B4-BE49-F238E27FC236}">
              <a16:creationId xmlns:a16="http://schemas.microsoft.com/office/drawing/2014/main" id="{00000000-0008-0000-0600-00006D010000}"/>
            </a:ext>
          </a:extLst>
        </xdr:cNvPr>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137305</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61794" y="1008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a:extLst>
            <a:ext uri="{FF2B5EF4-FFF2-40B4-BE49-F238E27FC236}">
              <a16:creationId xmlns:a16="http://schemas.microsoft.com/office/drawing/2014/main" id="{00000000-0008-0000-0600-00006F010000}"/>
            </a:ext>
          </a:extLst>
        </xdr:cNvPr>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170843</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672794" y="1011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170886</xdr:rowOff>
    </xdr:from>
    <xdr:to>
      <xdr:col>15</xdr:col>
      <xdr:colOff>231775</xdr:colOff>
      <xdr:row>58</xdr:row>
      <xdr:rowOff>101036</xdr:rowOff>
    </xdr:to>
    <xdr:sp macro="" textlink="">
      <xdr:nvSpPr>
        <xdr:cNvPr id="374" name="円/楕円 373">
          <a:extLst>
            <a:ext uri="{FF2B5EF4-FFF2-40B4-BE49-F238E27FC236}">
              <a16:creationId xmlns:a16="http://schemas.microsoft.com/office/drawing/2014/main" id="{00000000-0008-0000-0600-000076010000}"/>
            </a:ext>
          </a:extLst>
        </xdr:cNvPr>
        <xdr:cNvSpPr/>
      </xdr:nvSpPr>
      <xdr:spPr>
        <a:xfrm>
          <a:off x="10426700" y="99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22313</xdr:rowOff>
    </xdr:from>
    <xdr:ext cx="599010"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79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434,815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153162</xdr:rowOff>
    </xdr:from>
    <xdr:to>
      <xdr:col>14</xdr:col>
      <xdr:colOff>79375</xdr:colOff>
      <xdr:row>58</xdr:row>
      <xdr:rowOff>83312</xdr:rowOff>
    </xdr:to>
    <xdr:sp macro="" textlink="">
      <xdr:nvSpPr>
        <xdr:cNvPr id="376" name="円/楕円 375">
          <a:extLst>
            <a:ext uri="{FF2B5EF4-FFF2-40B4-BE49-F238E27FC236}">
              <a16:creationId xmlns:a16="http://schemas.microsoft.com/office/drawing/2014/main" id="{00000000-0008-0000-0600-000078010000}"/>
            </a:ext>
          </a:extLst>
        </xdr:cNvPr>
        <xdr:cNvSpPr/>
      </xdr:nvSpPr>
      <xdr:spPr>
        <a:xfrm>
          <a:off x="9588500" y="992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99839</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794" y="970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481,334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3393</xdr:rowOff>
    </xdr:from>
    <xdr:to>
      <xdr:col>12</xdr:col>
      <xdr:colOff>561975</xdr:colOff>
      <xdr:row>58</xdr:row>
      <xdr:rowOff>104993</xdr:rowOff>
    </xdr:to>
    <xdr:sp macro="" textlink="">
      <xdr:nvSpPr>
        <xdr:cNvPr id="378" name="円/楕円 377">
          <a:extLst>
            <a:ext uri="{FF2B5EF4-FFF2-40B4-BE49-F238E27FC236}">
              <a16:creationId xmlns:a16="http://schemas.microsoft.com/office/drawing/2014/main" id="{00000000-0008-0000-0600-00007A010000}"/>
            </a:ext>
          </a:extLst>
        </xdr:cNvPr>
        <xdr:cNvSpPr/>
      </xdr:nvSpPr>
      <xdr:spPr>
        <a:xfrm>
          <a:off x="8699500" y="994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121520</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4" y="9722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424,428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105987</xdr:rowOff>
    </xdr:from>
    <xdr:to>
      <xdr:col>11</xdr:col>
      <xdr:colOff>358775</xdr:colOff>
      <xdr:row>58</xdr:row>
      <xdr:rowOff>36137</xdr:rowOff>
    </xdr:to>
    <xdr:sp macro="" textlink="">
      <xdr:nvSpPr>
        <xdr:cNvPr id="380" name="円/楕円 379">
          <a:extLst>
            <a:ext uri="{FF2B5EF4-FFF2-40B4-BE49-F238E27FC236}">
              <a16:creationId xmlns:a16="http://schemas.microsoft.com/office/drawing/2014/main" id="{00000000-0008-0000-0600-00007C010000}"/>
            </a:ext>
          </a:extLst>
        </xdr:cNvPr>
        <xdr:cNvSpPr/>
      </xdr:nvSpPr>
      <xdr:spPr>
        <a:xfrm>
          <a:off x="7810500" y="98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52664</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4" y="9653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605,153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85644</xdr:rowOff>
    </xdr:from>
    <xdr:to>
      <xdr:col>10</xdr:col>
      <xdr:colOff>155575</xdr:colOff>
      <xdr:row>58</xdr:row>
      <xdr:rowOff>15794</xdr:rowOff>
    </xdr:to>
    <xdr:sp macro="" textlink="">
      <xdr:nvSpPr>
        <xdr:cNvPr id="382" name="円/楕円 381">
          <a:extLst>
            <a:ext uri="{FF2B5EF4-FFF2-40B4-BE49-F238E27FC236}">
              <a16:creationId xmlns:a16="http://schemas.microsoft.com/office/drawing/2014/main" id="{00000000-0008-0000-0600-00007E010000}"/>
            </a:ext>
          </a:extLst>
        </xdr:cNvPr>
        <xdr:cNvSpPr/>
      </xdr:nvSpPr>
      <xdr:spPr>
        <a:xfrm>
          <a:off x="6921500" y="985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32321</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4" y="9633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658,545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70358</xdr:rowOff>
    </xdr:from>
    <xdr:to>
      <xdr:col>15</xdr:col>
      <xdr:colOff>180975</xdr:colOff>
      <xdr:row>78</xdr:row>
      <xdr:rowOff>100972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443458"/>
          <a:ext cx="838200" cy="3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a:extLst>
            <a:ext uri="{FF2B5EF4-FFF2-40B4-BE49-F238E27FC236}">
              <a16:creationId xmlns:a16="http://schemas.microsoft.com/office/drawing/2014/main" id="{00000000-0008-0000-0600-00009E010000}"/>
            </a:ext>
          </a:extLst>
        </xdr:cNvPr>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70358</xdr:rowOff>
    </xdr:from>
    <xdr:to>
      <xdr:col>14</xdr:col>
      <xdr:colOff>28575</xdr:colOff>
      <xdr:row>78</xdr:row>
      <xdr:rowOff>140912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443458"/>
          <a:ext cx="889000" cy="7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a:extLst>
            <a:ext uri="{FF2B5EF4-FFF2-40B4-BE49-F238E27FC236}">
              <a16:creationId xmlns:a16="http://schemas.microsoft.com/office/drawing/2014/main" id="{00000000-0008-0000-0600-0000A0010000}"/>
            </a:ext>
          </a:extLst>
        </xdr:cNvPr>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a:extLst>
            <a:ext uri="{FF2B5EF4-FFF2-40B4-BE49-F238E27FC236}">
              <a16:creationId xmlns:a16="http://schemas.microsoft.com/office/drawing/2014/main" id="{00000000-0008-0000-0600-0000A2010000}"/>
            </a:ext>
          </a:extLst>
        </xdr:cNvPr>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50172</xdr:rowOff>
    </xdr:from>
    <xdr:to>
      <xdr:col>15</xdr:col>
      <xdr:colOff>231775</xdr:colOff>
      <xdr:row>78</xdr:row>
      <xdr:rowOff>151772</xdr:rowOff>
    </xdr:to>
    <xdr:sp macro="" textlink="">
      <xdr:nvSpPr>
        <xdr:cNvPr id="425" name="円/楕円 424">
          <a:extLst>
            <a:ext uri="{FF2B5EF4-FFF2-40B4-BE49-F238E27FC236}">
              <a16:creationId xmlns:a16="http://schemas.microsoft.com/office/drawing/2014/main" id="{00000000-0008-0000-0600-0000A9010000}"/>
            </a:ext>
          </a:extLst>
        </xdr:cNvPr>
        <xdr:cNvSpPr/>
      </xdr:nvSpPr>
      <xdr:spPr>
        <a:xfrm>
          <a:off x="10426700" y="1342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22969</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9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90,494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19558</xdr:rowOff>
    </xdr:from>
    <xdr:to>
      <xdr:col>14</xdr:col>
      <xdr:colOff>79375</xdr:colOff>
      <xdr:row>78</xdr:row>
      <xdr:rowOff>121158</xdr:rowOff>
    </xdr:to>
    <xdr:sp macro="" textlink="">
      <xdr:nvSpPr>
        <xdr:cNvPr id="427" name="円/楕円 426">
          <a:extLst>
            <a:ext uri="{FF2B5EF4-FFF2-40B4-BE49-F238E27FC236}">
              <a16:creationId xmlns:a16="http://schemas.microsoft.com/office/drawing/2014/main" id="{00000000-0008-0000-0600-0000AB010000}"/>
            </a:ext>
          </a:extLst>
        </xdr:cNvPr>
        <xdr:cNvSpPr/>
      </xdr:nvSpPr>
      <xdr:spPr>
        <a:xfrm>
          <a:off x="9588500" y="1339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112285</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39794" y="1348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114,599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90112</xdr:rowOff>
    </xdr:from>
    <xdr:to>
      <xdr:col>12</xdr:col>
      <xdr:colOff>561975</xdr:colOff>
      <xdr:row>79</xdr:row>
      <xdr:rowOff>20262</xdr:rowOff>
    </xdr:to>
    <xdr:sp macro="" textlink="">
      <xdr:nvSpPr>
        <xdr:cNvPr id="429" name="円/楕円 428">
          <a:extLst>
            <a:ext uri="{FF2B5EF4-FFF2-40B4-BE49-F238E27FC236}">
              <a16:creationId xmlns:a16="http://schemas.microsoft.com/office/drawing/2014/main" id="{00000000-0008-0000-0600-0000AD010000}"/>
            </a:ext>
          </a:extLst>
        </xdr:cNvPr>
        <xdr:cNvSpPr/>
      </xdr:nvSpPr>
      <xdr:spPr>
        <a:xfrm>
          <a:off x="8699500" y="1346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11389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55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108259</xdr:rowOff>
    </xdr:from>
    <xdr:to>
      <xdr:col>15</xdr:col>
      <xdr:colOff>180975</xdr:colOff>
      <xdr:row>98</xdr:row>
      <xdr:rowOff>112706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910359"/>
          <a:ext cx="838200" cy="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89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a:extLst>
            <a:ext uri="{FF2B5EF4-FFF2-40B4-BE49-F238E27FC236}">
              <a16:creationId xmlns:a16="http://schemas.microsoft.com/office/drawing/2014/main" id="{00000000-0008-0000-0600-0000CD010000}"/>
            </a:ext>
          </a:extLst>
        </xdr:cNvPr>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108259</xdr:rowOff>
    </xdr:from>
    <xdr:to>
      <xdr:col>14</xdr:col>
      <xdr:colOff>28575</xdr:colOff>
      <xdr:row>98</xdr:row>
      <xdr:rowOff>110229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10359"/>
          <a:ext cx="889000" cy="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a:extLst>
            <a:ext uri="{FF2B5EF4-FFF2-40B4-BE49-F238E27FC236}">
              <a16:creationId xmlns:a16="http://schemas.microsoft.com/office/drawing/2014/main" id="{00000000-0008-0000-0600-0000CF010000}"/>
            </a:ext>
          </a:extLst>
        </xdr:cNvPr>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37738</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4" y="1701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a:extLst>
            <a:ext uri="{FF2B5EF4-FFF2-40B4-BE49-F238E27FC236}">
              <a16:creationId xmlns:a16="http://schemas.microsoft.com/office/drawing/2014/main" id="{00000000-0008-0000-0600-0000D1010000}"/>
            </a:ext>
          </a:extLst>
        </xdr:cNvPr>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35912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4" y="17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61906</xdr:rowOff>
    </xdr:from>
    <xdr:to>
      <xdr:col>15</xdr:col>
      <xdr:colOff>231775</xdr:colOff>
      <xdr:row>98</xdr:row>
      <xdr:rowOff>163506</xdr:rowOff>
    </xdr:to>
    <xdr:sp macro="" textlink="">
      <xdr:nvSpPr>
        <xdr:cNvPr id="472" name="円/楕円 471">
          <a:extLst>
            <a:ext uri="{FF2B5EF4-FFF2-40B4-BE49-F238E27FC236}">
              <a16:creationId xmlns:a16="http://schemas.microsoft.com/office/drawing/2014/main" id="{00000000-0008-0000-0600-0000D8010000}"/>
            </a:ext>
          </a:extLst>
        </xdr:cNvPr>
        <xdr:cNvSpPr/>
      </xdr:nvSpPr>
      <xdr:spPr>
        <a:xfrm>
          <a:off x="10426700" y="1686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21283</xdr:rowOff>
    </xdr:from>
    <xdr:ext cx="599010"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5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270,848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57459</xdr:rowOff>
    </xdr:from>
    <xdr:to>
      <xdr:col>14</xdr:col>
      <xdr:colOff>79375</xdr:colOff>
      <xdr:row>98</xdr:row>
      <xdr:rowOff>159059</xdr:rowOff>
    </xdr:to>
    <xdr:sp macro="" textlink="">
      <xdr:nvSpPr>
        <xdr:cNvPr id="474" name="円/楕円 473">
          <a:extLst>
            <a:ext uri="{FF2B5EF4-FFF2-40B4-BE49-F238E27FC236}">
              <a16:creationId xmlns:a16="http://schemas.microsoft.com/office/drawing/2014/main" id="{00000000-0008-0000-0600-0000DA010000}"/>
            </a:ext>
          </a:extLst>
        </xdr:cNvPr>
        <xdr:cNvSpPr/>
      </xdr:nvSpPr>
      <xdr:spPr>
        <a:xfrm>
          <a:off x="9588500" y="1685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4136</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39794" y="1663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282,523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59429</xdr:rowOff>
    </xdr:from>
    <xdr:to>
      <xdr:col>12</xdr:col>
      <xdr:colOff>561975</xdr:colOff>
      <xdr:row>98</xdr:row>
      <xdr:rowOff>161029</xdr:rowOff>
    </xdr:to>
    <xdr:sp macro="" textlink="">
      <xdr:nvSpPr>
        <xdr:cNvPr id="476" name="円/楕円 475">
          <a:extLst>
            <a:ext uri="{FF2B5EF4-FFF2-40B4-BE49-F238E27FC236}">
              <a16:creationId xmlns:a16="http://schemas.microsoft.com/office/drawing/2014/main" id="{00000000-0008-0000-0600-0000DC010000}"/>
            </a:ext>
          </a:extLst>
        </xdr:cNvPr>
        <xdr:cNvSpPr/>
      </xdr:nvSpPr>
      <xdr:spPr>
        <a:xfrm>
          <a:off x="8699500" y="1686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6106</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50794" y="1663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277,350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41154</xdr:rowOff>
    </xdr:from>
    <xdr:to>
      <xdr:col>23</xdr:col>
      <xdr:colOff>517525</xdr:colOff>
      <xdr:row>38</xdr:row>
      <xdr:rowOff>78729</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556254"/>
          <a:ext cx="838200" cy="3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72631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587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a:extLst>
            <a:ext uri="{FF2B5EF4-FFF2-40B4-BE49-F238E27FC236}">
              <a16:creationId xmlns:a16="http://schemas.microsoft.com/office/drawing/2014/main" id="{00000000-0008-0000-0600-0000FC010000}"/>
            </a:ext>
          </a:extLst>
        </xdr:cNvPr>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41154</xdr:rowOff>
    </xdr:from>
    <xdr:to>
      <xdr:col>22</xdr:col>
      <xdr:colOff>365125</xdr:colOff>
      <xdr:row>38</xdr:row>
      <xdr:rowOff>58067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556254"/>
          <a:ext cx="889000" cy="1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a:extLst>
            <a:ext uri="{FF2B5EF4-FFF2-40B4-BE49-F238E27FC236}">
              <a16:creationId xmlns:a16="http://schemas.microsoft.com/office/drawing/2014/main" id="{00000000-0008-0000-0600-0000FE010000}"/>
            </a:ext>
          </a:extLst>
        </xdr:cNvPr>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30999</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58067</xdr:rowOff>
    </xdr:from>
    <xdr:to>
      <xdr:col>21</xdr:col>
      <xdr:colOff>161925</xdr:colOff>
      <xdr:row>38</xdr:row>
      <xdr:rowOff>137162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573167"/>
          <a:ext cx="889000" cy="7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a:extLst>
            <a:ext uri="{FF2B5EF4-FFF2-40B4-BE49-F238E27FC236}">
              <a16:creationId xmlns:a16="http://schemas.microsoft.com/office/drawing/2014/main" id="{00000000-0008-0000-0600-000001020000}"/>
            </a:ext>
          </a:extLst>
        </xdr:cNvPr>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17301</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40297</xdr:rowOff>
    </xdr:from>
    <xdr:to>
      <xdr:col>19</xdr:col>
      <xdr:colOff>644525</xdr:colOff>
      <xdr:row>38</xdr:row>
      <xdr:rowOff>137162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383947"/>
          <a:ext cx="889000" cy="26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a:extLst>
            <a:ext uri="{FF2B5EF4-FFF2-40B4-BE49-F238E27FC236}">
              <a16:creationId xmlns:a16="http://schemas.microsoft.com/office/drawing/2014/main" id="{00000000-0008-0000-0600-000004020000}"/>
            </a:ext>
          </a:extLst>
        </xdr:cNvPr>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a:extLst>
            <a:ext uri="{FF2B5EF4-FFF2-40B4-BE49-F238E27FC236}">
              <a16:creationId xmlns:a16="http://schemas.microsoft.com/office/drawing/2014/main" id="{00000000-0008-0000-0600-000006020000}"/>
            </a:ext>
          </a:extLst>
        </xdr:cNvPr>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3594</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69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27929</xdr:rowOff>
    </xdr:from>
    <xdr:to>
      <xdr:col>23</xdr:col>
      <xdr:colOff>568325</xdr:colOff>
      <xdr:row>38</xdr:row>
      <xdr:rowOff>129529</xdr:rowOff>
    </xdr:to>
    <xdr:sp macro="" textlink="">
      <xdr:nvSpPr>
        <xdr:cNvPr id="525" name="円/楕円 524">
          <a:extLst>
            <a:ext uri="{FF2B5EF4-FFF2-40B4-BE49-F238E27FC236}">
              <a16:creationId xmlns:a16="http://schemas.microsoft.com/office/drawing/2014/main" id="{00000000-0008-0000-0600-00000D020000}"/>
            </a:ext>
          </a:extLst>
        </xdr:cNvPr>
        <xdr:cNvSpPr/>
      </xdr:nvSpPr>
      <xdr:spPr>
        <a:xfrm>
          <a:off x="16268700" y="654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50806</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39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36,003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161804</xdr:rowOff>
    </xdr:from>
    <xdr:to>
      <xdr:col>22</xdr:col>
      <xdr:colOff>415925</xdr:colOff>
      <xdr:row>38</xdr:row>
      <xdr:rowOff>91954</xdr:rowOff>
    </xdr:to>
    <xdr:sp macro="" textlink="">
      <xdr:nvSpPr>
        <xdr:cNvPr id="527" name="円/楕円 526">
          <a:extLst>
            <a:ext uri="{FF2B5EF4-FFF2-40B4-BE49-F238E27FC236}">
              <a16:creationId xmlns:a16="http://schemas.microsoft.com/office/drawing/2014/main" id="{00000000-0008-0000-0600-00000F020000}"/>
            </a:ext>
          </a:extLst>
        </xdr:cNvPr>
        <xdr:cNvSpPr/>
      </xdr:nvSpPr>
      <xdr:spPr>
        <a:xfrm>
          <a:off x="15430500" y="650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108481</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28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45,865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7267</xdr:rowOff>
    </xdr:from>
    <xdr:to>
      <xdr:col>21</xdr:col>
      <xdr:colOff>212725</xdr:colOff>
      <xdr:row>38</xdr:row>
      <xdr:rowOff>108867</xdr:rowOff>
    </xdr:to>
    <xdr:sp macro="" textlink="">
      <xdr:nvSpPr>
        <xdr:cNvPr id="529" name="円/楕円 528">
          <a:extLst>
            <a:ext uri="{FF2B5EF4-FFF2-40B4-BE49-F238E27FC236}">
              <a16:creationId xmlns:a16="http://schemas.microsoft.com/office/drawing/2014/main" id="{00000000-0008-0000-0600-000011020000}"/>
            </a:ext>
          </a:extLst>
        </xdr:cNvPr>
        <xdr:cNvSpPr/>
      </xdr:nvSpPr>
      <xdr:spPr>
        <a:xfrm>
          <a:off x="14541500" y="652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125394</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41,426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86362</xdr:rowOff>
    </xdr:from>
    <xdr:to>
      <xdr:col>20</xdr:col>
      <xdr:colOff>9525</xdr:colOff>
      <xdr:row>39</xdr:row>
      <xdr:rowOff>16512</xdr:rowOff>
    </xdr:to>
    <xdr:sp macro="" textlink="">
      <xdr:nvSpPr>
        <xdr:cNvPr id="531" name="円/楕円 530">
          <a:extLst>
            <a:ext uri="{FF2B5EF4-FFF2-40B4-BE49-F238E27FC236}">
              <a16:creationId xmlns:a16="http://schemas.microsoft.com/office/drawing/2014/main" id="{00000000-0008-0000-0600-000013020000}"/>
            </a:ext>
          </a:extLst>
        </xdr:cNvPr>
        <xdr:cNvSpPr/>
      </xdr:nvSpPr>
      <xdr:spPr>
        <a:xfrm>
          <a:off x="13652500" y="660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7639</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69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160947</xdr:rowOff>
    </xdr:from>
    <xdr:to>
      <xdr:col>18</xdr:col>
      <xdr:colOff>492125</xdr:colOff>
      <xdr:row>37</xdr:row>
      <xdr:rowOff>91097</xdr:rowOff>
    </xdr:to>
    <xdr:sp macro="" textlink="">
      <xdr:nvSpPr>
        <xdr:cNvPr id="533" name="円/楕円 532">
          <a:extLst>
            <a:ext uri="{FF2B5EF4-FFF2-40B4-BE49-F238E27FC236}">
              <a16:creationId xmlns:a16="http://schemas.microsoft.com/office/drawing/2014/main" id="{00000000-0008-0000-0600-000015020000}"/>
            </a:ext>
          </a:extLst>
        </xdr:cNvPr>
        <xdr:cNvSpPr/>
      </xdr:nvSpPr>
      <xdr:spPr>
        <a:xfrm>
          <a:off x="12763500" y="633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107624</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10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a:extLst>
            <a:ext uri="{FF2B5EF4-FFF2-40B4-BE49-F238E27FC236}">
              <a16:creationId xmlns:a16="http://schemas.microsoft.com/office/drawing/2014/main" id="{00000000-0008-0000-0600-000033020000}"/>
            </a:ext>
          </a:extLst>
        </xdr:cNvPr>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a:extLst>
            <a:ext uri="{FF2B5EF4-FFF2-40B4-BE49-F238E27FC236}">
              <a16:creationId xmlns:a16="http://schemas.microsoft.com/office/drawing/2014/main" id="{00000000-0008-0000-0600-000035020000}"/>
            </a:ext>
          </a:extLst>
        </xdr:cNvPr>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a:extLst>
            <a:ext uri="{FF2B5EF4-FFF2-40B4-BE49-F238E27FC236}">
              <a16:creationId xmlns:a16="http://schemas.microsoft.com/office/drawing/2014/main" id="{00000000-0008-0000-0600-000038020000}"/>
            </a:ext>
          </a:extLst>
        </xdr:cNvPr>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a:extLst>
            <a:ext uri="{FF2B5EF4-FFF2-40B4-BE49-F238E27FC236}">
              <a16:creationId xmlns:a16="http://schemas.microsoft.com/office/drawing/2014/main" id="{00000000-0008-0000-0600-00003B020000}"/>
            </a:ext>
          </a:extLst>
        </xdr:cNvPr>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a:extLst>
            <a:ext uri="{FF2B5EF4-FFF2-40B4-BE49-F238E27FC236}">
              <a16:creationId xmlns:a16="http://schemas.microsoft.com/office/drawing/2014/main" id="{00000000-0008-0000-0600-00003D020000}"/>
            </a:ext>
          </a:extLst>
        </xdr:cNvPr>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168751</xdr:rowOff>
    </xdr:from>
    <xdr:to>
      <xdr:col>23</xdr:col>
      <xdr:colOff>517525</xdr:colOff>
      <xdr:row>78</xdr:row>
      <xdr:rowOff>2727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370401"/>
          <a:ext cx="838200" cy="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129312</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33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a:extLst>
            <a:ext uri="{FF2B5EF4-FFF2-40B4-BE49-F238E27FC236}">
              <a16:creationId xmlns:a16="http://schemas.microsoft.com/office/drawing/2014/main" id="{00000000-0008-0000-0600-00006C020000}"/>
            </a:ext>
          </a:extLst>
        </xdr:cNvPr>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136209</xdr:rowOff>
    </xdr:from>
    <xdr:to>
      <xdr:col>22</xdr:col>
      <xdr:colOff>365125</xdr:colOff>
      <xdr:row>77</xdr:row>
      <xdr:rowOff>168751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337859"/>
          <a:ext cx="889000" cy="3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a:extLst>
            <a:ext uri="{FF2B5EF4-FFF2-40B4-BE49-F238E27FC236}">
              <a16:creationId xmlns:a16="http://schemas.microsoft.com/office/drawing/2014/main" id="{00000000-0008-0000-0600-00006E020000}"/>
            </a:ext>
          </a:extLst>
        </xdr:cNvPr>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72093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4" y="1344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127248</xdr:rowOff>
    </xdr:from>
    <xdr:to>
      <xdr:col>21</xdr:col>
      <xdr:colOff>161925</xdr:colOff>
      <xdr:row>77</xdr:row>
      <xdr:rowOff>136209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328898"/>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a:extLst>
            <a:ext uri="{FF2B5EF4-FFF2-40B4-BE49-F238E27FC236}">
              <a16:creationId xmlns:a16="http://schemas.microsoft.com/office/drawing/2014/main" id="{00000000-0008-0000-0600-000071020000}"/>
            </a:ext>
          </a:extLst>
        </xdr:cNvPr>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68539</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4" y="1344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126696</xdr:rowOff>
    </xdr:from>
    <xdr:to>
      <xdr:col>19</xdr:col>
      <xdr:colOff>644525</xdr:colOff>
      <xdr:row>77</xdr:row>
      <xdr:rowOff>127248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328346"/>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a:extLst>
            <a:ext uri="{FF2B5EF4-FFF2-40B4-BE49-F238E27FC236}">
              <a16:creationId xmlns:a16="http://schemas.microsoft.com/office/drawing/2014/main" id="{00000000-0008-0000-0600-000074020000}"/>
            </a:ext>
          </a:extLst>
        </xdr:cNvPr>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61055</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4" y="1343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a:extLst>
            <a:ext uri="{FF2B5EF4-FFF2-40B4-BE49-F238E27FC236}">
              <a16:creationId xmlns:a16="http://schemas.microsoft.com/office/drawing/2014/main" id="{00000000-0008-0000-0600-000076020000}"/>
            </a:ext>
          </a:extLst>
        </xdr:cNvPr>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67716</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4" y="134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123377</xdr:rowOff>
    </xdr:from>
    <xdr:to>
      <xdr:col>23</xdr:col>
      <xdr:colOff>568325</xdr:colOff>
      <xdr:row>78</xdr:row>
      <xdr:rowOff>53527</xdr:rowOff>
    </xdr:to>
    <xdr:sp macro="" textlink="">
      <xdr:nvSpPr>
        <xdr:cNvPr id="637" name="円/楕円 636">
          <a:extLst>
            <a:ext uri="{FF2B5EF4-FFF2-40B4-BE49-F238E27FC236}">
              <a16:creationId xmlns:a16="http://schemas.microsoft.com/office/drawing/2014/main" id="{00000000-0008-0000-0600-00007D020000}"/>
            </a:ext>
          </a:extLst>
        </xdr:cNvPr>
        <xdr:cNvSpPr/>
      </xdr:nvSpPr>
      <xdr:spPr>
        <a:xfrm>
          <a:off x="16268700" y="1332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146254</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76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167,853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117951</xdr:rowOff>
    </xdr:from>
    <xdr:to>
      <xdr:col>22</xdr:col>
      <xdr:colOff>415925</xdr:colOff>
      <xdr:row>78</xdr:row>
      <xdr:rowOff>48101</xdr:rowOff>
    </xdr:to>
    <xdr:sp macro="" textlink="">
      <xdr:nvSpPr>
        <xdr:cNvPr id="639" name="円/楕円 638">
          <a:extLst>
            <a:ext uri="{FF2B5EF4-FFF2-40B4-BE49-F238E27FC236}">
              <a16:creationId xmlns:a16="http://schemas.microsoft.com/office/drawing/2014/main" id="{00000000-0008-0000-0600-00007F020000}"/>
            </a:ext>
          </a:extLst>
        </xdr:cNvPr>
        <xdr:cNvSpPr/>
      </xdr:nvSpPr>
      <xdr:spPr>
        <a:xfrm>
          <a:off x="15430500" y="1331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64628</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4" y="1309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172,125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85409</xdr:rowOff>
    </xdr:from>
    <xdr:to>
      <xdr:col>21</xdr:col>
      <xdr:colOff>212725</xdr:colOff>
      <xdr:row>78</xdr:row>
      <xdr:rowOff>15559</xdr:rowOff>
    </xdr:to>
    <xdr:sp macro="" textlink="">
      <xdr:nvSpPr>
        <xdr:cNvPr id="641" name="円/楕円 640">
          <a:extLst>
            <a:ext uri="{FF2B5EF4-FFF2-40B4-BE49-F238E27FC236}">
              <a16:creationId xmlns:a16="http://schemas.microsoft.com/office/drawing/2014/main" id="{00000000-0008-0000-0600-000081020000}"/>
            </a:ext>
          </a:extLst>
        </xdr:cNvPr>
        <xdr:cNvSpPr/>
      </xdr:nvSpPr>
      <xdr:spPr>
        <a:xfrm>
          <a:off x="14541500" y="132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32086</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4" y="13062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197,749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76448</xdr:rowOff>
    </xdr:from>
    <xdr:to>
      <xdr:col>20</xdr:col>
      <xdr:colOff>9525</xdr:colOff>
      <xdr:row>78</xdr:row>
      <xdr:rowOff>6598</xdr:rowOff>
    </xdr:to>
    <xdr:sp macro="" textlink="">
      <xdr:nvSpPr>
        <xdr:cNvPr id="643" name="円/楕円 642">
          <a:extLst>
            <a:ext uri="{FF2B5EF4-FFF2-40B4-BE49-F238E27FC236}">
              <a16:creationId xmlns:a16="http://schemas.microsoft.com/office/drawing/2014/main" id="{00000000-0008-0000-0600-000083020000}"/>
            </a:ext>
          </a:extLst>
        </xdr:cNvPr>
        <xdr:cNvSpPr/>
      </xdr:nvSpPr>
      <xdr:spPr>
        <a:xfrm>
          <a:off x="13652500" y="1327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23125</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4" y="1305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204,805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75896</xdr:rowOff>
    </xdr:from>
    <xdr:to>
      <xdr:col>18</xdr:col>
      <xdr:colOff>492125</xdr:colOff>
      <xdr:row>78</xdr:row>
      <xdr:rowOff>6046</xdr:rowOff>
    </xdr:to>
    <xdr:sp macro="" textlink="">
      <xdr:nvSpPr>
        <xdr:cNvPr id="645" name="円/楕円 644">
          <a:extLst>
            <a:ext uri="{FF2B5EF4-FFF2-40B4-BE49-F238E27FC236}">
              <a16:creationId xmlns:a16="http://schemas.microsoft.com/office/drawing/2014/main" id="{00000000-0008-0000-0600-000085020000}"/>
            </a:ext>
          </a:extLst>
        </xdr:cNvPr>
        <xdr:cNvSpPr/>
      </xdr:nvSpPr>
      <xdr:spPr>
        <a:xfrm>
          <a:off x="12763500" y="1327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22573</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4" y="1305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156463</xdr:rowOff>
    </xdr:from>
    <xdr:to>
      <xdr:col>23</xdr:col>
      <xdr:colOff>517525</xdr:colOff>
      <xdr:row>97</xdr:row>
      <xdr:rowOff>126983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615663"/>
          <a:ext cx="838200" cy="14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a:extLst>
            <a:ext uri="{FF2B5EF4-FFF2-40B4-BE49-F238E27FC236}">
              <a16:creationId xmlns:a16="http://schemas.microsoft.com/office/drawing/2014/main" id="{00000000-0008-0000-0600-0000A3020000}"/>
            </a:ext>
          </a:extLst>
        </xdr:cNvPr>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107863</xdr:rowOff>
    </xdr:from>
    <xdr:to>
      <xdr:col>22</xdr:col>
      <xdr:colOff>365125</xdr:colOff>
      <xdr:row>96</xdr:row>
      <xdr:rowOff>156463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567063"/>
          <a:ext cx="889000" cy="4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a:extLst>
            <a:ext uri="{FF2B5EF4-FFF2-40B4-BE49-F238E27FC236}">
              <a16:creationId xmlns:a16="http://schemas.microsoft.com/office/drawing/2014/main" id="{00000000-0008-0000-0600-0000A5020000}"/>
            </a:ext>
          </a:extLst>
        </xdr:cNvPr>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108973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107863</xdr:rowOff>
    </xdr:from>
    <xdr:to>
      <xdr:col>21</xdr:col>
      <xdr:colOff>161925</xdr:colOff>
      <xdr:row>97</xdr:row>
      <xdr:rowOff>32660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567063"/>
          <a:ext cx="889000" cy="9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a:extLst>
            <a:ext uri="{FF2B5EF4-FFF2-40B4-BE49-F238E27FC236}">
              <a16:creationId xmlns:a16="http://schemas.microsoft.com/office/drawing/2014/main" id="{00000000-0008-0000-0600-0000A8020000}"/>
            </a:ext>
          </a:extLst>
        </xdr:cNvPr>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121260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100674</xdr:rowOff>
    </xdr:from>
    <xdr:to>
      <xdr:col>19</xdr:col>
      <xdr:colOff>644525</xdr:colOff>
      <xdr:row>97</xdr:row>
      <xdr:rowOff>32660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559874"/>
          <a:ext cx="889000" cy="10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a:extLst>
            <a:ext uri="{FF2B5EF4-FFF2-40B4-BE49-F238E27FC236}">
              <a16:creationId xmlns:a16="http://schemas.microsoft.com/office/drawing/2014/main" id="{00000000-0008-0000-0600-0000AB020000}"/>
            </a:ext>
          </a:extLst>
        </xdr:cNvPr>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104368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a:extLst>
            <a:ext uri="{FF2B5EF4-FFF2-40B4-BE49-F238E27FC236}">
              <a16:creationId xmlns:a16="http://schemas.microsoft.com/office/drawing/2014/main" id="{00000000-0008-0000-0600-0000AD020000}"/>
            </a:ext>
          </a:extLst>
        </xdr:cNvPr>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82757</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4" y="16884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76183</xdr:rowOff>
    </xdr:from>
    <xdr:to>
      <xdr:col>23</xdr:col>
      <xdr:colOff>568325</xdr:colOff>
      <xdr:row>98</xdr:row>
      <xdr:rowOff>6333</xdr:rowOff>
    </xdr:to>
    <xdr:sp macro="" textlink="">
      <xdr:nvSpPr>
        <xdr:cNvPr id="692" name="円/楕円 691">
          <a:extLst>
            <a:ext uri="{FF2B5EF4-FFF2-40B4-BE49-F238E27FC236}">
              <a16:creationId xmlns:a16="http://schemas.microsoft.com/office/drawing/2014/main" id="{00000000-0008-0000-0600-0000B4020000}"/>
            </a:ext>
          </a:extLst>
        </xdr:cNvPr>
        <xdr:cNvSpPr/>
      </xdr:nvSpPr>
      <xdr:spPr>
        <a:xfrm>
          <a:off x="16268700" y="1670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99060</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55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201,407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105663</xdr:rowOff>
    </xdr:from>
    <xdr:to>
      <xdr:col>22</xdr:col>
      <xdr:colOff>415925</xdr:colOff>
      <xdr:row>97</xdr:row>
      <xdr:rowOff>35813</xdr:rowOff>
    </xdr:to>
    <xdr:sp macro="" textlink="">
      <xdr:nvSpPr>
        <xdr:cNvPr id="694" name="円/楕円 693">
          <a:extLst>
            <a:ext uri="{FF2B5EF4-FFF2-40B4-BE49-F238E27FC236}">
              <a16:creationId xmlns:a16="http://schemas.microsoft.com/office/drawing/2014/main" id="{00000000-0008-0000-0600-0000B6020000}"/>
            </a:ext>
          </a:extLst>
        </xdr:cNvPr>
        <xdr:cNvSpPr/>
      </xdr:nvSpPr>
      <xdr:spPr>
        <a:xfrm>
          <a:off x="15430500" y="1656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52340</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81794" y="1634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356,668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57063</xdr:rowOff>
    </xdr:from>
    <xdr:to>
      <xdr:col>21</xdr:col>
      <xdr:colOff>212725</xdr:colOff>
      <xdr:row>96</xdr:row>
      <xdr:rowOff>158663</xdr:rowOff>
    </xdr:to>
    <xdr:sp macro="" textlink="">
      <xdr:nvSpPr>
        <xdr:cNvPr id="696" name="円/楕円 695">
          <a:extLst>
            <a:ext uri="{FF2B5EF4-FFF2-40B4-BE49-F238E27FC236}">
              <a16:creationId xmlns:a16="http://schemas.microsoft.com/office/drawing/2014/main" id="{00000000-0008-0000-0600-0000B8020000}"/>
            </a:ext>
          </a:extLst>
        </xdr:cNvPr>
        <xdr:cNvSpPr/>
      </xdr:nvSpPr>
      <xdr:spPr>
        <a:xfrm>
          <a:off x="14541500" y="1651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3740</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292794" y="162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409,817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153310</xdr:rowOff>
    </xdr:from>
    <xdr:to>
      <xdr:col>20</xdr:col>
      <xdr:colOff>9525</xdr:colOff>
      <xdr:row>97</xdr:row>
      <xdr:rowOff>83460</xdr:rowOff>
    </xdr:to>
    <xdr:sp macro="" textlink="">
      <xdr:nvSpPr>
        <xdr:cNvPr id="698" name="円/楕円 697">
          <a:extLst>
            <a:ext uri="{FF2B5EF4-FFF2-40B4-BE49-F238E27FC236}">
              <a16:creationId xmlns:a16="http://schemas.microsoft.com/office/drawing/2014/main" id="{00000000-0008-0000-0600-0000BA020000}"/>
            </a:ext>
          </a:extLst>
        </xdr:cNvPr>
        <xdr:cNvSpPr/>
      </xdr:nvSpPr>
      <xdr:spPr>
        <a:xfrm>
          <a:off x="13652500" y="166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99987</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03794" y="16387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304,560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49874</xdr:rowOff>
    </xdr:from>
    <xdr:to>
      <xdr:col>18</xdr:col>
      <xdr:colOff>492125</xdr:colOff>
      <xdr:row>96</xdr:row>
      <xdr:rowOff>151474</xdr:rowOff>
    </xdr:to>
    <xdr:sp macro="" textlink="">
      <xdr:nvSpPr>
        <xdr:cNvPr id="700" name="円/楕円 699">
          <a:extLst>
            <a:ext uri="{FF2B5EF4-FFF2-40B4-BE49-F238E27FC236}">
              <a16:creationId xmlns:a16="http://schemas.microsoft.com/office/drawing/2014/main" id="{00000000-0008-0000-0600-0000BC020000}"/>
            </a:ext>
          </a:extLst>
        </xdr:cNvPr>
        <xdr:cNvSpPr/>
      </xdr:nvSpPr>
      <xdr:spPr>
        <a:xfrm>
          <a:off x="12763500" y="1650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168001</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4" y="16284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417,678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a:extLst>
            <a:ext uri="{FF2B5EF4-FFF2-40B4-BE49-F238E27FC236}">
              <a16:creationId xmlns:a16="http://schemas.microsoft.com/office/drawing/2014/main" id="{00000000-0008-0000-0600-0000DC020000}"/>
            </a:ext>
          </a:extLst>
        </xdr:cNvPr>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a:extLst>
            <a:ext uri="{FF2B5EF4-FFF2-40B4-BE49-F238E27FC236}">
              <a16:creationId xmlns:a16="http://schemas.microsoft.com/office/drawing/2014/main" id="{00000000-0008-0000-0600-0000DE020000}"/>
            </a:ext>
          </a:extLst>
        </xdr:cNvPr>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a:extLst>
            <a:ext uri="{FF2B5EF4-FFF2-40B4-BE49-F238E27FC236}">
              <a16:creationId xmlns:a16="http://schemas.microsoft.com/office/drawing/2014/main" id="{00000000-0008-0000-0600-0000E1020000}"/>
            </a:ext>
          </a:extLst>
        </xdr:cNvPr>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a:extLst>
            <a:ext uri="{FF2B5EF4-FFF2-40B4-BE49-F238E27FC236}">
              <a16:creationId xmlns:a16="http://schemas.microsoft.com/office/drawing/2014/main" id="{00000000-0008-0000-0600-0000E4020000}"/>
            </a:ext>
          </a:extLst>
        </xdr:cNvPr>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a:extLst>
            <a:ext uri="{FF2B5EF4-FFF2-40B4-BE49-F238E27FC236}">
              <a16:creationId xmlns:a16="http://schemas.microsoft.com/office/drawing/2014/main" id="{00000000-0008-0000-0600-0000E6020000}"/>
            </a:ext>
          </a:extLst>
        </xdr:cNvPr>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38956</xdr:rowOff>
    </xdr:from>
    <xdr:to>
      <xdr:col>32</xdr:col>
      <xdr:colOff>187325</xdr:colOff>
      <xdr:row>57</xdr:row>
      <xdr:rowOff>102392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9468706"/>
          <a:ext cx="838200" cy="40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43918</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16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a:extLst>
            <a:ext uri="{FF2B5EF4-FFF2-40B4-BE49-F238E27FC236}">
              <a16:creationId xmlns:a16="http://schemas.microsoft.com/office/drawing/2014/main" id="{00000000-0008-0000-0600-000013030000}"/>
            </a:ext>
          </a:extLst>
        </xdr:cNvPr>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102392</xdr:rowOff>
    </xdr:from>
    <xdr:to>
      <xdr:col>31</xdr:col>
      <xdr:colOff>34925</xdr:colOff>
      <xdr:row>57</xdr:row>
      <xdr:rowOff>142832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9875042"/>
          <a:ext cx="889000" cy="4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a:extLst>
            <a:ext uri="{FF2B5EF4-FFF2-40B4-BE49-F238E27FC236}">
              <a16:creationId xmlns:a16="http://schemas.microsoft.com/office/drawing/2014/main" id="{00000000-0008-0000-0600-000015030000}"/>
            </a:ext>
          </a:extLst>
        </xdr:cNvPr>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145097</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7" y="991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142832</xdr:rowOff>
    </xdr:from>
    <xdr:to>
      <xdr:col>29</xdr:col>
      <xdr:colOff>517525</xdr:colOff>
      <xdr:row>57</xdr:row>
      <xdr:rowOff>146261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991548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a:extLst>
            <a:ext uri="{FF2B5EF4-FFF2-40B4-BE49-F238E27FC236}">
              <a16:creationId xmlns:a16="http://schemas.microsoft.com/office/drawing/2014/main" id="{00000000-0008-0000-0600-000018030000}"/>
            </a:ext>
          </a:extLst>
        </xdr:cNvPr>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146261</xdr:rowOff>
    </xdr:from>
    <xdr:to>
      <xdr:col>28</xdr:col>
      <xdr:colOff>314325</xdr:colOff>
      <xdr:row>58</xdr:row>
      <xdr:rowOff>10609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9918911"/>
          <a:ext cx="889000" cy="3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a:extLst>
            <a:ext uri="{FF2B5EF4-FFF2-40B4-BE49-F238E27FC236}">
              <a16:creationId xmlns:a16="http://schemas.microsoft.com/office/drawing/2014/main" id="{00000000-0008-0000-0600-00001B030000}"/>
            </a:ext>
          </a:extLst>
        </xdr:cNvPr>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a:extLst>
            <a:ext uri="{FF2B5EF4-FFF2-40B4-BE49-F238E27FC236}">
              <a16:creationId xmlns:a16="http://schemas.microsoft.com/office/drawing/2014/main" id="{00000000-0008-0000-0600-00001D030000}"/>
            </a:ext>
          </a:extLst>
        </xdr:cNvPr>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159606</xdr:rowOff>
    </xdr:from>
    <xdr:to>
      <xdr:col>32</xdr:col>
      <xdr:colOff>238125</xdr:colOff>
      <xdr:row>55</xdr:row>
      <xdr:rowOff>89756</xdr:rowOff>
    </xdr:to>
    <xdr:sp macro="" textlink="">
      <xdr:nvSpPr>
        <xdr:cNvPr id="804" name="円/楕円 803">
          <a:extLst>
            <a:ext uri="{FF2B5EF4-FFF2-40B4-BE49-F238E27FC236}">
              <a16:creationId xmlns:a16="http://schemas.microsoft.com/office/drawing/2014/main" id="{00000000-0008-0000-0600-000024030000}"/>
            </a:ext>
          </a:extLst>
        </xdr:cNvPr>
        <xdr:cNvSpPr/>
      </xdr:nvSpPr>
      <xdr:spPr>
        <a:xfrm>
          <a:off x="22110700" y="941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11033</xdr:rowOff>
    </xdr:from>
    <xdr:ext cx="534377"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26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26,907</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51592</xdr:rowOff>
    </xdr:from>
    <xdr:to>
      <xdr:col>31</xdr:col>
      <xdr:colOff>85725</xdr:colOff>
      <xdr:row>57</xdr:row>
      <xdr:rowOff>153192</xdr:rowOff>
    </xdr:to>
    <xdr:sp macro="" textlink="">
      <xdr:nvSpPr>
        <xdr:cNvPr id="806" name="円/楕円 805">
          <a:extLst>
            <a:ext uri="{FF2B5EF4-FFF2-40B4-BE49-F238E27FC236}">
              <a16:creationId xmlns:a16="http://schemas.microsoft.com/office/drawing/2014/main" id="{00000000-0008-0000-0600-000026030000}"/>
            </a:ext>
          </a:extLst>
        </xdr:cNvPr>
        <xdr:cNvSpPr/>
      </xdr:nvSpPr>
      <xdr:spPr>
        <a:xfrm>
          <a:off x="21272500" y="982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169719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7" y="959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9,132</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92032</xdr:rowOff>
    </xdr:from>
    <xdr:to>
      <xdr:col>29</xdr:col>
      <xdr:colOff>568325</xdr:colOff>
      <xdr:row>58</xdr:row>
      <xdr:rowOff>22182</xdr:rowOff>
    </xdr:to>
    <xdr:sp macro="" textlink="">
      <xdr:nvSpPr>
        <xdr:cNvPr id="808" name="円/楕円 807">
          <a:extLst>
            <a:ext uri="{FF2B5EF4-FFF2-40B4-BE49-F238E27FC236}">
              <a16:creationId xmlns:a16="http://schemas.microsoft.com/office/drawing/2014/main" id="{00000000-0008-0000-0600-000028030000}"/>
            </a:ext>
          </a:extLst>
        </xdr:cNvPr>
        <xdr:cNvSpPr/>
      </xdr:nvSpPr>
      <xdr:spPr>
        <a:xfrm>
          <a:off x="20383500" y="986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13309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7" y="995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7,363</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95461</xdr:rowOff>
    </xdr:from>
    <xdr:to>
      <xdr:col>28</xdr:col>
      <xdr:colOff>365125</xdr:colOff>
      <xdr:row>58</xdr:row>
      <xdr:rowOff>25611</xdr:rowOff>
    </xdr:to>
    <xdr:sp macro="" textlink="">
      <xdr:nvSpPr>
        <xdr:cNvPr id="810" name="円/楕円 809">
          <a:extLst>
            <a:ext uri="{FF2B5EF4-FFF2-40B4-BE49-F238E27FC236}">
              <a16:creationId xmlns:a16="http://schemas.microsoft.com/office/drawing/2014/main" id="{00000000-0008-0000-0600-00002A030000}"/>
            </a:ext>
          </a:extLst>
        </xdr:cNvPr>
        <xdr:cNvSpPr/>
      </xdr:nvSpPr>
      <xdr:spPr>
        <a:xfrm>
          <a:off x="19494500" y="986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16738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7" y="996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131259</xdr:rowOff>
    </xdr:from>
    <xdr:to>
      <xdr:col>27</xdr:col>
      <xdr:colOff>161925</xdr:colOff>
      <xdr:row>58</xdr:row>
      <xdr:rowOff>61409</xdr:rowOff>
    </xdr:to>
    <xdr:sp macro="" textlink="">
      <xdr:nvSpPr>
        <xdr:cNvPr id="812" name="円/楕円 811">
          <a:extLst>
            <a:ext uri="{FF2B5EF4-FFF2-40B4-BE49-F238E27FC236}">
              <a16:creationId xmlns:a16="http://schemas.microsoft.com/office/drawing/2014/main" id="{00000000-0008-0000-0600-00002C030000}"/>
            </a:ext>
          </a:extLst>
        </xdr:cNvPr>
        <xdr:cNvSpPr/>
      </xdr:nvSpPr>
      <xdr:spPr>
        <a:xfrm>
          <a:off x="18605500" y="99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52536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7" y="999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46,383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24006</xdr:rowOff>
    </xdr:from>
    <xdr:to>
      <xdr:col>32</xdr:col>
      <xdr:colOff>187325</xdr:colOff>
      <xdr:row>73</xdr:row>
      <xdr:rowOff>154715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1323300" y="12539856"/>
          <a:ext cx="838200" cy="13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a:extLst>
            <a:ext uri="{FF2B5EF4-FFF2-40B4-BE49-F238E27FC236}">
              <a16:creationId xmlns:a16="http://schemas.microsoft.com/office/drawing/2014/main" id="{00000000-0008-0000-0600-00004A030000}"/>
            </a:ext>
          </a:extLst>
        </xdr:cNvPr>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24006</xdr:rowOff>
    </xdr:from>
    <xdr:to>
      <xdr:col>31</xdr:col>
      <xdr:colOff>34925</xdr:colOff>
      <xdr:row>73</xdr:row>
      <xdr:rowOff>63896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0434300" y="12539856"/>
          <a:ext cx="889000" cy="3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a:extLst>
            <a:ext uri="{FF2B5EF4-FFF2-40B4-BE49-F238E27FC236}">
              <a16:creationId xmlns:a16="http://schemas.microsoft.com/office/drawing/2014/main" id="{00000000-0008-0000-0600-00004C030000}"/>
            </a:ext>
          </a:extLst>
        </xdr:cNvPr>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32269</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4"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63896</xdr:rowOff>
    </xdr:from>
    <xdr:to>
      <xdr:col>29</xdr:col>
      <xdr:colOff>517525</xdr:colOff>
      <xdr:row>73</xdr:row>
      <xdr:rowOff>129733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2579746"/>
          <a:ext cx="889000" cy="6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a:extLst>
            <a:ext uri="{FF2B5EF4-FFF2-40B4-BE49-F238E27FC236}">
              <a16:creationId xmlns:a16="http://schemas.microsoft.com/office/drawing/2014/main" id="{00000000-0008-0000-0600-00004F030000}"/>
            </a:ext>
          </a:extLst>
        </xdr:cNvPr>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46176</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4"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129733</xdr:rowOff>
    </xdr:from>
    <xdr:to>
      <xdr:col>28</xdr:col>
      <xdr:colOff>314325</xdr:colOff>
      <xdr:row>74</xdr:row>
      <xdr:rowOff>20874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2645583"/>
          <a:ext cx="889000" cy="6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a:extLst>
            <a:ext uri="{FF2B5EF4-FFF2-40B4-BE49-F238E27FC236}">
              <a16:creationId xmlns:a16="http://schemas.microsoft.com/office/drawing/2014/main" id="{00000000-0008-0000-0600-000052030000}"/>
            </a:ext>
          </a:extLst>
        </xdr:cNvPr>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57022</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4" y="1308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a:extLst>
            <a:ext uri="{FF2B5EF4-FFF2-40B4-BE49-F238E27FC236}">
              <a16:creationId xmlns:a16="http://schemas.microsoft.com/office/drawing/2014/main" id="{00000000-0008-0000-0600-000054030000}"/>
            </a:ext>
          </a:extLst>
        </xdr:cNvPr>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79328</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89111" y="131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103915</xdr:rowOff>
    </xdr:from>
    <xdr:to>
      <xdr:col>32</xdr:col>
      <xdr:colOff>238125</xdr:colOff>
      <xdr:row>74</xdr:row>
      <xdr:rowOff>34065</xdr:rowOff>
    </xdr:to>
    <xdr:sp macro="" textlink="">
      <xdr:nvSpPr>
        <xdr:cNvPr id="859" name="円/楕円 858">
          <a:extLst>
            <a:ext uri="{FF2B5EF4-FFF2-40B4-BE49-F238E27FC236}">
              <a16:creationId xmlns:a16="http://schemas.microsoft.com/office/drawing/2014/main" id="{00000000-0008-0000-0600-00005B030000}"/>
            </a:ext>
          </a:extLst>
        </xdr:cNvPr>
        <xdr:cNvSpPr/>
      </xdr:nvSpPr>
      <xdr:spPr>
        <a:xfrm>
          <a:off x="22110700" y="1261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126792</xdr:rowOff>
    </xdr:from>
    <xdr:ext cx="599010"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47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184,216</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144656</xdr:rowOff>
    </xdr:from>
    <xdr:to>
      <xdr:col>31</xdr:col>
      <xdr:colOff>85725</xdr:colOff>
      <xdr:row>73</xdr:row>
      <xdr:rowOff>74806</xdr:rowOff>
    </xdr:to>
    <xdr:sp macro="" textlink="">
      <xdr:nvSpPr>
        <xdr:cNvPr id="861" name="円/楕円 860">
          <a:extLst>
            <a:ext uri="{FF2B5EF4-FFF2-40B4-BE49-F238E27FC236}">
              <a16:creationId xmlns:a16="http://schemas.microsoft.com/office/drawing/2014/main" id="{00000000-0008-0000-0600-00005D030000}"/>
            </a:ext>
          </a:extLst>
        </xdr:cNvPr>
        <xdr:cNvSpPr/>
      </xdr:nvSpPr>
      <xdr:spPr>
        <a:xfrm>
          <a:off x="21272500" y="1248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71</xdr:row>
      <xdr:rowOff>91333</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23794" y="12264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212,805</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13096</xdr:rowOff>
    </xdr:from>
    <xdr:to>
      <xdr:col>29</xdr:col>
      <xdr:colOff>568325</xdr:colOff>
      <xdr:row>73</xdr:row>
      <xdr:rowOff>114696</xdr:rowOff>
    </xdr:to>
    <xdr:sp macro="" textlink="">
      <xdr:nvSpPr>
        <xdr:cNvPr id="863" name="円/楕円 862">
          <a:extLst>
            <a:ext uri="{FF2B5EF4-FFF2-40B4-BE49-F238E27FC236}">
              <a16:creationId xmlns:a16="http://schemas.microsoft.com/office/drawing/2014/main" id="{00000000-0008-0000-0600-00005F030000}"/>
            </a:ext>
          </a:extLst>
        </xdr:cNvPr>
        <xdr:cNvSpPr/>
      </xdr:nvSpPr>
      <xdr:spPr>
        <a:xfrm>
          <a:off x="20383500" y="1252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71</xdr:row>
      <xdr:rowOff>131223</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4" y="12304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204,080</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78933</xdr:rowOff>
    </xdr:from>
    <xdr:to>
      <xdr:col>28</xdr:col>
      <xdr:colOff>365125</xdr:colOff>
      <xdr:row>74</xdr:row>
      <xdr:rowOff>9083</xdr:rowOff>
    </xdr:to>
    <xdr:sp macro="" textlink="">
      <xdr:nvSpPr>
        <xdr:cNvPr id="865" name="円/楕円 864">
          <a:extLst>
            <a:ext uri="{FF2B5EF4-FFF2-40B4-BE49-F238E27FC236}">
              <a16:creationId xmlns:a16="http://schemas.microsoft.com/office/drawing/2014/main" id="{00000000-0008-0000-0600-000061030000}"/>
            </a:ext>
          </a:extLst>
        </xdr:cNvPr>
        <xdr:cNvSpPr/>
      </xdr:nvSpPr>
      <xdr:spPr>
        <a:xfrm>
          <a:off x="19494500" y="1259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25610</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4" y="123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189,680</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141524</xdr:rowOff>
    </xdr:from>
    <xdr:to>
      <xdr:col>27</xdr:col>
      <xdr:colOff>161925</xdr:colOff>
      <xdr:row>74</xdr:row>
      <xdr:rowOff>71674</xdr:rowOff>
    </xdr:to>
    <xdr:sp macro="" textlink="">
      <xdr:nvSpPr>
        <xdr:cNvPr id="867" name="円/楕円 866">
          <a:extLst>
            <a:ext uri="{FF2B5EF4-FFF2-40B4-BE49-F238E27FC236}">
              <a16:creationId xmlns:a16="http://schemas.microsoft.com/office/drawing/2014/main" id="{00000000-0008-0000-0600-000063030000}"/>
            </a:ext>
          </a:extLst>
        </xdr:cNvPr>
        <xdr:cNvSpPr/>
      </xdr:nvSpPr>
      <xdr:spPr>
        <a:xfrm>
          <a:off x="18605500" y="1265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72</xdr:row>
      <xdr:rowOff>88201</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4" y="1243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175,990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体的な事項として、本村は類似団体と比較して、人口が低いため、人口１人あたりのコストは高くなる傾向にある。類似団体と比較し、高い傾向にあるのは人件費、普通建設事業費、災害復旧事業費、貸付金などであり、必要最低限コストで最大限の効果を得られるようコスト削減に努めていく。また積立金については、後年度に庁舎建設を控えているため、その積立などもあり高い数値となってい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宮崎県西米良村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1,209
1,206
271.51
2,614,856
2,508,895
88,906
1,347,101
2,100,504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90475</xdr:rowOff>
    </xdr:from>
    <xdr:to>
      <xdr:col>6</xdr:col>
      <xdr:colOff>511175</xdr:colOff>
      <xdr:row>34</xdr:row>
      <xdr:rowOff>141053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5919775"/>
          <a:ext cx="838200" cy="5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a:extLst>
            <a:ext uri="{FF2B5EF4-FFF2-40B4-BE49-F238E27FC236}">
              <a16:creationId xmlns:a16="http://schemas.microsoft.com/office/drawing/2014/main" id="{00000000-0008-0000-0700-00003E000000}"/>
            </a:ext>
          </a:extLst>
        </xdr:cNvPr>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90475</xdr:rowOff>
    </xdr:from>
    <xdr:to>
      <xdr:col>5</xdr:col>
      <xdr:colOff>358775</xdr:colOff>
      <xdr:row>34</xdr:row>
      <xdr:rowOff>154787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5919775"/>
          <a:ext cx="889000" cy="6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a:extLst>
            <a:ext uri="{FF2B5EF4-FFF2-40B4-BE49-F238E27FC236}">
              <a16:creationId xmlns:a16="http://schemas.microsoft.com/office/drawing/2014/main" id="{00000000-0008-0000-0700-000040000000}"/>
            </a:ext>
          </a:extLst>
        </xdr:cNvPr>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128880</xdr:rowOff>
    </xdr:from>
    <xdr:to>
      <xdr:col>4</xdr:col>
      <xdr:colOff>155575</xdr:colOff>
      <xdr:row>34</xdr:row>
      <xdr:rowOff>154787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5958180"/>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81081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116459</xdr:rowOff>
    </xdr:from>
    <xdr:to>
      <xdr:col>2</xdr:col>
      <xdr:colOff>638175</xdr:colOff>
      <xdr:row>34</xdr:row>
      <xdr:rowOff>128880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5945759"/>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83253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a:extLst>
            <a:ext uri="{FF2B5EF4-FFF2-40B4-BE49-F238E27FC236}">
              <a16:creationId xmlns:a16="http://schemas.microsoft.com/office/drawing/2014/main" id="{00000000-0008-0000-0700-000048000000}"/>
            </a:ext>
          </a:extLst>
        </xdr:cNvPr>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84320</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90253</xdr:rowOff>
    </xdr:from>
    <xdr:to>
      <xdr:col>6</xdr:col>
      <xdr:colOff>561975</xdr:colOff>
      <xdr:row>35</xdr:row>
      <xdr:rowOff>20403</xdr:rowOff>
    </xdr:to>
    <xdr:sp macro="" textlink="">
      <xdr:nvSpPr>
        <xdr:cNvPr id="79" name="円/楕円 78">
          <a:extLst>
            <a:ext uri="{FF2B5EF4-FFF2-40B4-BE49-F238E27FC236}">
              <a16:creationId xmlns:a16="http://schemas.microsoft.com/office/drawing/2014/main" id="{00000000-0008-0000-0700-00004F000000}"/>
            </a:ext>
          </a:extLst>
        </xdr:cNvPr>
        <xdr:cNvSpPr/>
      </xdr:nvSpPr>
      <xdr:spPr>
        <a:xfrm>
          <a:off x="4584700" y="591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113130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77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39,929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39675</xdr:rowOff>
    </xdr:from>
    <xdr:to>
      <xdr:col>5</xdr:col>
      <xdr:colOff>409575</xdr:colOff>
      <xdr:row>34</xdr:row>
      <xdr:rowOff>141275</xdr:rowOff>
    </xdr:to>
    <xdr:sp macro="" textlink="">
      <xdr:nvSpPr>
        <xdr:cNvPr id="81" name="円/楕円 80">
          <a:extLst>
            <a:ext uri="{FF2B5EF4-FFF2-40B4-BE49-F238E27FC236}">
              <a16:creationId xmlns:a16="http://schemas.microsoft.com/office/drawing/2014/main" id="{00000000-0008-0000-0700-000051000000}"/>
            </a:ext>
          </a:extLst>
        </xdr:cNvPr>
        <xdr:cNvSpPr/>
      </xdr:nvSpPr>
      <xdr:spPr>
        <a:xfrm>
          <a:off x="3746500" y="586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157802</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42,584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103987</xdr:rowOff>
    </xdr:from>
    <xdr:to>
      <xdr:col>4</xdr:col>
      <xdr:colOff>206375</xdr:colOff>
      <xdr:row>35</xdr:row>
      <xdr:rowOff>34137</xdr:rowOff>
    </xdr:to>
    <xdr:sp macro="" textlink="">
      <xdr:nvSpPr>
        <xdr:cNvPr id="83" name="円/楕円 82">
          <a:extLst>
            <a:ext uri="{FF2B5EF4-FFF2-40B4-BE49-F238E27FC236}">
              <a16:creationId xmlns:a16="http://schemas.microsoft.com/office/drawing/2014/main" id="{00000000-0008-0000-0700-000053000000}"/>
            </a:ext>
          </a:extLst>
        </xdr:cNvPr>
        <xdr:cNvSpPr/>
      </xdr:nvSpPr>
      <xdr:spPr>
        <a:xfrm>
          <a:off x="2857500" y="59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50664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70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39,208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78080</xdr:rowOff>
    </xdr:from>
    <xdr:to>
      <xdr:col>3</xdr:col>
      <xdr:colOff>3175</xdr:colOff>
      <xdr:row>35</xdr:row>
      <xdr:rowOff>8230</xdr:rowOff>
    </xdr:to>
    <xdr:sp macro="" textlink="">
      <xdr:nvSpPr>
        <xdr:cNvPr id="85" name="円/楕円 84">
          <a:extLst>
            <a:ext uri="{FF2B5EF4-FFF2-40B4-BE49-F238E27FC236}">
              <a16:creationId xmlns:a16="http://schemas.microsoft.com/office/drawing/2014/main" id="{00000000-0008-0000-0700-000055000000}"/>
            </a:ext>
          </a:extLst>
        </xdr:cNvPr>
        <xdr:cNvSpPr/>
      </xdr:nvSpPr>
      <xdr:spPr>
        <a:xfrm>
          <a:off x="1968500" y="59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24757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68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40,568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65659</xdr:rowOff>
    </xdr:from>
    <xdr:to>
      <xdr:col>1</xdr:col>
      <xdr:colOff>485775</xdr:colOff>
      <xdr:row>34</xdr:row>
      <xdr:rowOff>167259</xdr:rowOff>
    </xdr:to>
    <xdr:sp macro="" textlink="">
      <xdr:nvSpPr>
        <xdr:cNvPr id="87" name="円/楕円 86">
          <a:extLst>
            <a:ext uri="{FF2B5EF4-FFF2-40B4-BE49-F238E27FC236}">
              <a16:creationId xmlns:a16="http://schemas.microsoft.com/office/drawing/2014/main" id="{00000000-0008-0000-0700-000057000000}"/>
            </a:ext>
          </a:extLst>
        </xdr:cNvPr>
        <xdr:cNvSpPr/>
      </xdr:nvSpPr>
      <xdr:spPr>
        <a:xfrm>
          <a:off x="1079500" y="58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12336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67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50869</xdr:rowOff>
    </xdr:from>
    <xdr:to>
      <xdr:col>6</xdr:col>
      <xdr:colOff>511175</xdr:colOff>
      <xdr:row>56</xdr:row>
      <xdr:rowOff>122482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652069"/>
          <a:ext cx="838200" cy="7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a:extLst>
            <a:ext uri="{FF2B5EF4-FFF2-40B4-BE49-F238E27FC236}">
              <a16:creationId xmlns:a16="http://schemas.microsoft.com/office/drawing/2014/main" id="{00000000-0008-0000-0700-000077000000}"/>
            </a:ext>
          </a:extLst>
        </xdr:cNvPr>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1119</xdr:rowOff>
    </xdr:from>
    <xdr:to>
      <xdr:col>5</xdr:col>
      <xdr:colOff>358775</xdr:colOff>
      <xdr:row>56</xdr:row>
      <xdr:rowOff>50869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602319"/>
          <a:ext cx="889000" cy="4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a:extLst>
            <a:ext uri="{FF2B5EF4-FFF2-40B4-BE49-F238E27FC236}">
              <a16:creationId xmlns:a16="http://schemas.microsoft.com/office/drawing/2014/main" id="{00000000-0008-0000-0700-000079000000}"/>
            </a:ext>
          </a:extLst>
        </xdr:cNvPr>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55484</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4"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1119</xdr:rowOff>
    </xdr:from>
    <xdr:to>
      <xdr:col>4</xdr:col>
      <xdr:colOff>155575</xdr:colOff>
      <xdr:row>56</xdr:row>
      <xdr:rowOff>35578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602319"/>
          <a:ext cx="889000" cy="3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a:extLst>
            <a:ext uri="{FF2B5EF4-FFF2-40B4-BE49-F238E27FC236}">
              <a16:creationId xmlns:a16="http://schemas.microsoft.com/office/drawing/2014/main" id="{00000000-0008-0000-0700-00007C000000}"/>
            </a:ext>
          </a:extLst>
        </xdr:cNvPr>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73872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4" y="1001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26412</xdr:rowOff>
    </xdr:from>
    <xdr:to>
      <xdr:col>2</xdr:col>
      <xdr:colOff>638175</xdr:colOff>
      <xdr:row>56</xdr:row>
      <xdr:rowOff>35578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456162"/>
          <a:ext cx="889000" cy="18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67735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4" y="1001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a:extLst>
            <a:ext uri="{FF2B5EF4-FFF2-40B4-BE49-F238E27FC236}">
              <a16:creationId xmlns:a16="http://schemas.microsoft.com/office/drawing/2014/main" id="{00000000-0008-0000-0700-000081000000}"/>
            </a:ext>
          </a:extLst>
        </xdr:cNvPr>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62703</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4" y="1000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71682</xdr:rowOff>
    </xdr:from>
    <xdr:to>
      <xdr:col>6</xdr:col>
      <xdr:colOff>561975</xdr:colOff>
      <xdr:row>57</xdr:row>
      <xdr:rowOff>1832</xdr:rowOff>
    </xdr:to>
    <xdr:sp macro="" textlink="">
      <xdr:nvSpPr>
        <xdr:cNvPr id="136" name="円/楕円 135">
          <a:extLst>
            <a:ext uri="{FF2B5EF4-FFF2-40B4-BE49-F238E27FC236}">
              <a16:creationId xmlns:a16="http://schemas.microsoft.com/office/drawing/2014/main" id="{00000000-0008-0000-0700-000088000000}"/>
            </a:ext>
          </a:extLst>
        </xdr:cNvPr>
        <xdr:cNvSpPr/>
      </xdr:nvSpPr>
      <xdr:spPr>
        <a:xfrm>
          <a:off x="4584700" y="967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94559</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52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572,596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69</xdr:rowOff>
    </xdr:from>
    <xdr:to>
      <xdr:col>5</xdr:col>
      <xdr:colOff>409575</xdr:colOff>
      <xdr:row>56</xdr:row>
      <xdr:rowOff>101669</xdr:rowOff>
    </xdr:to>
    <xdr:sp macro="" textlink="">
      <xdr:nvSpPr>
        <xdr:cNvPr id="138" name="円/楕円 137">
          <a:extLst>
            <a:ext uri="{FF2B5EF4-FFF2-40B4-BE49-F238E27FC236}">
              <a16:creationId xmlns:a16="http://schemas.microsoft.com/office/drawing/2014/main" id="{00000000-0008-0000-0700-00008A000000}"/>
            </a:ext>
          </a:extLst>
        </xdr:cNvPr>
        <xdr:cNvSpPr/>
      </xdr:nvSpPr>
      <xdr:spPr>
        <a:xfrm>
          <a:off x="3746500" y="960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118196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4" y="9376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666,576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121769</xdr:rowOff>
    </xdr:from>
    <xdr:to>
      <xdr:col>4</xdr:col>
      <xdr:colOff>206375</xdr:colOff>
      <xdr:row>56</xdr:row>
      <xdr:rowOff>51919</xdr:rowOff>
    </xdr:to>
    <xdr:sp macro="" textlink="">
      <xdr:nvSpPr>
        <xdr:cNvPr id="140" name="円/楕円 139">
          <a:extLst>
            <a:ext uri="{FF2B5EF4-FFF2-40B4-BE49-F238E27FC236}">
              <a16:creationId xmlns:a16="http://schemas.microsoft.com/office/drawing/2014/main" id="{00000000-0008-0000-0700-00008C000000}"/>
            </a:ext>
          </a:extLst>
        </xdr:cNvPr>
        <xdr:cNvSpPr/>
      </xdr:nvSpPr>
      <xdr:spPr>
        <a:xfrm>
          <a:off x="2857500" y="955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68446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4" y="9326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731,865</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156228</xdr:rowOff>
    </xdr:from>
    <xdr:to>
      <xdr:col>3</xdr:col>
      <xdr:colOff>3175</xdr:colOff>
      <xdr:row>56</xdr:row>
      <xdr:rowOff>86378</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1968500" y="958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102905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4" y="936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686,642</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147062</xdr:rowOff>
    </xdr:from>
    <xdr:to>
      <xdr:col>1</xdr:col>
      <xdr:colOff>485775</xdr:colOff>
      <xdr:row>55</xdr:row>
      <xdr:rowOff>77212</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1079500" y="94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93739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4" y="9180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923,671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181,834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36330</xdr:rowOff>
    </xdr:from>
    <xdr:to>
      <xdr:col>6</xdr:col>
      <xdr:colOff>511175</xdr:colOff>
      <xdr:row>75</xdr:row>
      <xdr:rowOff>97160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723630"/>
          <a:ext cx="838200" cy="23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87602</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a:extLst>
            <a:ext uri="{FF2B5EF4-FFF2-40B4-BE49-F238E27FC236}">
              <a16:creationId xmlns:a16="http://schemas.microsoft.com/office/drawing/2014/main" id="{00000000-0008-0000-0700-0000AE000000}"/>
            </a:ext>
          </a:extLst>
        </xdr:cNvPr>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97160</xdr:rowOff>
    </xdr:from>
    <xdr:to>
      <xdr:col>5</xdr:col>
      <xdr:colOff>358775</xdr:colOff>
      <xdr:row>75</xdr:row>
      <xdr:rowOff>103673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2955910"/>
          <a:ext cx="889000" cy="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a:extLst>
            <a:ext uri="{FF2B5EF4-FFF2-40B4-BE49-F238E27FC236}">
              <a16:creationId xmlns:a16="http://schemas.microsoft.com/office/drawing/2014/main" id="{00000000-0008-0000-0700-0000B0000000}"/>
            </a:ext>
          </a:extLst>
        </xdr:cNvPr>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50356</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4"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103673</xdr:rowOff>
    </xdr:from>
    <xdr:to>
      <xdr:col>4</xdr:col>
      <xdr:colOff>155575</xdr:colOff>
      <xdr:row>75</xdr:row>
      <xdr:rowOff>148273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2962423"/>
          <a:ext cx="889000" cy="4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a:extLst>
            <a:ext uri="{FF2B5EF4-FFF2-40B4-BE49-F238E27FC236}">
              <a16:creationId xmlns:a16="http://schemas.microsoft.com/office/drawing/2014/main" id="{00000000-0008-0000-0700-0000B3000000}"/>
            </a:ext>
          </a:extLst>
        </xdr:cNvPr>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53888</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4"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137894</xdr:rowOff>
    </xdr:from>
    <xdr:to>
      <xdr:col>2</xdr:col>
      <xdr:colOff>638175</xdr:colOff>
      <xdr:row>75</xdr:row>
      <xdr:rowOff>148273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2996644"/>
          <a:ext cx="889000" cy="1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86687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4"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67201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4" y="1309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156980</xdr:rowOff>
    </xdr:from>
    <xdr:to>
      <xdr:col>6</xdr:col>
      <xdr:colOff>561975</xdr:colOff>
      <xdr:row>74</xdr:row>
      <xdr:rowOff>87130</xdr:rowOff>
    </xdr:to>
    <xdr:sp macro="" textlink="">
      <xdr:nvSpPr>
        <xdr:cNvPr id="191" name="円/楕円 190">
          <a:extLst>
            <a:ext uri="{FF2B5EF4-FFF2-40B4-BE49-F238E27FC236}">
              <a16:creationId xmlns:a16="http://schemas.microsoft.com/office/drawing/2014/main" id="{00000000-0008-0000-0700-0000BF000000}"/>
            </a:ext>
          </a:extLst>
        </xdr:cNvPr>
        <xdr:cNvSpPr/>
      </xdr:nvSpPr>
      <xdr:spPr>
        <a:xfrm>
          <a:off x="4584700" y="1267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8407</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524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345,219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46360</xdr:rowOff>
    </xdr:from>
    <xdr:to>
      <xdr:col>5</xdr:col>
      <xdr:colOff>409575</xdr:colOff>
      <xdr:row>75</xdr:row>
      <xdr:rowOff>147960</xdr:rowOff>
    </xdr:to>
    <xdr:sp macro="" textlink="">
      <xdr:nvSpPr>
        <xdr:cNvPr id="193" name="円/楕円 192">
          <a:extLst>
            <a:ext uri="{FF2B5EF4-FFF2-40B4-BE49-F238E27FC236}">
              <a16:creationId xmlns:a16="http://schemas.microsoft.com/office/drawing/2014/main" id="{00000000-0008-0000-0700-0000C1000000}"/>
            </a:ext>
          </a:extLst>
        </xdr:cNvPr>
        <xdr:cNvSpPr/>
      </xdr:nvSpPr>
      <xdr:spPr>
        <a:xfrm>
          <a:off x="3746500" y="1290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164487</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4" y="1268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243,609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52873</xdr:rowOff>
    </xdr:from>
    <xdr:to>
      <xdr:col>4</xdr:col>
      <xdr:colOff>206375</xdr:colOff>
      <xdr:row>75</xdr:row>
      <xdr:rowOff>154473</xdr:rowOff>
    </xdr:to>
    <xdr:sp macro="" textlink="">
      <xdr:nvSpPr>
        <xdr:cNvPr id="195" name="円/楕円 194">
          <a:extLst>
            <a:ext uri="{FF2B5EF4-FFF2-40B4-BE49-F238E27FC236}">
              <a16:creationId xmlns:a16="http://schemas.microsoft.com/office/drawing/2014/main" id="{00000000-0008-0000-0700-0000C3000000}"/>
            </a:ext>
          </a:extLst>
        </xdr:cNvPr>
        <xdr:cNvSpPr/>
      </xdr:nvSpPr>
      <xdr:spPr>
        <a:xfrm>
          <a:off x="2857500" y="1291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171000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4" y="1268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240,760</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97472</xdr:rowOff>
    </xdr:from>
    <xdr:to>
      <xdr:col>3</xdr:col>
      <xdr:colOff>3175</xdr:colOff>
      <xdr:row>76</xdr:row>
      <xdr:rowOff>27623</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1968500" y="129562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44149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4" y="12731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221,250</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87094</xdr:rowOff>
    </xdr:from>
    <xdr:to>
      <xdr:col>1</xdr:col>
      <xdr:colOff>485775</xdr:colOff>
      <xdr:row>76</xdr:row>
      <xdr:rowOff>17244</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1079500" y="129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33771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4" y="12721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166053</xdr:rowOff>
    </xdr:from>
    <xdr:to>
      <xdr:col>6</xdr:col>
      <xdr:colOff>511175</xdr:colOff>
      <xdr:row>95</xdr:row>
      <xdr:rowOff>75257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282353"/>
          <a:ext cx="838200" cy="8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a:extLst>
            <a:ext uri="{FF2B5EF4-FFF2-40B4-BE49-F238E27FC236}">
              <a16:creationId xmlns:a16="http://schemas.microsoft.com/office/drawing/2014/main" id="{00000000-0008-0000-0700-0000E7000000}"/>
            </a:ext>
          </a:extLst>
        </xdr:cNvPr>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160117</xdr:rowOff>
    </xdr:from>
    <xdr:to>
      <xdr:col>5</xdr:col>
      <xdr:colOff>358775</xdr:colOff>
      <xdr:row>94</xdr:row>
      <xdr:rowOff>166053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276417"/>
          <a:ext cx="889000" cy="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a:extLst>
            <a:ext uri="{FF2B5EF4-FFF2-40B4-BE49-F238E27FC236}">
              <a16:creationId xmlns:a16="http://schemas.microsoft.com/office/drawing/2014/main" id="{00000000-0008-0000-0700-0000E9000000}"/>
            </a:ext>
          </a:extLst>
        </xdr:cNvPr>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39087</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4"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114523</xdr:rowOff>
    </xdr:from>
    <xdr:to>
      <xdr:col>4</xdr:col>
      <xdr:colOff>155575</xdr:colOff>
      <xdr:row>94</xdr:row>
      <xdr:rowOff>160117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230823"/>
          <a:ext cx="889000" cy="4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a:extLst>
            <a:ext uri="{FF2B5EF4-FFF2-40B4-BE49-F238E27FC236}">
              <a16:creationId xmlns:a16="http://schemas.microsoft.com/office/drawing/2014/main" id="{00000000-0008-0000-0700-0000EC000000}"/>
            </a:ext>
          </a:extLst>
        </xdr:cNvPr>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23942</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114523</xdr:rowOff>
    </xdr:from>
    <xdr:to>
      <xdr:col>2</xdr:col>
      <xdr:colOff>638175</xdr:colOff>
      <xdr:row>95</xdr:row>
      <xdr:rowOff>116036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230823"/>
          <a:ext cx="889000" cy="17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42798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a:extLst>
            <a:ext uri="{FF2B5EF4-FFF2-40B4-BE49-F238E27FC236}">
              <a16:creationId xmlns:a16="http://schemas.microsoft.com/office/drawing/2014/main" id="{00000000-0008-0000-0700-0000F1000000}"/>
            </a:ext>
          </a:extLst>
        </xdr:cNvPr>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72631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24457</xdr:rowOff>
    </xdr:from>
    <xdr:to>
      <xdr:col>6</xdr:col>
      <xdr:colOff>561975</xdr:colOff>
      <xdr:row>95</xdr:row>
      <xdr:rowOff>126057</xdr:rowOff>
    </xdr:to>
    <xdr:sp macro="" textlink="">
      <xdr:nvSpPr>
        <xdr:cNvPr id="248" name="円/楕円 247">
          <a:extLst>
            <a:ext uri="{FF2B5EF4-FFF2-40B4-BE49-F238E27FC236}">
              <a16:creationId xmlns:a16="http://schemas.microsoft.com/office/drawing/2014/main" id="{00000000-0008-0000-0700-0000F8000000}"/>
            </a:ext>
          </a:extLst>
        </xdr:cNvPr>
        <xdr:cNvSpPr/>
      </xdr:nvSpPr>
      <xdr:spPr>
        <a:xfrm>
          <a:off x="4584700" y="1631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47334</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163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171,914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115253</xdr:rowOff>
    </xdr:from>
    <xdr:to>
      <xdr:col>5</xdr:col>
      <xdr:colOff>409575</xdr:colOff>
      <xdr:row>95</xdr:row>
      <xdr:rowOff>45403</xdr:rowOff>
    </xdr:to>
    <xdr:sp macro="" textlink="">
      <xdr:nvSpPr>
        <xdr:cNvPr id="250" name="円/楕円 249">
          <a:extLst>
            <a:ext uri="{FF2B5EF4-FFF2-40B4-BE49-F238E27FC236}">
              <a16:creationId xmlns:a16="http://schemas.microsoft.com/office/drawing/2014/main" id="{00000000-0008-0000-0700-0000FA000000}"/>
            </a:ext>
          </a:extLst>
        </xdr:cNvPr>
        <xdr:cNvSpPr/>
      </xdr:nvSpPr>
      <xdr:spPr>
        <a:xfrm>
          <a:off x="3746500" y="1623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61930</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4" y="1600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193,083</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109317</xdr:rowOff>
    </xdr:from>
    <xdr:to>
      <xdr:col>4</xdr:col>
      <xdr:colOff>206375</xdr:colOff>
      <xdr:row>95</xdr:row>
      <xdr:rowOff>39467</xdr:rowOff>
    </xdr:to>
    <xdr:sp macro="" textlink="">
      <xdr:nvSpPr>
        <xdr:cNvPr id="252" name="円/楕円 251">
          <a:extLst>
            <a:ext uri="{FF2B5EF4-FFF2-40B4-BE49-F238E27FC236}">
              <a16:creationId xmlns:a16="http://schemas.microsoft.com/office/drawing/2014/main" id="{00000000-0008-0000-0700-0000FC000000}"/>
            </a:ext>
          </a:extLst>
        </xdr:cNvPr>
        <xdr:cNvSpPr/>
      </xdr:nvSpPr>
      <xdr:spPr>
        <a:xfrm>
          <a:off x="2857500" y="1622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55994</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4" y="1600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194,641</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63723</xdr:rowOff>
    </xdr:from>
    <xdr:to>
      <xdr:col>3</xdr:col>
      <xdr:colOff>3175</xdr:colOff>
      <xdr:row>94</xdr:row>
      <xdr:rowOff>165323</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1968500" y="1618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10400</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4" y="15955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206,608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65236</xdr:rowOff>
    </xdr:from>
    <xdr:to>
      <xdr:col>1</xdr:col>
      <xdr:colOff>485775</xdr:colOff>
      <xdr:row>95</xdr:row>
      <xdr:rowOff>166836</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1079500" y="1635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11913</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4" y="1612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a:extLst>
            <a:ext uri="{FF2B5EF4-FFF2-40B4-BE49-F238E27FC236}">
              <a16:creationId xmlns:a16="http://schemas.microsoft.com/office/drawing/2014/main" id="{00000000-0008-0000-0700-000020010000}"/>
            </a:ext>
          </a:extLst>
        </xdr:cNvPr>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a:extLst>
            <a:ext uri="{FF2B5EF4-FFF2-40B4-BE49-F238E27FC236}">
              <a16:creationId xmlns:a16="http://schemas.microsoft.com/office/drawing/2014/main" id="{00000000-0008-0000-0700-000022010000}"/>
            </a:ext>
          </a:extLst>
        </xdr:cNvPr>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29159</xdr:rowOff>
    </xdr:from>
    <xdr:to>
      <xdr:col>12</xdr:col>
      <xdr:colOff>511175</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544259"/>
          <a:ext cx="889000" cy="18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a:extLst>
            <a:ext uri="{FF2B5EF4-FFF2-40B4-BE49-F238E27FC236}">
              <a16:creationId xmlns:a16="http://schemas.microsoft.com/office/drawing/2014/main" id="{00000000-0008-0000-0700-000025010000}"/>
            </a:ext>
          </a:extLst>
        </xdr:cNvPr>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135166</xdr:rowOff>
    </xdr:from>
    <xdr:to>
      <xdr:col>11</xdr:col>
      <xdr:colOff>307975</xdr:colOff>
      <xdr:row>38</xdr:row>
      <xdr:rowOff>29159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307366"/>
          <a:ext cx="889000" cy="23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31310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7" y="671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a:extLst>
            <a:ext uri="{FF2B5EF4-FFF2-40B4-BE49-F238E27FC236}">
              <a16:creationId xmlns:a16="http://schemas.microsoft.com/office/drawing/2014/main" id="{00000000-0008-0000-0700-00002A010000}"/>
            </a:ext>
          </a:extLst>
        </xdr:cNvPr>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31246</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7" y="67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a:extLst>
            <a:ext uri="{FF2B5EF4-FFF2-40B4-BE49-F238E27FC236}">
              <a16:creationId xmlns:a16="http://schemas.microsoft.com/office/drawing/2014/main"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7" name="円/楕円 306">
          <a:extLst>
            <a:ext uri="{FF2B5EF4-FFF2-40B4-BE49-F238E27FC236}">
              <a16:creationId xmlns:a16="http://schemas.microsoft.com/office/drawing/2014/main" id="{00000000-0008-0000-0700-000033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9" name="円/楕円 308">
          <a:extLst>
            <a:ext uri="{FF2B5EF4-FFF2-40B4-BE49-F238E27FC236}">
              <a16:creationId xmlns:a16="http://schemas.microsoft.com/office/drawing/2014/main" id="{00000000-0008-0000-0700-000035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149809</xdr:rowOff>
    </xdr:from>
    <xdr:to>
      <xdr:col>11</xdr:col>
      <xdr:colOff>358775</xdr:colOff>
      <xdr:row>38</xdr:row>
      <xdr:rowOff>79959</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7810500" y="649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96486</xdr:rowOff>
    </xdr:from>
    <xdr:ext cx="534377"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594111" y="626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84366</xdr:rowOff>
    </xdr:from>
    <xdr:to>
      <xdr:col>10</xdr:col>
      <xdr:colOff>155575</xdr:colOff>
      <xdr:row>37</xdr:row>
      <xdr:rowOff>14516</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6921500" y="625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31043</xdr:rowOff>
    </xdr:from>
    <xdr:ext cx="534377"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05111" y="603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77916</xdr:rowOff>
    </xdr:from>
    <xdr:to>
      <xdr:col>15</xdr:col>
      <xdr:colOff>180975</xdr:colOff>
      <xdr:row>58</xdr:row>
      <xdr:rowOff>105166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10022016"/>
          <a:ext cx="838200" cy="2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78618</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1002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a:extLst>
            <a:ext uri="{FF2B5EF4-FFF2-40B4-BE49-F238E27FC236}">
              <a16:creationId xmlns:a16="http://schemas.microsoft.com/office/drawing/2014/main" id="{00000000-0008-0000-0700-000059010000}"/>
            </a:ext>
          </a:extLst>
        </xdr:cNvPr>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69594</xdr:rowOff>
    </xdr:from>
    <xdr:to>
      <xdr:col>14</xdr:col>
      <xdr:colOff>28575</xdr:colOff>
      <xdr:row>58</xdr:row>
      <xdr:rowOff>77916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10013694"/>
          <a:ext cx="889000" cy="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a:extLst>
            <a:ext uri="{FF2B5EF4-FFF2-40B4-BE49-F238E27FC236}">
              <a16:creationId xmlns:a16="http://schemas.microsoft.com/office/drawing/2014/main" id="{00000000-0008-0000-0700-00005B010000}"/>
            </a:ext>
          </a:extLst>
        </xdr:cNvPr>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26854</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4" y="1014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69594</xdr:rowOff>
    </xdr:from>
    <xdr:to>
      <xdr:col>12</xdr:col>
      <xdr:colOff>511175</xdr:colOff>
      <xdr:row>58</xdr:row>
      <xdr:rowOff>83085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10013694"/>
          <a:ext cx="889000" cy="1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a:extLst>
            <a:ext uri="{FF2B5EF4-FFF2-40B4-BE49-F238E27FC236}">
              <a16:creationId xmlns:a16="http://schemas.microsoft.com/office/drawing/2014/main" id="{00000000-0008-0000-0700-00005E010000}"/>
            </a:ext>
          </a:extLst>
        </xdr:cNvPr>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21319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50794" y="1013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83085</xdr:rowOff>
    </xdr:from>
    <xdr:to>
      <xdr:col>11</xdr:col>
      <xdr:colOff>307975</xdr:colOff>
      <xdr:row>58</xdr:row>
      <xdr:rowOff>93649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10027185"/>
          <a:ext cx="889000" cy="1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19365</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61794" y="1013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31353</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672794" y="1014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54366</xdr:rowOff>
    </xdr:from>
    <xdr:to>
      <xdr:col>15</xdr:col>
      <xdr:colOff>231775</xdr:colOff>
      <xdr:row>58</xdr:row>
      <xdr:rowOff>155966</xdr:rowOff>
    </xdr:to>
    <xdr:sp macro="" textlink="">
      <xdr:nvSpPr>
        <xdr:cNvPr id="362" name="円/楕円 361">
          <a:extLst>
            <a:ext uri="{FF2B5EF4-FFF2-40B4-BE49-F238E27FC236}">
              <a16:creationId xmlns:a16="http://schemas.microsoft.com/office/drawing/2014/main" id="{00000000-0008-0000-0700-00006A010000}"/>
            </a:ext>
          </a:extLst>
        </xdr:cNvPr>
        <xdr:cNvSpPr/>
      </xdr:nvSpPr>
      <xdr:spPr>
        <a:xfrm>
          <a:off x="10426700" y="999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13743</xdr:rowOff>
    </xdr:from>
    <xdr:ext cx="599010"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786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290,642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27116</xdr:rowOff>
    </xdr:from>
    <xdr:to>
      <xdr:col>14</xdr:col>
      <xdr:colOff>79375</xdr:colOff>
      <xdr:row>58</xdr:row>
      <xdr:rowOff>128716</xdr:rowOff>
    </xdr:to>
    <xdr:sp macro="" textlink="">
      <xdr:nvSpPr>
        <xdr:cNvPr id="364" name="円/楕円 363">
          <a:extLst>
            <a:ext uri="{FF2B5EF4-FFF2-40B4-BE49-F238E27FC236}">
              <a16:creationId xmlns:a16="http://schemas.microsoft.com/office/drawing/2014/main" id="{00000000-0008-0000-0700-00006C010000}"/>
            </a:ext>
          </a:extLst>
        </xdr:cNvPr>
        <xdr:cNvSpPr/>
      </xdr:nvSpPr>
      <xdr:spPr>
        <a:xfrm>
          <a:off x="9588500" y="997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145243</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39794" y="9746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362,162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18794</xdr:rowOff>
    </xdr:from>
    <xdr:to>
      <xdr:col>12</xdr:col>
      <xdr:colOff>561975</xdr:colOff>
      <xdr:row>58</xdr:row>
      <xdr:rowOff>120394</xdr:rowOff>
    </xdr:to>
    <xdr:sp macro="" textlink="">
      <xdr:nvSpPr>
        <xdr:cNvPr id="366" name="円/楕円 365">
          <a:extLst>
            <a:ext uri="{FF2B5EF4-FFF2-40B4-BE49-F238E27FC236}">
              <a16:creationId xmlns:a16="http://schemas.microsoft.com/office/drawing/2014/main" id="{00000000-0008-0000-0700-00006E010000}"/>
            </a:ext>
          </a:extLst>
        </xdr:cNvPr>
        <xdr:cNvSpPr/>
      </xdr:nvSpPr>
      <xdr:spPr>
        <a:xfrm>
          <a:off x="8699500" y="99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136921</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50794" y="973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384,005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32285</xdr:rowOff>
    </xdr:from>
    <xdr:to>
      <xdr:col>11</xdr:col>
      <xdr:colOff>358775</xdr:colOff>
      <xdr:row>58</xdr:row>
      <xdr:rowOff>133885</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7810500" y="997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150412</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61794" y="975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348,597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42849</xdr:rowOff>
    </xdr:from>
    <xdr:to>
      <xdr:col>10</xdr:col>
      <xdr:colOff>155575</xdr:colOff>
      <xdr:row>58</xdr:row>
      <xdr:rowOff>144449</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6921500" y="998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160976</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672794" y="976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320,868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120025</xdr:rowOff>
    </xdr:from>
    <xdr:to>
      <xdr:col>15</xdr:col>
      <xdr:colOff>180975</xdr:colOff>
      <xdr:row>77</xdr:row>
      <xdr:rowOff>121808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321675"/>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141219</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34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a:extLst>
            <a:ext uri="{FF2B5EF4-FFF2-40B4-BE49-F238E27FC236}">
              <a16:creationId xmlns:a16="http://schemas.microsoft.com/office/drawing/2014/main" id="{00000000-0008-0000-0700-000092010000}"/>
            </a:ext>
          </a:extLst>
        </xdr:cNvPr>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120025</xdr:rowOff>
    </xdr:from>
    <xdr:to>
      <xdr:col>14</xdr:col>
      <xdr:colOff>28575</xdr:colOff>
      <xdr:row>78</xdr:row>
      <xdr:rowOff>76896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321675"/>
          <a:ext cx="889000" cy="12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a:extLst>
            <a:ext uri="{FF2B5EF4-FFF2-40B4-BE49-F238E27FC236}">
              <a16:creationId xmlns:a16="http://schemas.microsoft.com/office/drawing/2014/main" id="{00000000-0008-0000-0700-000094010000}"/>
            </a:ext>
          </a:extLst>
        </xdr:cNvPr>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74235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76896</xdr:rowOff>
    </xdr:from>
    <xdr:to>
      <xdr:col>12</xdr:col>
      <xdr:colOff>511175</xdr:colOff>
      <xdr:row>78</xdr:row>
      <xdr:rowOff>87919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449996"/>
          <a:ext cx="889000" cy="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a:extLst>
            <a:ext uri="{FF2B5EF4-FFF2-40B4-BE49-F238E27FC236}">
              <a16:creationId xmlns:a16="http://schemas.microsoft.com/office/drawing/2014/main" id="{00000000-0008-0000-0700-000097010000}"/>
            </a:ext>
          </a:extLst>
        </xdr:cNvPr>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87919</xdr:rowOff>
    </xdr:from>
    <xdr:to>
      <xdr:col>11</xdr:col>
      <xdr:colOff>307975</xdr:colOff>
      <xdr:row>78</xdr:row>
      <xdr:rowOff>114695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461019"/>
          <a:ext cx="889000" cy="2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71008</xdr:rowOff>
    </xdr:from>
    <xdr:to>
      <xdr:col>15</xdr:col>
      <xdr:colOff>231775</xdr:colOff>
      <xdr:row>78</xdr:row>
      <xdr:rowOff>1158</xdr:rowOff>
    </xdr:to>
    <xdr:sp macro="" textlink="">
      <xdr:nvSpPr>
        <xdr:cNvPr id="419" name="円/楕円 418">
          <a:extLst>
            <a:ext uri="{FF2B5EF4-FFF2-40B4-BE49-F238E27FC236}">
              <a16:creationId xmlns:a16="http://schemas.microsoft.com/office/drawing/2014/main" id="{00000000-0008-0000-0700-0000A3010000}"/>
            </a:ext>
          </a:extLst>
        </xdr:cNvPr>
        <xdr:cNvSpPr/>
      </xdr:nvSpPr>
      <xdr:spPr>
        <a:xfrm>
          <a:off x="10426700" y="1327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93885</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12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69,696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69225</xdr:rowOff>
    </xdr:from>
    <xdr:to>
      <xdr:col>14</xdr:col>
      <xdr:colOff>79375</xdr:colOff>
      <xdr:row>77</xdr:row>
      <xdr:rowOff>170825</xdr:rowOff>
    </xdr:to>
    <xdr:sp macro="" textlink="">
      <xdr:nvSpPr>
        <xdr:cNvPr id="421" name="円/楕円 420">
          <a:extLst>
            <a:ext uri="{FF2B5EF4-FFF2-40B4-BE49-F238E27FC236}">
              <a16:creationId xmlns:a16="http://schemas.microsoft.com/office/drawing/2014/main" id="{00000000-0008-0000-0700-0000A5010000}"/>
            </a:ext>
          </a:extLst>
        </xdr:cNvPr>
        <xdr:cNvSpPr/>
      </xdr:nvSpPr>
      <xdr:spPr>
        <a:xfrm>
          <a:off x="9588500" y="1327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15902</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04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70,164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26096</xdr:rowOff>
    </xdr:from>
    <xdr:to>
      <xdr:col>12</xdr:col>
      <xdr:colOff>561975</xdr:colOff>
      <xdr:row>78</xdr:row>
      <xdr:rowOff>127696</xdr:rowOff>
    </xdr:to>
    <xdr:sp macro="" textlink="">
      <xdr:nvSpPr>
        <xdr:cNvPr id="423" name="円/楕円 422">
          <a:extLst>
            <a:ext uri="{FF2B5EF4-FFF2-40B4-BE49-F238E27FC236}">
              <a16:creationId xmlns:a16="http://schemas.microsoft.com/office/drawing/2014/main" id="{00000000-0008-0000-0700-0000A7010000}"/>
            </a:ext>
          </a:extLst>
        </xdr:cNvPr>
        <xdr:cNvSpPr/>
      </xdr:nvSpPr>
      <xdr:spPr>
        <a:xfrm>
          <a:off x="8699500" y="1339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118823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49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37119</xdr:rowOff>
    </xdr:from>
    <xdr:to>
      <xdr:col>11</xdr:col>
      <xdr:colOff>358775</xdr:colOff>
      <xdr:row>78</xdr:row>
      <xdr:rowOff>138719</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7810500" y="1341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129846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50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33,591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63895</xdr:rowOff>
    </xdr:from>
    <xdr:to>
      <xdr:col>10</xdr:col>
      <xdr:colOff>155575</xdr:colOff>
      <xdr:row>78</xdr:row>
      <xdr:rowOff>165495</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6921500" y="134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156622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5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48,005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18520</xdr:rowOff>
    </xdr:from>
    <xdr:to>
      <xdr:col>15</xdr:col>
      <xdr:colOff>180975</xdr:colOff>
      <xdr:row>98</xdr:row>
      <xdr:rowOff>37657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820620"/>
          <a:ext cx="838200" cy="1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170614</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801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a:extLst>
            <a:ext uri="{FF2B5EF4-FFF2-40B4-BE49-F238E27FC236}">
              <a16:creationId xmlns:a16="http://schemas.microsoft.com/office/drawing/2014/main" id="{00000000-0008-0000-0700-0000C9010000}"/>
            </a:ext>
          </a:extLst>
        </xdr:cNvPr>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18520</xdr:rowOff>
    </xdr:from>
    <xdr:to>
      <xdr:col>14</xdr:col>
      <xdr:colOff>28575</xdr:colOff>
      <xdr:row>98</xdr:row>
      <xdr:rowOff>56756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820620"/>
          <a:ext cx="889000" cy="3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a:extLst>
            <a:ext uri="{FF2B5EF4-FFF2-40B4-BE49-F238E27FC236}">
              <a16:creationId xmlns:a16="http://schemas.microsoft.com/office/drawing/2014/main" id="{00000000-0008-0000-0700-0000CB010000}"/>
            </a:ext>
          </a:extLst>
        </xdr:cNvPr>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120093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4" y="1692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56756</xdr:rowOff>
    </xdr:from>
    <xdr:to>
      <xdr:col>12</xdr:col>
      <xdr:colOff>511175</xdr:colOff>
      <xdr:row>98</xdr:row>
      <xdr:rowOff>59908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858856"/>
          <a:ext cx="889000" cy="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a:extLst>
            <a:ext uri="{FF2B5EF4-FFF2-40B4-BE49-F238E27FC236}">
              <a16:creationId xmlns:a16="http://schemas.microsoft.com/office/drawing/2014/main" id="{00000000-0008-0000-0700-0000CE010000}"/>
            </a:ext>
          </a:extLst>
        </xdr:cNvPr>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107911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4" y="1691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26969</xdr:rowOff>
    </xdr:from>
    <xdr:to>
      <xdr:col>11</xdr:col>
      <xdr:colOff>307975</xdr:colOff>
      <xdr:row>98</xdr:row>
      <xdr:rowOff>59908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829069"/>
          <a:ext cx="889000" cy="3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a:extLst>
            <a:ext uri="{FF2B5EF4-FFF2-40B4-BE49-F238E27FC236}">
              <a16:creationId xmlns:a16="http://schemas.microsoft.com/office/drawing/2014/main" id="{00000000-0008-0000-0700-0000D1010000}"/>
            </a:ext>
          </a:extLst>
        </xdr:cNvPr>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117767</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4" y="1691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a:extLst>
            <a:ext uri="{FF2B5EF4-FFF2-40B4-BE49-F238E27FC236}">
              <a16:creationId xmlns:a16="http://schemas.microsoft.com/office/drawing/2014/main" id="{00000000-0008-0000-0700-0000D3010000}"/>
            </a:ext>
          </a:extLst>
        </xdr:cNvPr>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129105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4" y="1693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158307</xdr:rowOff>
    </xdr:from>
    <xdr:to>
      <xdr:col>15</xdr:col>
      <xdr:colOff>231775</xdr:colOff>
      <xdr:row>98</xdr:row>
      <xdr:rowOff>88457</xdr:rowOff>
    </xdr:to>
    <xdr:sp macro="" textlink="">
      <xdr:nvSpPr>
        <xdr:cNvPr id="474" name="円/楕円 473">
          <a:extLst>
            <a:ext uri="{FF2B5EF4-FFF2-40B4-BE49-F238E27FC236}">
              <a16:creationId xmlns:a16="http://schemas.microsoft.com/office/drawing/2014/main" id="{00000000-0008-0000-0700-0000DA010000}"/>
            </a:ext>
          </a:extLst>
        </xdr:cNvPr>
        <xdr:cNvSpPr/>
      </xdr:nvSpPr>
      <xdr:spPr>
        <a:xfrm>
          <a:off x="10426700" y="1678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117684</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57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223,192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139170</xdr:rowOff>
    </xdr:from>
    <xdr:to>
      <xdr:col>14</xdr:col>
      <xdr:colOff>79375</xdr:colOff>
      <xdr:row>98</xdr:row>
      <xdr:rowOff>69320</xdr:rowOff>
    </xdr:to>
    <xdr:sp macro="" textlink="">
      <xdr:nvSpPr>
        <xdr:cNvPr id="476" name="円/楕円 475">
          <a:extLst>
            <a:ext uri="{FF2B5EF4-FFF2-40B4-BE49-F238E27FC236}">
              <a16:creationId xmlns:a16="http://schemas.microsoft.com/office/drawing/2014/main" id="{00000000-0008-0000-0700-0000DC010000}"/>
            </a:ext>
          </a:extLst>
        </xdr:cNvPr>
        <xdr:cNvSpPr/>
      </xdr:nvSpPr>
      <xdr:spPr>
        <a:xfrm>
          <a:off x="9588500" y="167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85847</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4" y="16545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265,047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5956</xdr:rowOff>
    </xdr:from>
    <xdr:to>
      <xdr:col>12</xdr:col>
      <xdr:colOff>561975</xdr:colOff>
      <xdr:row>98</xdr:row>
      <xdr:rowOff>107556</xdr:rowOff>
    </xdr:to>
    <xdr:sp macro="" textlink="">
      <xdr:nvSpPr>
        <xdr:cNvPr id="478" name="円/楕円 477">
          <a:extLst>
            <a:ext uri="{FF2B5EF4-FFF2-40B4-BE49-F238E27FC236}">
              <a16:creationId xmlns:a16="http://schemas.microsoft.com/office/drawing/2014/main" id="{00000000-0008-0000-0700-0000DE010000}"/>
            </a:ext>
          </a:extLst>
        </xdr:cNvPr>
        <xdr:cNvSpPr/>
      </xdr:nvSpPr>
      <xdr:spPr>
        <a:xfrm>
          <a:off x="8699500" y="168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124083</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4" y="16583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181,416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9108</xdr:rowOff>
    </xdr:from>
    <xdr:to>
      <xdr:col>11</xdr:col>
      <xdr:colOff>358775</xdr:colOff>
      <xdr:row>98</xdr:row>
      <xdr:rowOff>110708</xdr:rowOff>
    </xdr:to>
    <xdr:sp macro="" textlink="">
      <xdr:nvSpPr>
        <xdr:cNvPr id="480" name="円/楕円 479">
          <a:extLst>
            <a:ext uri="{FF2B5EF4-FFF2-40B4-BE49-F238E27FC236}">
              <a16:creationId xmlns:a16="http://schemas.microsoft.com/office/drawing/2014/main" id="{00000000-0008-0000-0700-0000E0010000}"/>
            </a:ext>
          </a:extLst>
        </xdr:cNvPr>
        <xdr:cNvSpPr/>
      </xdr:nvSpPr>
      <xdr:spPr>
        <a:xfrm>
          <a:off x="7810500" y="1681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127235</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4" y="16586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174,523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147619</xdr:rowOff>
    </xdr:from>
    <xdr:to>
      <xdr:col>10</xdr:col>
      <xdr:colOff>155575</xdr:colOff>
      <xdr:row>98</xdr:row>
      <xdr:rowOff>77769</xdr:rowOff>
    </xdr:to>
    <xdr:sp macro="" textlink="">
      <xdr:nvSpPr>
        <xdr:cNvPr id="482" name="円/楕円 481">
          <a:extLst>
            <a:ext uri="{FF2B5EF4-FFF2-40B4-BE49-F238E27FC236}">
              <a16:creationId xmlns:a16="http://schemas.microsoft.com/office/drawing/2014/main" id="{00000000-0008-0000-0700-0000E2010000}"/>
            </a:ext>
          </a:extLst>
        </xdr:cNvPr>
        <xdr:cNvSpPr/>
      </xdr:nvSpPr>
      <xdr:spPr>
        <a:xfrm>
          <a:off x="6921500" y="167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94296</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4" y="1655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246,569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136042</xdr:rowOff>
    </xdr:from>
    <xdr:to>
      <xdr:col>23</xdr:col>
      <xdr:colOff>517525</xdr:colOff>
      <xdr:row>37</xdr:row>
      <xdr:rowOff>152334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479692"/>
          <a:ext cx="838200" cy="1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a:extLst>
            <a:ext uri="{FF2B5EF4-FFF2-40B4-BE49-F238E27FC236}">
              <a16:creationId xmlns:a16="http://schemas.microsoft.com/office/drawing/2014/main" id="{00000000-0008-0000-0700-000002020000}"/>
            </a:ext>
          </a:extLst>
        </xdr:cNvPr>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152334</xdr:rowOff>
    </xdr:from>
    <xdr:to>
      <xdr:col>22</xdr:col>
      <xdr:colOff>365125</xdr:colOff>
      <xdr:row>38</xdr:row>
      <xdr:rowOff>51978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495984"/>
          <a:ext cx="889000" cy="7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a:extLst>
            <a:ext uri="{FF2B5EF4-FFF2-40B4-BE49-F238E27FC236}">
              <a16:creationId xmlns:a16="http://schemas.microsoft.com/office/drawing/2014/main" id="{00000000-0008-0000-0700-000004020000}"/>
            </a:ext>
          </a:extLst>
        </xdr:cNvPr>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51978</xdr:rowOff>
    </xdr:from>
    <xdr:to>
      <xdr:col>21</xdr:col>
      <xdr:colOff>161925</xdr:colOff>
      <xdr:row>38</xdr:row>
      <xdr:rowOff>58075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567078"/>
          <a:ext cx="8890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a:extLst>
            <a:ext uri="{FF2B5EF4-FFF2-40B4-BE49-F238E27FC236}">
              <a16:creationId xmlns:a16="http://schemas.microsoft.com/office/drawing/2014/main" id="{00000000-0008-0000-0700-000007020000}"/>
            </a:ext>
          </a:extLst>
        </xdr:cNvPr>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49380</xdr:rowOff>
    </xdr:from>
    <xdr:to>
      <xdr:col>19</xdr:col>
      <xdr:colOff>644525</xdr:colOff>
      <xdr:row>38</xdr:row>
      <xdr:rowOff>58075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564480"/>
          <a:ext cx="889000" cy="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a:extLst>
            <a:ext uri="{FF2B5EF4-FFF2-40B4-BE49-F238E27FC236}">
              <a16:creationId xmlns:a16="http://schemas.microsoft.com/office/drawing/2014/main" id="{00000000-0008-0000-0700-00000A020000}"/>
            </a:ext>
          </a:extLst>
        </xdr:cNvPr>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a:extLst>
            <a:ext uri="{FF2B5EF4-FFF2-40B4-BE49-F238E27FC236}">
              <a16:creationId xmlns:a16="http://schemas.microsoft.com/office/drawing/2014/main" id="{00000000-0008-0000-0700-00000C020000}"/>
            </a:ext>
          </a:extLst>
        </xdr:cNvPr>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111785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11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85242</xdr:rowOff>
    </xdr:from>
    <xdr:to>
      <xdr:col>23</xdr:col>
      <xdr:colOff>568325</xdr:colOff>
      <xdr:row>38</xdr:row>
      <xdr:rowOff>15393</xdr:rowOff>
    </xdr:to>
    <xdr:sp macro="" textlink="">
      <xdr:nvSpPr>
        <xdr:cNvPr id="531" name="円/楕円 530">
          <a:extLst>
            <a:ext uri="{FF2B5EF4-FFF2-40B4-BE49-F238E27FC236}">
              <a16:creationId xmlns:a16="http://schemas.microsoft.com/office/drawing/2014/main" id="{00000000-0008-0000-0700-000013020000}"/>
            </a:ext>
          </a:extLst>
        </xdr:cNvPr>
        <xdr:cNvSpPr/>
      </xdr:nvSpPr>
      <xdr:spPr>
        <a:xfrm>
          <a:off x="16268700" y="64288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63669</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40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32,980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101534</xdr:rowOff>
    </xdr:from>
    <xdr:to>
      <xdr:col>22</xdr:col>
      <xdr:colOff>415925</xdr:colOff>
      <xdr:row>38</xdr:row>
      <xdr:rowOff>31684</xdr:rowOff>
    </xdr:to>
    <xdr:sp macro="" textlink="">
      <xdr:nvSpPr>
        <xdr:cNvPr id="533" name="円/楕円 532">
          <a:extLst>
            <a:ext uri="{FF2B5EF4-FFF2-40B4-BE49-F238E27FC236}">
              <a16:creationId xmlns:a16="http://schemas.microsoft.com/office/drawing/2014/main" id="{00000000-0008-0000-0700-000015020000}"/>
            </a:ext>
          </a:extLst>
        </xdr:cNvPr>
        <xdr:cNvSpPr/>
      </xdr:nvSpPr>
      <xdr:spPr>
        <a:xfrm>
          <a:off x="15430500" y="644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22811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53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30,842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1178</xdr:rowOff>
    </xdr:from>
    <xdr:to>
      <xdr:col>21</xdr:col>
      <xdr:colOff>212725</xdr:colOff>
      <xdr:row>38</xdr:row>
      <xdr:rowOff>102778</xdr:rowOff>
    </xdr:to>
    <xdr:sp macro="" textlink="">
      <xdr:nvSpPr>
        <xdr:cNvPr id="535" name="円/楕円 534">
          <a:extLst>
            <a:ext uri="{FF2B5EF4-FFF2-40B4-BE49-F238E27FC236}">
              <a16:creationId xmlns:a16="http://schemas.microsoft.com/office/drawing/2014/main" id="{00000000-0008-0000-0700-000017020000}"/>
            </a:ext>
          </a:extLst>
        </xdr:cNvPr>
        <xdr:cNvSpPr/>
      </xdr:nvSpPr>
      <xdr:spPr>
        <a:xfrm>
          <a:off x="14541500" y="651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93905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60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21,512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7275</xdr:rowOff>
    </xdr:from>
    <xdr:to>
      <xdr:col>20</xdr:col>
      <xdr:colOff>9525</xdr:colOff>
      <xdr:row>38</xdr:row>
      <xdr:rowOff>108875</xdr:rowOff>
    </xdr:to>
    <xdr:sp macro="" textlink="">
      <xdr:nvSpPr>
        <xdr:cNvPr id="537" name="円/楕円 536">
          <a:extLst>
            <a:ext uri="{FF2B5EF4-FFF2-40B4-BE49-F238E27FC236}">
              <a16:creationId xmlns:a16="http://schemas.microsoft.com/office/drawing/2014/main" id="{00000000-0008-0000-0700-000019020000}"/>
            </a:ext>
          </a:extLst>
        </xdr:cNvPr>
        <xdr:cNvSpPr/>
      </xdr:nvSpPr>
      <xdr:spPr>
        <a:xfrm>
          <a:off x="13652500" y="65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100002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61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170030</xdr:rowOff>
    </xdr:from>
    <xdr:to>
      <xdr:col>18</xdr:col>
      <xdr:colOff>492125</xdr:colOff>
      <xdr:row>38</xdr:row>
      <xdr:rowOff>100180</xdr:rowOff>
    </xdr:to>
    <xdr:sp macro="" textlink="">
      <xdr:nvSpPr>
        <xdr:cNvPr id="539" name="円/楕円 538">
          <a:extLst>
            <a:ext uri="{FF2B5EF4-FFF2-40B4-BE49-F238E27FC236}">
              <a16:creationId xmlns:a16="http://schemas.microsoft.com/office/drawing/2014/main" id="{00000000-0008-0000-0700-00001B020000}"/>
            </a:ext>
          </a:extLst>
        </xdr:cNvPr>
        <xdr:cNvSpPr/>
      </xdr:nvSpPr>
      <xdr:spPr>
        <a:xfrm>
          <a:off x="12763500" y="651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91307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60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170795</xdr:rowOff>
    </xdr:from>
    <xdr:to>
      <xdr:col>23</xdr:col>
      <xdr:colOff>517525</xdr:colOff>
      <xdr:row>58</xdr:row>
      <xdr:rowOff>17721</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943445"/>
          <a:ext cx="838200" cy="1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a:extLst>
            <a:ext uri="{FF2B5EF4-FFF2-40B4-BE49-F238E27FC236}">
              <a16:creationId xmlns:a16="http://schemas.microsoft.com/office/drawing/2014/main" id="{00000000-0008-0000-0700-00003B020000}"/>
            </a:ext>
          </a:extLst>
        </xdr:cNvPr>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17721</xdr:rowOff>
    </xdr:from>
    <xdr:to>
      <xdr:col>22</xdr:col>
      <xdr:colOff>365125</xdr:colOff>
      <xdr:row>58</xdr:row>
      <xdr:rowOff>24573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961821"/>
          <a:ext cx="889000" cy="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a:extLst>
            <a:ext uri="{FF2B5EF4-FFF2-40B4-BE49-F238E27FC236}">
              <a16:creationId xmlns:a16="http://schemas.microsoft.com/office/drawing/2014/main" id="{00000000-0008-0000-0700-00003D020000}"/>
            </a:ext>
          </a:extLst>
        </xdr:cNvPr>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169325</xdr:rowOff>
    </xdr:from>
    <xdr:to>
      <xdr:col>21</xdr:col>
      <xdr:colOff>161925</xdr:colOff>
      <xdr:row>58</xdr:row>
      <xdr:rowOff>24573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770525"/>
          <a:ext cx="889000" cy="19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a:extLst>
            <a:ext uri="{FF2B5EF4-FFF2-40B4-BE49-F238E27FC236}">
              <a16:creationId xmlns:a16="http://schemas.microsoft.com/office/drawing/2014/main" id="{00000000-0008-0000-0700-000040020000}"/>
            </a:ext>
          </a:extLst>
        </xdr:cNvPr>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169325</xdr:rowOff>
    </xdr:from>
    <xdr:to>
      <xdr:col>19</xdr:col>
      <xdr:colOff>644525</xdr:colOff>
      <xdr:row>58</xdr:row>
      <xdr:rowOff>13269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770525"/>
          <a:ext cx="889000" cy="18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a:extLst>
            <a:ext uri="{FF2B5EF4-FFF2-40B4-BE49-F238E27FC236}">
              <a16:creationId xmlns:a16="http://schemas.microsoft.com/office/drawing/2014/main" id="{00000000-0008-0000-0700-000043020000}"/>
            </a:ext>
          </a:extLst>
        </xdr:cNvPr>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21422</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a:extLst>
            <a:ext uri="{FF2B5EF4-FFF2-40B4-BE49-F238E27FC236}">
              <a16:creationId xmlns:a16="http://schemas.microsoft.com/office/drawing/2014/main" id="{00000000-0008-0000-0700-000045020000}"/>
            </a:ext>
          </a:extLst>
        </xdr:cNvPr>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119995</xdr:rowOff>
    </xdr:from>
    <xdr:to>
      <xdr:col>23</xdr:col>
      <xdr:colOff>568325</xdr:colOff>
      <xdr:row>58</xdr:row>
      <xdr:rowOff>50145</xdr:rowOff>
    </xdr:to>
    <xdr:sp macro="" textlink="">
      <xdr:nvSpPr>
        <xdr:cNvPr id="588" name="円/楕円 587">
          <a:extLst>
            <a:ext uri="{FF2B5EF4-FFF2-40B4-BE49-F238E27FC236}">
              <a16:creationId xmlns:a16="http://schemas.microsoft.com/office/drawing/2014/main" id="{00000000-0008-0000-0700-00004C020000}"/>
            </a:ext>
          </a:extLst>
        </xdr:cNvPr>
        <xdr:cNvSpPr/>
      </xdr:nvSpPr>
      <xdr:spPr>
        <a:xfrm>
          <a:off x="16268700" y="989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98422</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87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113,677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138371</xdr:rowOff>
    </xdr:from>
    <xdr:to>
      <xdr:col>22</xdr:col>
      <xdr:colOff>415925</xdr:colOff>
      <xdr:row>58</xdr:row>
      <xdr:rowOff>68521</xdr:rowOff>
    </xdr:to>
    <xdr:sp macro="" textlink="">
      <xdr:nvSpPr>
        <xdr:cNvPr id="590" name="円/楕円 589">
          <a:extLst>
            <a:ext uri="{FF2B5EF4-FFF2-40B4-BE49-F238E27FC236}">
              <a16:creationId xmlns:a16="http://schemas.microsoft.com/office/drawing/2014/main" id="{00000000-0008-0000-0700-00004E020000}"/>
            </a:ext>
          </a:extLst>
        </xdr:cNvPr>
        <xdr:cNvSpPr/>
      </xdr:nvSpPr>
      <xdr:spPr>
        <a:xfrm>
          <a:off x="15430500" y="991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59648</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4" y="10003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104,031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145223</xdr:rowOff>
    </xdr:from>
    <xdr:to>
      <xdr:col>21</xdr:col>
      <xdr:colOff>212725</xdr:colOff>
      <xdr:row>58</xdr:row>
      <xdr:rowOff>75373</xdr:rowOff>
    </xdr:to>
    <xdr:sp macro="" textlink="">
      <xdr:nvSpPr>
        <xdr:cNvPr id="592" name="円/楕円 591">
          <a:extLst>
            <a:ext uri="{FF2B5EF4-FFF2-40B4-BE49-F238E27FC236}">
              <a16:creationId xmlns:a16="http://schemas.microsoft.com/office/drawing/2014/main" id="{00000000-0008-0000-0700-000050020000}"/>
            </a:ext>
          </a:extLst>
        </xdr:cNvPr>
        <xdr:cNvSpPr/>
      </xdr:nvSpPr>
      <xdr:spPr>
        <a:xfrm>
          <a:off x="14541500" y="991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66500</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4" y="1001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100,434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118525</xdr:rowOff>
    </xdr:from>
    <xdr:to>
      <xdr:col>20</xdr:col>
      <xdr:colOff>9525</xdr:colOff>
      <xdr:row>57</xdr:row>
      <xdr:rowOff>48675</xdr:rowOff>
    </xdr:to>
    <xdr:sp macro="" textlink="">
      <xdr:nvSpPr>
        <xdr:cNvPr id="594" name="円/楕円 593">
          <a:extLst>
            <a:ext uri="{FF2B5EF4-FFF2-40B4-BE49-F238E27FC236}">
              <a16:creationId xmlns:a16="http://schemas.microsoft.com/office/drawing/2014/main" id="{00000000-0008-0000-0700-000052020000}"/>
            </a:ext>
          </a:extLst>
        </xdr:cNvPr>
        <xdr:cNvSpPr/>
      </xdr:nvSpPr>
      <xdr:spPr>
        <a:xfrm>
          <a:off x="13652500" y="971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65202</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4" y="949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204,449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133919</xdr:rowOff>
    </xdr:from>
    <xdr:to>
      <xdr:col>18</xdr:col>
      <xdr:colOff>492125</xdr:colOff>
      <xdr:row>58</xdr:row>
      <xdr:rowOff>64069</xdr:rowOff>
    </xdr:to>
    <xdr:sp macro="" textlink="">
      <xdr:nvSpPr>
        <xdr:cNvPr id="596" name="円/楕円 595">
          <a:extLst>
            <a:ext uri="{FF2B5EF4-FFF2-40B4-BE49-F238E27FC236}">
              <a16:creationId xmlns:a16="http://schemas.microsoft.com/office/drawing/2014/main" id="{00000000-0008-0000-0700-000054020000}"/>
            </a:ext>
          </a:extLst>
        </xdr:cNvPr>
        <xdr:cNvSpPr/>
      </xdr:nvSpPr>
      <xdr:spPr>
        <a:xfrm>
          <a:off x="12763500" y="990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55196</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4" y="999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106,368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41154</xdr:rowOff>
    </xdr:from>
    <xdr:to>
      <xdr:col>23</xdr:col>
      <xdr:colOff>517525</xdr:colOff>
      <xdr:row>78</xdr:row>
      <xdr:rowOff>78729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414254"/>
          <a:ext cx="838200" cy="3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72631</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445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a:extLst>
            <a:ext uri="{FF2B5EF4-FFF2-40B4-BE49-F238E27FC236}">
              <a16:creationId xmlns:a16="http://schemas.microsoft.com/office/drawing/2014/main" id="{00000000-0008-0000-0700-000074020000}"/>
            </a:ext>
          </a:extLst>
        </xdr:cNvPr>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41154</xdr:rowOff>
    </xdr:from>
    <xdr:to>
      <xdr:col>22</xdr:col>
      <xdr:colOff>365125</xdr:colOff>
      <xdr:row>78</xdr:row>
      <xdr:rowOff>58066</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414254"/>
          <a:ext cx="889000" cy="1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a:extLst>
            <a:ext uri="{FF2B5EF4-FFF2-40B4-BE49-F238E27FC236}">
              <a16:creationId xmlns:a16="http://schemas.microsoft.com/office/drawing/2014/main" id="{00000000-0008-0000-0700-000076020000}"/>
            </a:ext>
          </a:extLst>
        </xdr:cNvPr>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30999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58066</xdr:rowOff>
    </xdr:from>
    <xdr:to>
      <xdr:col>21</xdr:col>
      <xdr:colOff>161925</xdr:colOff>
      <xdr:row>78</xdr:row>
      <xdr:rowOff>137162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431166"/>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a:extLst>
            <a:ext uri="{FF2B5EF4-FFF2-40B4-BE49-F238E27FC236}">
              <a16:creationId xmlns:a16="http://schemas.microsoft.com/office/drawing/2014/main" id="{00000000-0008-0000-0700-000079020000}"/>
            </a:ext>
          </a:extLst>
        </xdr:cNvPr>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17237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40297</xdr:rowOff>
    </xdr:from>
    <xdr:to>
      <xdr:col>19</xdr:col>
      <xdr:colOff>644525</xdr:colOff>
      <xdr:row>78</xdr:row>
      <xdr:rowOff>137162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241947"/>
          <a:ext cx="889000" cy="26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a:extLst>
            <a:ext uri="{FF2B5EF4-FFF2-40B4-BE49-F238E27FC236}">
              <a16:creationId xmlns:a16="http://schemas.microsoft.com/office/drawing/2014/main" id="{00000000-0008-0000-0700-00007C020000}"/>
            </a:ext>
          </a:extLst>
        </xdr:cNvPr>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a:extLst>
            <a:ext uri="{FF2B5EF4-FFF2-40B4-BE49-F238E27FC236}">
              <a16:creationId xmlns:a16="http://schemas.microsoft.com/office/drawing/2014/main" id="{00000000-0008-0000-0700-00007E020000}"/>
            </a:ext>
          </a:extLst>
        </xdr:cNvPr>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3528</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54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27929</xdr:rowOff>
    </xdr:from>
    <xdr:to>
      <xdr:col>23</xdr:col>
      <xdr:colOff>568325</xdr:colOff>
      <xdr:row>78</xdr:row>
      <xdr:rowOff>129529</xdr:rowOff>
    </xdr:to>
    <xdr:sp macro="" textlink="">
      <xdr:nvSpPr>
        <xdr:cNvPr id="645" name="円/楕円 644">
          <a:extLst>
            <a:ext uri="{FF2B5EF4-FFF2-40B4-BE49-F238E27FC236}">
              <a16:creationId xmlns:a16="http://schemas.microsoft.com/office/drawing/2014/main" id="{00000000-0008-0000-0700-000085020000}"/>
            </a:ext>
          </a:extLst>
        </xdr:cNvPr>
        <xdr:cNvSpPr/>
      </xdr:nvSpPr>
      <xdr:spPr>
        <a:xfrm>
          <a:off x="16268700" y="134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50806</xdr:rowOff>
    </xdr:from>
    <xdr:ext cx="534377"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25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36,003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161804</xdr:rowOff>
    </xdr:from>
    <xdr:to>
      <xdr:col>22</xdr:col>
      <xdr:colOff>415925</xdr:colOff>
      <xdr:row>78</xdr:row>
      <xdr:rowOff>91954</xdr:rowOff>
    </xdr:to>
    <xdr:sp macro="" textlink="">
      <xdr:nvSpPr>
        <xdr:cNvPr id="647" name="円/楕円 646">
          <a:extLst>
            <a:ext uri="{FF2B5EF4-FFF2-40B4-BE49-F238E27FC236}">
              <a16:creationId xmlns:a16="http://schemas.microsoft.com/office/drawing/2014/main" id="{00000000-0008-0000-0700-000087020000}"/>
            </a:ext>
          </a:extLst>
        </xdr:cNvPr>
        <xdr:cNvSpPr/>
      </xdr:nvSpPr>
      <xdr:spPr>
        <a:xfrm>
          <a:off x="15430500" y="1336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108481</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13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45,865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7266</xdr:rowOff>
    </xdr:from>
    <xdr:to>
      <xdr:col>21</xdr:col>
      <xdr:colOff>212725</xdr:colOff>
      <xdr:row>78</xdr:row>
      <xdr:rowOff>108866</xdr:rowOff>
    </xdr:to>
    <xdr:sp macro="" textlink="">
      <xdr:nvSpPr>
        <xdr:cNvPr id="649" name="円/楕円 648">
          <a:extLst>
            <a:ext uri="{FF2B5EF4-FFF2-40B4-BE49-F238E27FC236}">
              <a16:creationId xmlns:a16="http://schemas.microsoft.com/office/drawing/2014/main" id="{00000000-0008-0000-0700-000089020000}"/>
            </a:ext>
          </a:extLst>
        </xdr:cNvPr>
        <xdr:cNvSpPr/>
      </xdr:nvSpPr>
      <xdr:spPr>
        <a:xfrm>
          <a:off x="14541500" y="1338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125393</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25111" y="1315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41,426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86362</xdr:rowOff>
    </xdr:from>
    <xdr:to>
      <xdr:col>20</xdr:col>
      <xdr:colOff>9525</xdr:colOff>
      <xdr:row>79</xdr:row>
      <xdr:rowOff>16512</xdr:rowOff>
    </xdr:to>
    <xdr:sp macro="" textlink="">
      <xdr:nvSpPr>
        <xdr:cNvPr id="651" name="円/楕円 650">
          <a:extLst>
            <a:ext uri="{FF2B5EF4-FFF2-40B4-BE49-F238E27FC236}">
              <a16:creationId xmlns:a16="http://schemas.microsoft.com/office/drawing/2014/main" id="{00000000-0008-0000-0700-00008B020000}"/>
            </a:ext>
          </a:extLst>
        </xdr:cNvPr>
        <xdr:cNvSpPr/>
      </xdr:nvSpPr>
      <xdr:spPr>
        <a:xfrm>
          <a:off x="13652500" y="1345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7639</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36111" y="135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160947</xdr:rowOff>
    </xdr:from>
    <xdr:to>
      <xdr:col>18</xdr:col>
      <xdr:colOff>492125</xdr:colOff>
      <xdr:row>77</xdr:row>
      <xdr:rowOff>91097</xdr:rowOff>
    </xdr:to>
    <xdr:sp macro="" textlink="">
      <xdr:nvSpPr>
        <xdr:cNvPr id="653" name="円/楕円 652">
          <a:extLst>
            <a:ext uri="{FF2B5EF4-FFF2-40B4-BE49-F238E27FC236}">
              <a16:creationId xmlns:a16="http://schemas.microsoft.com/office/drawing/2014/main" id="{00000000-0008-0000-0700-00008D020000}"/>
            </a:ext>
          </a:extLst>
        </xdr:cNvPr>
        <xdr:cNvSpPr/>
      </xdr:nvSpPr>
      <xdr:spPr>
        <a:xfrm>
          <a:off x="12763500" y="1319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107624</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47111" y="1296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91,090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168751</xdr:rowOff>
    </xdr:from>
    <xdr:to>
      <xdr:col>23</xdr:col>
      <xdr:colOff>517525</xdr:colOff>
      <xdr:row>98</xdr:row>
      <xdr:rowOff>2727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799401"/>
          <a:ext cx="838200" cy="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129298</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759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a:extLst>
            <a:ext uri="{FF2B5EF4-FFF2-40B4-BE49-F238E27FC236}">
              <a16:creationId xmlns:a16="http://schemas.microsoft.com/office/drawing/2014/main" id="{00000000-0008-0000-0700-0000AD020000}"/>
            </a:ext>
          </a:extLst>
        </xdr:cNvPr>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136209</xdr:rowOff>
    </xdr:from>
    <xdr:to>
      <xdr:col>22</xdr:col>
      <xdr:colOff>365125</xdr:colOff>
      <xdr:row>97</xdr:row>
      <xdr:rowOff>168751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766859"/>
          <a:ext cx="889000" cy="3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a:extLst>
            <a:ext uri="{FF2B5EF4-FFF2-40B4-BE49-F238E27FC236}">
              <a16:creationId xmlns:a16="http://schemas.microsoft.com/office/drawing/2014/main" id="{00000000-0008-0000-0700-0000AF020000}"/>
            </a:ext>
          </a:extLst>
        </xdr:cNvPr>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72071</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4" y="1687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127248</xdr:rowOff>
    </xdr:from>
    <xdr:to>
      <xdr:col>21</xdr:col>
      <xdr:colOff>161925</xdr:colOff>
      <xdr:row>97</xdr:row>
      <xdr:rowOff>136209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757898"/>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a:extLst>
            <a:ext uri="{FF2B5EF4-FFF2-40B4-BE49-F238E27FC236}">
              <a16:creationId xmlns:a16="http://schemas.microsoft.com/office/drawing/2014/main" id="{00000000-0008-0000-0700-0000B2020000}"/>
            </a:ext>
          </a:extLst>
        </xdr:cNvPr>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68539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4" y="1687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126696</xdr:rowOff>
    </xdr:from>
    <xdr:to>
      <xdr:col>19</xdr:col>
      <xdr:colOff>644525</xdr:colOff>
      <xdr:row>97</xdr:row>
      <xdr:rowOff>127248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757346"/>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a:extLst>
            <a:ext uri="{FF2B5EF4-FFF2-40B4-BE49-F238E27FC236}">
              <a16:creationId xmlns:a16="http://schemas.microsoft.com/office/drawing/2014/main" id="{00000000-0008-0000-0700-0000B5020000}"/>
            </a:ext>
          </a:extLst>
        </xdr:cNvPr>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61051</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4" y="1686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a:extLst>
            <a:ext uri="{FF2B5EF4-FFF2-40B4-BE49-F238E27FC236}">
              <a16:creationId xmlns:a16="http://schemas.microsoft.com/office/drawing/2014/main" id="{00000000-0008-0000-0700-0000B7020000}"/>
            </a:ext>
          </a:extLst>
        </xdr:cNvPr>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67715</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4" y="1686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123377</xdr:rowOff>
    </xdr:from>
    <xdr:to>
      <xdr:col>23</xdr:col>
      <xdr:colOff>568325</xdr:colOff>
      <xdr:row>98</xdr:row>
      <xdr:rowOff>53527</xdr:rowOff>
    </xdr:to>
    <xdr:sp macro="" textlink="">
      <xdr:nvSpPr>
        <xdr:cNvPr id="702" name="円/楕円 701">
          <a:extLst>
            <a:ext uri="{FF2B5EF4-FFF2-40B4-BE49-F238E27FC236}">
              <a16:creationId xmlns:a16="http://schemas.microsoft.com/office/drawing/2014/main" id="{00000000-0008-0000-0700-0000BE020000}"/>
            </a:ext>
          </a:extLst>
        </xdr:cNvPr>
        <xdr:cNvSpPr/>
      </xdr:nvSpPr>
      <xdr:spPr>
        <a:xfrm>
          <a:off x="16268700" y="1675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146254</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0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167,853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117951</xdr:rowOff>
    </xdr:from>
    <xdr:to>
      <xdr:col>22</xdr:col>
      <xdr:colOff>415925</xdr:colOff>
      <xdr:row>98</xdr:row>
      <xdr:rowOff>48101</xdr:rowOff>
    </xdr:to>
    <xdr:sp macro="" textlink="">
      <xdr:nvSpPr>
        <xdr:cNvPr id="704" name="円/楕円 703">
          <a:extLst>
            <a:ext uri="{FF2B5EF4-FFF2-40B4-BE49-F238E27FC236}">
              <a16:creationId xmlns:a16="http://schemas.microsoft.com/office/drawing/2014/main" id="{00000000-0008-0000-0700-0000C0020000}"/>
            </a:ext>
          </a:extLst>
        </xdr:cNvPr>
        <xdr:cNvSpPr/>
      </xdr:nvSpPr>
      <xdr:spPr>
        <a:xfrm>
          <a:off x="15430500" y="1674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64628</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4" y="165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172,125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85409</xdr:rowOff>
    </xdr:from>
    <xdr:to>
      <xdr:col>21</xdr:col>
      <xdr:colOff>212725</xdr:colOff>
      <xdr:row>98</xdr:row>
      <xdr:rowOff>15559</xdr:rowOff>
    </xdr:to>
    <xdr:sp macro="" textlink="">
      <xdr:nvSpPr>
        <xdr:cNvPr id="706" name="円/楕円 705">
          <a:extLst>
            <a:ext uri="{FF2B5EF4-FFF2-40B4-BE49-F238E27FC236}">
              <a16:creationId xmlns:a16="http://schemas.microsoft.com/office/drawing/2014/main" id="{00000000-0008-0000-0700-0000C2020000}"/>
            </a:ext>
          </a:extLst>
        </xdr:cNvPr>
        <xdr:cNvSpPr/>
      </xdr:nvSpPr>
      <xdr:spPr>
        <a:xfrm>
          <a:off x="14541500" y="1671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32086</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4" y="1649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197,749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76448</xdr:rowOff>
    </xdr:from>
    <xdr:to>
      <xdr:col>20</xdr:col>
      <xdr:colOff>9525</xdr:colOff>
      <xdr:row>98</xdr:row>
      <xdr:rowOff>6598</xdr:rowOff>
    </xdr:to>
    <xdr:sp macro="" textlink="">
      <xdr:nvSpPr>
        <xdr:cNvPr id="708" name="円/楕円 707">
          <a:extLst>
            <a:ext uri="{FF2B5EF4-FFF2-40B4-BE49-F238E27FC236}">
              <a16:creationId xmlns:a16="http://schemas.microsoft.com/office/drawing/2014/main" id="{00000000-0008-0000-0700-0000C4020000}"/>
            </a:ext>
          </a:extLst>
        </xdr:cNvPr>
        <xdr:cNvSpPr/>
      </xdr:nvSpPr>
      <xdr:spPr>
        <a:xfrm>
          <a:off x="13652500" y="1670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23125</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4" y="1648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204,805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75896</xdr:rowOff>
    </xdr:from>
    <xdr:to>
      <xdr:col>18</xdr:col>
      <xdr:colOff>492125</xdr:colOff>
      <xdr:row>98</xdr:row>
      <xdr:rowOff>6046</xdr:rowOff>
    </xdr:to>
    <xdr:sp macro="" textlink="">
      <xdr:nvSpPr>
        <xdr:cNvPr id="710" name="円/楕円 709">
          <a:extLst>
            <a:ext uri="{FF2B5EF4-FFF2-40B4-BE49-F238E27FC236}">
              <a16:creationId xmlns:a16="http://schemas.microsoft.com/office/drawing/2014/main" id="{00000000-0008-0000-0700-0000C6020000}"/>
            </a:ext>
          </a:extLst>
        </xdr:cNvPr>
        <xdr:cNvSpPr/>
      </xdr:nvSpPr>
      <xdr:spPr>
        <a:xfrm>
          <a:off x="12763500" y="1670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22573</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4" y="1648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66842</xdr:rowOff>
    </xdr:from>
    <xdr:to>
      <xdr:col>32</xdr:col>
      <xdr:colOff>187325</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1323300" y="6410492"/>
          <a:ext cx="838200" cy="37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6290</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692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a:extLst>
            <a:ext uri="{FF2B5EF4-FFF2-40B4-BE49-F238E27FC236}">
              <a16:creationId xmlns:a16="http://schemas.microsoft.com/office/drawing/2014/main" id="{00000000-0008-0000-0700-0000E8020000}"/>
            </a:ext>
          </a:extLst>
        </xdr:cNvPr>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a:extLst>
            <a:ext uri="{FF2B5EF4-FFF2-40B4-BE49-F238E27FC236}">
              <a16:creationId xmlns:a16="http://schemas.microsoft.com/office/drawing/2014/main" id="{00000000-0008-0000-0700-0000EA020000}"/>
            </a:ext>
          </a:extLst>
        </xdr:cNvPr>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a:extLst>
            <a:ext uri="{FF2B5EF4-FFF2-40B4-BE49-F238E27FC236}">
              <a16:creationId xmlns:a16="http://schemas.microsoft.com/office/drawing/2014/main" id="{00000000-0008-0000-0700-0000ED020000}"/>
            </a:ext>
          </a:extLst>
        </xdr:cNvPr>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31213</xdr:rowOff>
    </xdr:from>
    <xdr:to>
      <xdr:col>28</xdr:col>
      <xdr:colOff>314325</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17763"/>
          <a:ext cx="8890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a:extLst>
            <a:ext uri="{FF2B5EF4-FFF2-40B4-BE49-F238E27FC236}">
              <a16:creationId xmlns:a16="http://schemas.microsoft.com/office/drawing/2014/main" id="{00000000-0008-0000-0700-0000F0020000}"/>
            </a:ext>
          </a:extLst>
        </xdr:cNvPr>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a:extLst>
            <a:ext uri="{FF2B5EF4-FFF2-40B4-BE49-F238E27FC236}">
              <a16:creationId xmlns:a16="http://schemas.microsoft.com/office/drawing/2014/main" id="{00000000-0008-0000-0700-0000F2020000}"/>
            </a:ext>
          </a:extLst>
        </xdr:cNvPr>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106222</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21427" y="679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16042</xdr:rowOff>
    </xdr:from>
    <xdr:to>
      <xdr:col>32</xdr:col>
      <xdr:colOff>238125</xdr:colOff>
      <xdr:row>37</xdr:row>
      <xdr:rowOff>117642</xdr:rowOff>
    </xdr:to>
    <xdr:sp macro="" textlink="">
      <xdr:nvSpPr>
        <xdr:cNvPr id="761" name="円/楕円 760">
          <a:extLst>
            <a:ext uri="{FF2B5EF4-FFF2-40B4-BE49-F238E27FC236}">
              <a16:creationId xmlns:a16="http://schemas.microsoft.com/office/drawing/2014/main" id="{00000000-0008-0000-0700-0000F9020000}"/>
            </a:ext>
          </a:extLst>
        </xdr:cNvPr>
        <xdr:cNvSpPr/>
      </xdr:nvSpPr>
      <xdr:spPr>
        <a:xfrm>
          <a:off x="22110700" y="635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38919</xdr:rowOff>
    </xdr:from>
    <xdr:ext cx="534377"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21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11,481</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a:extLst>
            <a:ext uri="{FF2B5EF4-FFF2-40B4-BE49-F238E27FC236}">
              <a16:creationId xmlns:a16="http://schemas.microsoft.com/office/drawing/2014/main" id="{00000000-0008-0000-0700-0000FB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a:extLst>
            <a:ext uri="{FF2B5EF4-FFF2-40B4-BE49-F238E27FC236}">
              <a16:creationId xmlns:a16="http://schemas.microsoft.com/office/drawing/2014/main" id="{00000000-0008-0000-0700-0000FD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a:extLst>
            <a:ext uri="{FF2B5EF4-FFF2-40B4-BE49-F238E27FC236}">
              <a16:creationId xmlns:a16="http://schemas.microsoft.com/office/drawing/2014/main" id="{00000000-0008-0000-0700-0000FF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151863</xdr:rowOff>
    </xdr:from>
    <xdr:to>
      <xdr:col>27</xdr:col>
      <xdr:colOff>161925</xdr:colOff>
      <xdr:row>39</xdr:row>
      <xdr:rowOff>82013</xdr:rowOff>
    </xdr:to>
    <xdr:sp macro="" textlink="">
      <xdr:nvSpPr>
        <xdr:cNvPr id="769" name="円/楕円 768">
          <a:extLst>
            <a:ext uri="{FF2B5EF4-FFF2-40B4-BE49-F238E27FC236}">
              <a16:creationId xmlns:a16="http://schemas.microsoft.com/office/drawing/2014/main" id="{00000000-0008-0000-0700-000001030000}"/>
            </a:ext>
          </a:extLst>
        </xdr:cNvPr>
        <xdr:cNvSpPr/>
      </xdr:nvSpPr>
      <xdr:spPr>
        <a:xfrm>
          <a:off x="18605500" y="66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98540</xdr:rowOff>
    </xdr:from>
    <xdr:ext cx="469744"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21427" y="644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全体的に数値の高い傾向にあるのは本村の人口が類似団体と比較しても少ないためである。高い数値になっているのは</a:t>
          </a:r>
          <a:r>
            <a:rPr kumimoji="1" lang="ja-JP" altLang="en-US" sz="1300">
              <a:solidFill>
                <a:schemeClr val="dk1"/>
              </a:solidFill>
              <a:effectLst/>
              <a:latin typeface="+mn-lt"/>
              <a:ea typeface="+mn-ea"/>
              <a:cs typeface="+mn-cs"/>
            </a:rPr>
            <a:t>議会費、</a:t>
          </a:r>
          <a:r>
            <a:rPr kumimoji="1" lang="ja-JP" altLang="ja-JP" sz="1300">
              <a:solidFill>
                <a:schemeClr val="dk1"/>
              </a:solidFill>
              <a:effectLst/>
              <a:latin typeface="+mn-lt"/>
              <a:ea typeface="+mn-ea"/>
              <a:cs typeface="+mn-cs"/>
            </a:rPr>
            <a:t>総務費、</a:t>
          </a:r>
          <a:r>
            <a:rPr kumimoji="1" lang="ja-JP" altLang="en-US" sz="1300">
              <a:solidFill>
                <a:schemeClr val="dk1"/>
              </a:solidFill>
              <a:effectLst/>
              <a:latin typeface="+mn-lt"/>
              <a:ea typeface="+mn-ea"/>
              <a:cs typeface="+mn-cs"/>
            </a:rPr>
            <a:t>民</a:t>
          </a:r>
          <a:r>
            <a:rPr kumimoji="1" lang="ja-JP" altLang="ja-JP" sz="1300">
              <a:solidFill>
                <a:schemeClr val="dk1"/>
              </a:solidFill>
              <a:effectLst/>
              <a:latin typeface="+mn-lt"/>
              <a:ea typeface="+mn-ea"/>
              <a:cs typeface="+mn-cs"/>
            </a:rPr>
            <a:t>生費、農林水産業費などであるが、総務費については、積立金などの予算が増加したためであり、</a:t>
          </a:r>
          <a:r>
            <a:rPr kumimoji="1" lang="ja-JP" altLang="en-US" sz="1300">
              <a:solidFill>
                <a:schemeClr val="dk1"/>
              </a:solidFill>
              <a:effectLst/>
              <a:latin typeface="+mn-lt"/>
              <a:ea typeface="+mn-ea"/>
              <a:cs typeface="+mn-cs"/>
            </a:rPr>
            <a:t>民</a:t>
          </a:r>
          <a:r>
            <a:rPr kumimoji="1" lang="ja-JP" altLang="ja-JP" sz="1300">
              <a:solidFill>
                <a:schemeClr val="dk1"/>
              </a:solidFill>
              <a:effectLst/>
              <a:latin typeface="+mn-lt"/>
              <a:ea typeface="+mn-ea"/>
              <a:cs typeface="+mn-cs"/>
            </a:rPr>
            <a:t>生費は普通建設事業費によるものや</a:t>
          </a:r>
          <a:r>
            <a:rPr kumimoji="1" lang="ja-JP" altLang="en-US" sz="1300">
              <a:solidFill>
                <a:schemeClr val="dk1"/>
              </a:solidFill>
              <a:effectLst/>
              <a:latin typeface="+mn-lt"/>
              <a:ea typeface="+mn-ea"/>
              <a:cs typeface="+mn-cs"/>
            </a:rPr>
            <a:t>へき</a:t>
          </a:r>
          <a:r>
            <a:rPr kumimoji="1" lang="ja-JP" altLang="ja-JP" sz="1300">
              <a:solidFill>
                <a:schemeClr val="dk1"/>
              </a:solidFill>
              <a:effectLst/>
              <a:latin typeface="+mn-lt"/>
              <a:ea typeface="+mn-ea"/>
              <a:cs typeface="+mn-cs"/>
            </a:rPr>
            <a:t>地であるため診療所等の繰出金が大きいためである。住民の生活に関わる分野のためコストがかかっているが、投資的経費の抑制などによりコスト縮減に努めていく。農林水産業費については、補助費等の見直しを行い今後縮減に努めていく。</a:t>
          </a:r>
          <a:endParaRPr lang="ja-JP" altLang="ja-JP" sz="13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財政調整基金については決算余剰金を中心に積み立てており、</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末で</a:t>
          </a:r>
          <a:r>
            <a:rPr kumimoji="1" lang="en-US" altLang="ja-JP" sz="1400">
              <a:latin typeface="ＭＳ ゴシック" pitchFamily="49" charset="-128"/>
              <a:ea typeface="ＭＳ ゴシック" pitchFamily="49" charset="-128"/>
            </a:rPr>
            <a:t>6.5</a:t>
          </a:r>
          <a:r>
            <a:rPr kumimoji="1" lang="ja-JP" altLang="en-US" sz="1400">
              <a:latin typeface="ＭＳ ゴシック" pitchFamily="49" charset="-128"/>
              <a:ea typeface="ＭＳ ゴシック" pitchFamily="49" charset="-128"/>
            </a:rPr>
            <a:t>億円を積立てている。財源調整の必要に応じて繰り入れを行いながらも、今後も同水準を維持するよう努める。</a:t>
          </a:r>
        </a:p>
        <a:p>
          <a:r>
            <a:rPr kumimoji="1" lang="ja-JP" altLang="en-US" sz="1400">
              <a:latin typeface="ＭＳ ゴシック" pitchFamily="49" charset="-128"/>
              <a:ea typeface="ＭＳ ゴシック" pitchFamily="49" charset="-128"/>
            </a:rPr>
            <a:t>実質収支については、ほぼ同程度で推移している。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全体的には各会計において、赤字は発生しておらず、黒字額で決算した。</a:t>
          </a:r>
        </a:p>
        <a:p>
          <a:r>
            <a:rPr kumimoji="1" lang="ja-JP" altLang="en-US" sz="1400">
              <a:latin typeface="ＭＳ ゴシック" pitchFamily="49" charset="-128"/>
              <a:ea typeface="ＭＳ ゴシック" pitchFamily="49" charset="-128"/>
            </a:rPr>
            <a:t>　一般会計の黒字額が減少した要因は、執行残が減少したことが要因としてあげられ、他会計については適正な管理ができており、引き続き適正な財政運営に努める。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80" zoomScaleNormal="80" workbookViewId="0"/>
  </sheetViews>
  <sheetFormatPr defaultColWidth="0" defaultRowHeight="10.8" zeroHeight="1" x14ac:dyDescent="0.2"/>
  <cols>
    <col min="1" max="11" width="2.109375" style="141" customWidth="1"/>
    <col min="12" max="12" width="2.21875" style="141" customWidth="1"/>
    <col min="13" max="17" width="2.33203125" style="141" customWidth="1"/>
    <col min="18" max="119" width="2.109375" style="141" customWidth="1"/>
    <col min="120" max="16384" width="0" style="141" hidden="1"/>
  </cols>
  <sheetData>
    <row r="1" spans="1:119" ht="33" customHeight="1" x14ac:dyDescent="0.2">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 thickBot="1" x14ac:dyDescent="0.25">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5">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2">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2614856</v>
      </c>
      <c r="BO4" s="411"/>
      <c r="BP4" s="411"/>
      <c r="BQ4" s="411"/>
      <c r="BR4" s="411"/>
      <c r="BS4" s="411"/>
      <c r="BT4" s="411"/>
      <c r="BU4" s="412"/>
      <c r="BV4" s="410">
        <v>2781075</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6.6</v>
      </c>
      <c r="CU4" s="588"/>
      <c r="CV4" s="588"/>
      <c r="CW4" s="588"/>
      <c r="CX4" s="588"/>
      <c r="CY4" s="588"/>
      <c r="CZ4" s="588"/>
      <c r="DA4" s="589"/>
      <c r="DB4" s="587">
        <v>7.2</v>
      </c>
      <c r="DC4" s="588"/>
      <c r="DD4" s="588"/>
      <c r="DE4" s="588"/>
      <c r="DF4" s="588"/>
      <c r="DG4" s="588"/>
      <c r="DH4" s="588"/>
      <c r="DI4" s="589"/>
      <c r="DJ4" s="139"/>
      <c r="DK4" s="139"/>
      <c r="DL4" s="139"/>
      <c r="DM4" s="139"/>
      <c r="DN4" s="139"/>
      <c r="DO4" s="139"/>
    </row>
    <row r="5" spans="1:119" ht="18.75" customHeight="1" x14ac:dyDescent="0.2">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2508895</v>
      </c>
      <c r="BO5" s="416"/>
      <c r="BP5" s="416"/>
      <c r="BQ5" s="416"/>
      <c r="BR5" s="416"/>
      <c r="BS5" s="416"/>
      <c r="BT5" s="416"/>
      <c r="BU5" s="417"/>
      <c r="BV5" s="415">
        <v>2652874</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80.2</v>
      </c>
      <c r="CU5" s="386"/>
      <c r="CV5" s="386"/>
      <c r="CW5" s="386"/>
      <c r="CX5" s="386"/>
      <c r="CY5" s="386"/>
      <c r="CZ5" s="386"/>
      <c r="DA5" s="387"/>
      <c r="DB5" s="385">
        <v>76.5</v>
      </c>
      <c r="DC5" s="386"/>
      <c r="DD5" s="386"/>
      <c r="DE5" s="386"/>
      <c r="DF5" s="386"/>
      <c r="DG5" s="386"/>
      <c r="DH5" s="386"/>
      <c r="DI5" s="387"/>
      <c r="DJ5" s="139"/>
      <c r="DK5" s="139"/>
      <c r="DL5" s="139"/>
      <c r="DM5" s="139"/>
      <c r="DN5" s="139"/>
      <c r="DO5" s="139"/>
    </row>
    <row r="6" spans="1:119" ht="18.75" customHeight="1" x14ac:dyDescent="0.2">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105961</v>
      </c>
      <c r="BO6" s="416"/>
      <c r="BP6" s="416"/>
      <c r="BQ6" s="416"/>
      <c r="BR6" s="416"/>
      <c r="BS6" s="416"/>
      <c r="BT6" s="416"/>
      <c r="BU6" s="417"/>
      <c r="BV6" s="415">
        <v>128201</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83.1</v>
      </c>
      <c r="CU6" s="562"/>
      <c r="CV6" s="562"/>
      <c r="CW6" s="562"/>
      <c r="CX6" s="562"/>
      <c r="CY6" s="562"/>
      <c r="CZ6" s="562"/>
      <c r="DA6" s="563"/>
      <c r="DB6" s="561">
        <v>80.2</v>
      </c>
      <c r="DC6" s="562"/>
      <c r="DD6" s="562"/>
      <c r="DE6" s="562"/>
      <c r="DF6" s="562"/>
      <c r="DG6" s="562"/>
      <c r="DH6" s="562"/>
      <c r="DI6" s="563"/>
      <c r="DJ6" s="139"/>
      <c r="DK6" s="139"/>
      <c r="DL6" s="139"/>
      <c r="DM6" s="139"/>
      <c r="DN6" s="139"/>
      <c r="DO6" s="139"/>
    </row>
    <row r="7" spans="1:119" ht="18.75" customHeight="1" x14ac:dyDescent="0.2">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17055</v>
      </c>
      <c r="BO7" s="416"/>
      <c r="BP7" s="416"/>
      <c r="BQ7" s="416"/>
      <c r="BR7" s="416"/>
      <c r="BS7" s="416"/>
      <c r="BT7" s="416"/>
      <c r="BU7" s="417"/>
      <c r="BV7" s="415">
        <v>26690</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1347101</v>
      </c>
      <c r="CU7" s="416"/>
      <c r="CV7" s="416"/>
      <c r="CW7" s="416"/>
      <c r="CX7" s="416"/>
      <c r="CY7" s="416"/>
      <c r="CZ7" s="416"/>
      <c r="DA7" s="417"/>
      <c r="DB7" s="415">
        <v>1412240</v>
      </c>
      <c r="DC7" s="416"/>
      <c r="DD7" s="416"/>
      <c r="DE7" s="416"/>
      <c r="DF7" s="416"/>
      <c r="DG7" s="416"/>
      <c r="DH7" s="416"/>
      <c r="DI7" s="417"/>
      <c r="DJ7" s="139"/>
      <c r="DK7" s="139"/>
      <c r="DL7" s="139"/>
      <c r="DM7" s="139"/>
      <c r="DN7" s="139"/>
      <c r="DO7" s="139"/>
    </row>
    <row r="8" spans="1:119" ht="18.75" customHeight="1" thickBot="1" x14ac:dyDescent="0.25">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88906</v>
      </c>
      <c r="BO8" s="416"/>
      <c r="BP8" s="416"/>
      <c r="BQ8" s="416"/>
      <c r="BR8" s="416"/>
      <c r="BS8" s="416"/>
      <c r="BT8" s="416"/>
      <c r="BU8" s="417"/>
      <c r="BV8" s="415">
        <v>101511</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0.12</v>
      </c>
      <c r="CU8" s="525"/>
      <c r="CV8" s="525"/>
      <c r="CW8" s="525"/>
      <c r="CX8" s="525"/>
      <c r="CY8" s="525"/>
      <c r="CZ8" s="525"/>
      <c r="DA8" s="526"/>
      <c r="DB8" s="524">
        <v>0.11</v>
      </c>
      <c r="DC8" s="525"/>
      <c r="DD8" s="525"/>
      <c r="DE8" s="525"/>
      <c r="DF8" s="525"/>
      <c r="DG8" s="525"/>
      <c r="DH8" s="525"/>
      <c r="DI8" s="526"/>
      <c r="DJ8" s="139"/>
      <c r="DK8" s="139"/>
      <c r="DL8" s="139"/>
      <c r="DM8" s="139"/>
      <c r="DN8" s="139"/>
      <c r="DO8" s="139"/>
    </row>
    <row r="9" spans="1:119" ht="18.75" customHeight="1" thickBot="1" x14ac:dyDescent="0.25">
      <c r="A9" s="140"/>
      <c r="B9" s="550" t="s">
        <v>97</v>
      </c>
      <c r="C9" s="551"/>
      <c r="D9" s="551"/>
      <c r="E9" s="551"/>
      <c r="F9" s="551"/>
      <c r="G9" s="551"/>
      <c r="H9" s="551"/>
      <c r="I9" s="551"/>
      <c r="J9" s="551"/>
      <c r="K9" s="478"/>
      <c r="L9" s="552" t="s">
        <v>98</v>
      </c>
      <c r="M9" s="553"/>
      <c r="N9" s="553"/>
      <c r="O9" s="553"/>
      <c r="P9" s="553"/>
      <c r="Q9" s="554"/>
      <c r="R9" s="555">
        <v>1089</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-12605</v>
      </c>
      <c r="BO9" s="416"/>
      <c r="BP9" s="416"/>
      <c r="BQ9" s="416"/>
      <c r="BR9" s="416"/>
      <c r="BS9" s="416"/>
      <c r="BT9" s="416"/>
      <c r="BU9" s="417"/>
      <c r="BV9" s="415">
        <v>22966</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10.4</v>
      </c>
      <c r="CU9" s="386"/>
      <c r="CV9" s="386"/>
      <c r="CW9" s="386"/>
      <c r="CX9" s="386"/>
      <c r="CY9" s="386"/>
      <c r="CZ9" s="386"/>
      <c r="DA9" s="387"/>
      <c r="DB9" s="385">
        <v>10</v>
      </c>
      <c r="DC9" s="386"/>
      <c r="DD9" s="386"/>
      <c r="DE9" s="386"/>
      <c r="DF9" s="386"/>
      <c r="DG9" s="386"/>
      <c r="DH9" s="386"/>
      <c r="DI9" s="387"/>
      <c r="DJ9" s="139"/>
      <c r="DK9" s="139"/>
      <c r="DL9" s="139"/>
      <c r="DM9" s="139"/>
      <c r="DN9" s="139"/>
      <c r="DO9" s="139"/>
    </row>
    <row r="10" spans="1:119" ht="18.75" customHeight="1" thickBot="1" x14ac:dyDescent="0.25">
      <c r="A10" s="140"/>
      <c r="B10" s="550"/>
      <c r="C10" s="551"/>
      <c r="D10" s="551"/>
      <c r="E10" s="551"/>
      <c r="F10" s="551"/>
      <c r="G10" s="551"/>
      <c r="H10" s="551"/>
      <c r="I10" s="551"/>
      <c r="J10" s="551"/>
      <c r="K10" s="478"/>
      <c r="L10" s="388" t="s">
        <v>103</v>
      </c>
      <c r="M10" s="389"/>
      <c r="N10" s="389"/>
      <c r="O10" s="389"/>
      <c r="P10" s="389"/>
      <c r="Q10" s="390"/>
      <c r="R10" s="391">
        <v>1241</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102000</v>
      </c>
      <c r="BO10" s="416"/>
      <c r="BP10" s="416"/>
      <c r="BQ10" s="416"/>
      <c r="BR10" s="416"/>
      <c r="BS10" s="416"/>
      <c r="BT10" s="416"/>
      <c r="BU10" s="417"/>
      <c r="BV10" s="415">
        <v>50000</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5">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2">
      <c r="A12" s="140"/>
      <c r="B12" s="527" t="s">
        <v>115</v>
      </c>
      <c r="C12" s="528"/>
      <c r="D12" s="528"/>
      <c r="E12" s="528"/>
      <c r="F12" s="528"/>
      <c r="G12" s="528"/>
      <c r="H12" s="528"/>
      <c r="I12" s="528"/>
      <c r="J12" s="528"/>
      <c r="K12" s="529"/>
      <c r="L12" s="536" t="s">
        <v>116</v>
      </c>
      <c r="M12" s="537"/>
      <c r="N12" s="537"/>
      <c r="O12" s="537"/>
      <c r="P12" s="537"/>
      <c r="Q12" s="538"/>
      <c r="R12" s="539">
        <v>1209</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52000</v>
      </c>
      <c r="BO12" s="416"/>
      <c r="BP12" s="416"/>
      <c r="BQ12" s="416"/>
      <c r="BR12" s="416"/>
      <c r="BS12" s="416"/>
      <c r="BT12" s="416"/>
      <c r="BU12" s="417"/>
      <c r="BV12" s="415">
        <v>50000</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x14ac:dyDescent="0.2">
      <c r="A13" s="140"/>
      <c r="B13" s="530"/>
      <c r="C13" s="531"/>
      <c r="D13" s="531"/>
      <c r="E13" s="531"/>
      <c r="F13" s="531"/>
      <c r="G13" s="531"/>
      <c r="H13" s="531"/>
      <c r="I13" s="531"/>
      <c r="J13" s="531"/>
      <c r="K13" s="532"/>
      <c r="L13" s="150"/>
      <c r="M13" s="513" t="s">
        <v>124</v>
      </c>
      <c r="N13" s="514"/>
      <c r="O13" s="514"/>
      <c r="P13" s="514"/>
      <c r="Q13" s="515"/>
      <c r="R13" s="516">
        <v>1206</v>
      </c>
      <c r="S13" s="517"/>
      <c r="T13" s="517"/>
      <c r="U13" s="517"/>
      <c r="V13" s="518"/>
      <c r="W13" s="504" t="s">
        <v>125</v>
      </c>
      <c r="X13" s="428"/>
      <c r="Y13" s="428"/>
      <c r="Z13" s="428"/>
      <c r="AA13" s="428"/>
      <c r="AB13" s="429"/>
      <c r="AC13" s="391">
        <v>128</v>
      </c>
      <c r="AD13" s="392"/>
      <c r="AE13" s="392"/>
      <c r="AF13" s="392"/>
      <c r="AG13" s="393"/>
      <c r="AH13" s="391">
        <v>153</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37395</v>
      </c>
      <c r="BO13" s="416"/>
      <c r="BP13" s="416"/>
      <c r="BQ13" s="416"/>
      <c r="BR13" s="416"/>
      <c r="BS13" s="416"/>
      <c r="BT13" s="416"/>
      <c r="BU13" s="417"/>
      <c r="BV13" s="415">
        <v>22966</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3.4</v>
      </c>
      <c r="CU13" s="386"/>
      <c r="CV13" s="386"/>
      <c r="CW13" s="386"/>
      <c r="CX13" s="386"/>
      <c r="CY13" s="386"/>
      <c r="CZ13" s="386"/>
      <c r="DA13" s="387"/>
      <c r="DB13" s="385">
        <v>3.7</v>
      </c>
      <c r="DC13" s="386"/>
      <c r="DD13" s="386"/>
      <c r="DE13" s="386"/>
      <c r="DF13" s="386"/>
      <c r="DG13" s="386"/>
      <c r="DH13" s="386"/>
      <c r="DI13" s="387"/>
      <c r="DJ13" s="139"/>
      <c r="DK13" s="139"/>
      <c r="DL13" s="139"/>
      <c r="DM13" s="139"/>
      <c r="DN13" s="139"/>
      <c r="DO13" s="139"/>
    </row>
    <row r="14" spans="1:119" ht="18.75" customHeight="1" thickBot="1" x14ac:dyDescent="0.25">
      <c r="A14" s="140"/>
      <c r="B14" s="530"/>
      <c r="C14" s="531"/>
      <c r="D14" s="531"/>
      <c r="E14" s="531"/>
      <c r="F14" s="531"/>
      <c r="G14" s="531"/>
      <c r="H14" s="531"/>
      <c r="I14" s="531"/>
      <c r="J14" s="531"/>
      <c r="K14" s="532"/>
      <c r="L14" s="506" t="s">
        <v>130</v>
      </c>
      <c r="M14" s="545"/>
      <c r="N14" s="545"/>
      <c r="O14" s="545"/>
      <c r="P14" s="545"/>
      <c r="Q14" s="546"/>
      <c r="R14" s="516">
        <v>1208</v>
      </c>
      <c r="S14" s="517"/>
      <c r="T14" s="517"/>
      <c r="U14" s="517"/>
      <c r="V14" s="518"/>
      <c r="W14" s="519"/>
      <c r="X14" s="431"/>
      <c r="Y14" s="431"/>
      <c r="Z14" s="431"/>
      <c r="AA14" s="431"/>
      <c r="AB14" s="432"/>
      <c r="AC14" s="509">
        <v>23.3</v>
      </c>
      <c r="AD14" s="510"/>
      <c r="AE14" s="510"/>
      <c r="AF14" s="510"/>
      <c r="AG14" s="511"/>
      <c r="AH14" s="509">
        <v>24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t="s">
        <v>123</v>
      </c>
      <c r="CU14" s="488"/>
      <c r="CV14" s="488"/>
      <c r="CW14" s="488"/>
      <c r="CX14" s="488"/>
      <c r="CY14" s="488"/>
      <c r="CZ14" s="488"/>
      <c r="DA14" s="489"/>
      <c r="DB14" s="520" t="s">
        <v>123</v>
      </c>
      <c r="DC14" s="488"/>
      <c r="DD14" s="488"/>
      <c r="DE14" s="488"/>
      <c r="DF14" s="488"/>
      <c r="DG14" s="488"/>
      <c r="DH14" s="488"/>
      <c r="DI14" s="489"/>
      <c r="DJ14" s="139"/>
      <c r="DK14" s="139"/>
      <c r="DL14" s="139"/>
      <c r="DM14" s="139"/>
      <c r="DN14" s="139"/>
      <c r="DO14" s="139"/>
    </row>
    <row r="15" spans="1:119" ht="18.75" customHeight="1" x14ac:dyDescent="0.2">
      <c r="A15" s="140"/>
      <c r="B15" s="530"/>
      <c r="C15" s="531"/>
      <c r="D15" s="531"/>
      <c r="E15" s="531"/>
      <c r="F15" s="531"/>
      <c r="G15" s="531"/>
      <c r="H15" s="531"/>
      <c r="I15" s="531"/>
      <c r="J15" s="531"/>
      <c r="K15" s="532"/>
      <c r="L15" s="150"/>
      <c r="M15" s="513" t="s">
        <v>124</v>
      </c>
      <c r="N15" s="514"/>
      <c r="O15" s="514"/>
      <c r="P15" s="514"/>
      <c r="Q15" s="515"/>
      <c r="R15" s="516">
        <v>1206</v>
      </c>
      <c r="S15" s="517"/>
      <c r="T15" s="517"/>
      <c r="U15" s="517"/>
      <c r="V15" s="518"/>
      <c r="W15" s="504" t="s">
        <v>132</v>
      </c>
      <c r="X15" s="428"/>
      <c r="Y15" s="428"/>
      <c r="Z15" s="428"/>
      <c r="AA15" s="428"/>
      <c r="AB15" s="429"/>
      <c r="AC15" s="391">
        <v>86</v>
      </c>
      <c r="AD15" s="392"/>
      <c r="AE15" s="392"/>
      <c r="AF15" s="392"/>
      <c r="AG15" s="393"/>
      <c r="AH15" s="391">
        <v>128</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156358</v>
      </c>
      <c r="BO15" s="411"/>
      <c r="BP15" s="411"/>
      <c r="BQ15" s="411"/>
      <c r="BR15" s="411"/>
      <c r="BS15" s="411"/>
      <c r="BT15" s="411"/>
      <c r="BU15" s="412"/>
      <c r="BV15" s="410">
        <v>153165</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2">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15.7</v>
      </c>
      <c r="AD16" s="510"/>
      <c r="AE16" s="510"/>
      <c r="AF16" s="510"/>
      <c r="AG16" s="511"/>
      <c r="AH16" s="509">
        <v>20.100000000000001</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1261557</v>
      </c>
      <c r="BO16" s="416"/>
      <c r="BP16" s="416"/>
      <c r="BQ16" s="416"/>
      <c r="BR16" s="416"/>
      <c r="BS16" s="416"/>
      <c r="BT16" s="416"/>
      <c r="BU16" s="417"/>
      <c r="BV16" s="415">
        <v>1308114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5">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335</v>
      </c>
      <c r="AD17" s="392"/>
      <c r="AE17" s="392"/>
      <c r="AF17" s="392"/>
      <c r="AG17" s="393"/>
      <c r="AH17" s="391">
        <v>357</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194667</v>
      </c>
      <c r="BO17" s="416"/>
      <c r="BP17" s="416"/>
      <c r="BQ17" s="416"/>
      <c r="BR17" s="416"/>
      <c r="BS17" s="416"/>
      <c r="BT17" s="416"/>
      <c r="BU17" s="417"/>
      <c r="BV17" s="415">
        <v>189551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5">
      <c r="A18" s="140"/>
      <c r="B18" s="477" t="s">
        <v>142</v>
      </c>
      <c r="C18" s="478"/>
      <c r="D18" s="478"/>
      <c r="E18" s="479"/>
      <c r="F18" s="479"/>
      <c r="G18" s="479"/>
      <c r="H18" s="479"/>
      <c r="I18" s="479"/>
      <c r="J18" s="479"/>
      <c r="K18" s="479"/>
      <c r="L18" s="480">
        <v>271.51</v>
      </c>
      <c r="M18" s="480"/>
      <c r="N18" s="480"/>
      <c r="O18" s="480"/>
      <c r="P18" s="480"/>
      <c r="Q18" s="480"/>
      <c r="R18" s="481"/>
      <c r="S18" s="481"/>
      <c r="T18" s="481"/>
      <c r="U18" s="481"/>
      <c r="V18" s="482"/>
      <c r="W18" s="496"/>
      <c r="X18" s="497"/>
      <c r="Y18" s="497"/>
      <c r="Z18" s="497"/>
      <c r="AA18" s="497"/>
      <c r="AB18" s="505"/>
      <c r="AC18" s="379">
        <v>61</v>
      </c>
      <c r="AD18" s="380"/>
      <c r="AE18" s="380"/>
      <c r="AF18" s="380"/>
      <c r="AG18" s="483"/>
      <c r="AH18" s="379">
        <v>56</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1085235</v>
      </c>
      <c r="BO18" s="416"/>
      <c r="BP18" s="416"/>
      <c r="BQ18" s="416"/>
      <c r="BR18" s="416"/>
      <c r="BS18" s="416"/>
      <c r="BT18" s="416"/>
      <c r="BU18" s="417"/>
      <c r="BV18" s="415">
        <v>1090066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5">
      <c r="A19" s="140"/>
      <c r="B19" s="477" t="s">
        <v>144</v>
      </c>
      <c r="C19" s="478"/>
      <c r="D19" s="478"/>
      <c r="E19" s="479"/>
      <c r="F19" s="479"/>
      <c r="G19" s="479"/>
      <c r="H19" s="479"/>
      <c r="I19" s="479"/>
      <c r="J19" s="479"/>
      <c r="K19" s="479"/>
      <c r="L19" s="485">
        <v>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1946971</v>
      </c>
      <c r="BO19" s="416"/>
      <c r="BP19" s="416"/>
      <c r="BQ19" s="416"/>
      <c r="BR19" s="416"/>
      <c r="BS19" s="416"/>
      <c r="BT19" s="416"/>
      <c r="BU19" s="417"/>
      <c r="BV19" s="415">
        <v>2088439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5">
      <c r="A20" s="140"/>
      <c r="B20" s="477" t="s">
        <v>146</v>
      </c>
      <c r="C20" s="478"/>
      <c r="D20" s="478"/>
      <c r="E20" s="479"/>
      <c r="F20" s="479"/>
      <c r="G20" s="479"/>
      <c r="H20" s="479"/>
      <c r="I20" s="479"/>
      <c r="J20" s="479"/>
      <c r="K20" s="479"/>
      <c r="L20" s="485">
        <v>509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2">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5">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2">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2100504</v>
      </c>
      <c r="BO23" s="416"/>
      <c r="BP23" s="416"/>
      <c r="BQ23" s="416"/>
      <c r="BR23" s="416"/>
      <c r="BS23" s="416"/>
      <c r="BT23" s="416"/>
      <c r="BU23" s="417"/>
      <c r="BV23" s="415">
        <v>2154004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5">
      <c r="A24" s="140"/>
      <c r="B24" s="447"/>
      <c r="C24" s="448"/>
      <c r="D24" s="449"/>
      <c r="E24" s="388" t="s">
        <v>155</v>
      </c>
      <c r="F24" s="389"/>
      <c r="G24" s="389"/>
      <c r="H24" s="389"/>
      <c r="I24" s="389"/>
      <c r="J24" s="389"/>
      <c r="K24" s="390"/>
      <c r="L24" s="391">
        <v>1</v>
      </c>
      <c r="M24" s="392"/>
      <c r="N24" s="392"/>
      <c r="O24" s="392"/>
      <c r="P24" s="393"/>
      <c r="Q24" s="391">
        <v>6650</v>
      </c>
      <c r="R24" s="392"/>
      <c r="S24" s="392"/>
      <c r="T24" s="392"/>
      <c r="U24" s="392"/>
      <c r="V24" s="393"/>
      <c r="W24" s="457"/>
      <c r="X24" s="448"/>
      <c r="Y24" s="449"/>
      <c r="Z24" s="388" t="s">
        <v>156</v>
      </c>
      <c r="AA24" s="389"/>
      <c r="AB24" s="389"/>
      <c r="AC24" s="389"/>
      <c r="AD24" s="389"/>
      <c r="AE24" s="389"/>
      <c r="AF24" s="389"/>
      <c r="AG24" s="390"/>
      <c r="AH24" s="391">
        <v>55</v>
      </c>
      <c r="AI24" s="392"/>
      <c r="AJ24" s="392"/>
      <c r="AK24" s="392"/>
      <c r="AL24" s="393"/>
      <c r="AM24" s="391">
        <v>148775</v>
      </c>
      <c r="AN24" s="392"/>
      <c r="AO24" s="392"/>
      <c r="AP24" s="392"/>
      <c r="AQ24" s="392"/>
      <c r="AR24" s="393"/>
      <c r="AS24" s="391">
        <v>2705</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1112935</v>
      </c>
      <c r="BO24" s="416"/>
      <c r="BP24" s="416"/>
      <c r="BQ24" s="416"/>
      <c r="BR24" s="416"/>
      <c r="BS24" s="416"/>
      <c r="BT24" s="416"/>
      <c r="BU24" s="417"/>
      <c r="BV24" s="415">
        <v>1157075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2">
      <c r="A25" s="140"/>
      <c r="B25" s="447"/>
      <c r="C25" s="448"/>
      <c r="D25" s="449"/>
      <c r="E25" s="388" t="s">
        <v>158</v>
      </c>
      <c r="F25" s="389"/>
      <c r="G25" s="389"/>
      <c r="H25" s="389"/>
      <c r="I25" s="389"/>
      <c r="J25" s="389"/>
      <c r="K25" s="390"/>
      <c r="L25" s="391">
        <v>1</v>
      </c>
      <c r="M25" s="392"/>
      <c r="N25" s="392"/>
      <c r="O25" s="392"/>
      <c r="P25" s="393"/>
      <c r="Q25" s="391">
        <v>5400</v>
      </c>
      <c r="R25" s="392"/>
      <c r="S25" s="392"/>
      <c r="T25" s="392"/>
      <c r="U25" s="392"/>
      <c r="V25" s="393"/>
      <c r="W25" s="457"/>
      <c r="X25" s="448"/>
      <c r="Y25" s="449"/>
      <c r="Z25" s="388" t="s">
        <v>159</v>
      </c>
      <c r="AA25" s="389"/>
      <c r="AB25" s="389"/>
      <c r="AC25" s="389"/>
      <c r="AD25" s="389"/>
      <c r="AE25" s="389"/>
      <c r="AF25" s="389"/>
      <c r="AG25" s="390"/>
      <c r="AH25" s="391" t="s">
        <v>123</v>
      </c>
      <c r="AI25" s="392"/>
      <c r="AJ25" s="392"/>
      <c r="AK25" s="392"/>
      <c r="AL25" s="393"/>
      <c r="AM25" s="391" t="s">
        <v>123</v>
      </c>
      <c r="AN25" s="392"/>
      <c r="AO25" s="392"/>
      <c r="AP25" s="392"/>
      <c r="AQ25" s="392"/>
      <c r="AR25" s="393"/>
      <c r="AS25" s="391" t="s">
        <v>123</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55235</v>
      </c>
      <c r="BO25" s="411"/>
      <c r="BP25" s="411"/>
      <c r="BQ25" s="411"/>
      <c r="BR25" s="411"/>
      <c r="BS25" s="411"/>
      <c r="BT25" s="411"/>
      <c r="BU25" s="412"/>
      <c r="BV25" s="410">
        <v>62667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2">
      <c r="A26" s="140"/>
      <c r="B26" s="447"/>
      <c r="C26" s="448"/>
      <c r="D26" s="449"/>
      <c r="E26" s="388" t="s">
        <v>161</v>
      </c>
      <c r="F26" s="389"/>
      <c r="G26" s="389"/>
      <c r="H26" s="389"/>
      <c r="I26" s="389"/>
      <c r="J26" s="389"/>
      <c r="K26" s="390"/>
      <c r="L26" s="391">
        <v>1</v>
      </c>
      <c r="M26" s="392"/>
      <c r="N26" s="392"/>
      <c r="O26" s="392"/>
      <c r="P26" s="393"/>
      <c r="Q26" s="391">
        <v>5200</v>
      </c>
      <c r="R26" s="392"/>
      <c r="S26" s="392"/>
      <c r="T26" s="392"/>
      <c r="U26" s="392"/>
      <c r="V26" s="393"/>
      <c r="W26" s="457"/>
      <c r="X26" s="448"/>
      <c r="Y26" s="449"/>
      <c r="Z26" s="388" t="s">
        <v>162</v>
      </c>
      <c r="AA26" s="470"/>
      <c r="AB26" s="470"/>
      <c r="AC26" s="470"/>
      <c r="AD26" s="470"/>
      <c r="AE26" s="470"/>
      <c r="AF26" s="470"/>
      <c r="AG26" s="471"/>
      <c r="AH26" s="391">
        <v>4</v>
      </c>
      <c r="AI26" s="392"/>
      <c r="AJ26" s="392"/>
      <c r="AK26" s="392"/>
      <c r="AL26" s="393"/>
      <c r="AM26" s="391">
        <v>10440</v>
      </c>
      <c r="AN26" s="392"/>
      <c r="AO26" s="392"/>
      <c r="AP26" s="392"/>
      <c r="AQ26" s="392"/>
      <c r="AR26" s="393"/>
      <c r="AS26" s="391">
        <v>2610</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123</v>
      </c>
      <c r="BO26" s="416"/>
      <c r="BP26" s="416"/>
      <c r="BQ26" s="416"/>
      <c r="BR26" s="416"/>
      <c r="BS26" s="416"/>
      <c r="BT26" s="416"/>
      <c r="BU26" s="417"/>
      <c r="BV26" s="415" t="s">
        <v>123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5">
      <c r="A27" s="140"/>
      <c r="B27" s="447"/>
      <c r="C27" s="448"/>
      <c r="D27" s="449"/>
      <c r="E27" s="388" t="s">
        <v>164</v>
      </c>
      <c r="F27" s="389"/>
      <c r="G27" s="389"/>
      <c r="H27" s="389"/>
      <c r="I27" s="389"/>
      <c r="J27" s="389"/>
      <c r="K27" s="390"/>
      <c r="L27" s="391">
        <v>1</v>
      </c>
      <c r="M27" s="392"/>
      <c r="N27" s="392"/>
      <c r="O27" s="392"/>
      <c r="P27" s="393"/>
      <c r="Q27" s="391">
        <v>2620</v>
      </c>
      <c r="R27" s="392"/>
      <c r="S27" s="392"/>
      <c r="T27" s="392"/>
      <c r="U27" s="392"/>
      <c r="V27" s="393"/>
      <c r="W27" s="457"/>
      <c r="X27" s="448"/>
      <c r="Y27" s="449"/>
      <c r="Z27" s="388" t="s">
        <v>165</v>
      </c>
      <c r="AA27" s="389"/>
      <c r="AB27" s="389"/>
      <c r="AC27" s="389"/>
      <c r="AD27" s="389"/>
      <c r="AE27" s="389"/>
      <c r="AF27" s="389"/>
      <c r="AG27" s="390"/>
      <c r="AH27" s="391" t="s">
        <v>123</v>
      </c>
      <c r="AI27" s="392"/>
      <c r="AJ27" s="392"/>
      <c r="AK27" s="392"/>
      <c r="AL27" s="393"/>
      <c r="AM27" s="391" t="s">
        <v>123</v>
      </c>
      <c r="AN27" s="392"/>
      <c r="AO27" s="392"/>
      <c r="AP27" s="392"/>
      <c r="AQ27" s="392"/>
      <c r="AR27" s="393"/>
      <c r="AS27" s="391" t="s">
        <v>123</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t="s">
        <v>123</v>
      </c>
      <c r="BO27" s="419"/>
      <c r="BP27" s="419"/>
      <c r="BQ27" s="419"/>
      <c r="BR27" s="419"/>
      <c r="BS27" s="419"/>
      <c r="BT27" s="419"/>
      <c r="BU27" s="420"/>
      <c r="BV27" s="418" t="s">
        <v>123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2">
      <c r="A28" s="140"/>
      <c r="B28" s="447"/>
      <c r="C28" s="448"/>
      <c r="D28" s="449"/>
      <c r="E28" s="388" t="s">
        <v>167</v>
      </c>
      <c r="F28" s="389"/>
      <c r="G28" s="389"/>
      <c r="H28" s="389"/>
      <c r="I28" s="389"/>
      <c r="J28" s="389"/>
      <c r="K28" s="390"/>
      <c r="L28" s="391">
        <v>1</v>
      </c>
      <c r="M28" s="392"/>
      <c r="N28" s="392"/>
      <c r="O28" s="392"/>
      <c r="P28" s="393"/>
      <c r="Q28" s="391">
        <v>1850</v>
      </c>
      <c r="R28" s="392"/>
      <c r="S28" s="392"/>
      <c r="T28" s="392"/>
      <c r="U28" s="392"/>
      <c r="V28" s="393"/>
      <c r="W28" s="457"/>
      <c r="X28" s="448"/>
      <c r="Y28" s="449"/>
      <c r="Z28" s="388" t="s">
        <v>168</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650000</v>
      </c>
      <c r="BO28" s="411"/>
      <c r="BP28" s="411"/>
      <c r="BQ28" s="411"/>
      <c r="BR28" s="411"/>
      <c r="BS28" s="411"/>
      <c r="BT28" s="411"/>
      <c r="BU28" s="412"/>
      <c r="BV28" s="410">
        <v>600000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2">
      <c r="A29" s="140"/>
      <c r="B29" s="447"/>
      <c r="C29" s="448"/>
      <c r="D29" s="449"/>
      <c r="E29" s="388" t="s">
        <v>171</v>
      </c>
      <c r="F29" s="389"/>
      <c r="G29" s="389"/>
      <c r="H29" s="389"/>
      <c r="I29" s="389"/>
      <c r="J29" s="389"/>
      <c r="K29" s="390"/>
      <c r="L29" s="391">
        <v>6</v>
      </c>
      <c r="M29" s="392"/>
      <c r="N29" s="392"/>
      <c r="O29" s="392"/>
      <c r="P29" s="393"/>
      <c r="Q29" s="391">
        <v>1760</v>
      </c>
      <c r="R29" s="392"/>
      <c r="S29" s="392"/>
      <c r="T29" s="392"/>
      <c r="U29" s="392"/>
      <c r="V29" s="393"/>
      <c r="W29" s="458"/>
      <c r="X29" s="459"/>
      <c r="Y29" s="460"/>
      <c r="Z29" s="388" t="s">
        <v>172</v>
      </c>
      <c r="AA29" s="389"/>
      <c r="AB29" s="389"/>
      <c r="AC29" s="389"/>
      <c r="AD29" s="389"/>
      <c r="AE29" s="389"/>
      <c r="AF29" s="389"/>
      <c r="AG29" s="390"/>
      <c r="AH29" s="391">
        <v>55</v>
      </c>
      <c r="AI29" s="392"/>
      <c r="AJ29" s="392"/>
      <c r="AK29" s="392"/>
      <c r="AL29" s="393"/>
      <c r="AM29" s="391">
        <v>148775</v>
      </c>
      <c r="AN29" s="392"/>
      <c r="AO29" s="392"/>
      <c r="AP29" s="392"/>
      <c r="AQ29" s="392"/>
      <c r="AR29" s="393"/>
      <c r="AS29" s="391">
        <v>2705</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400000</v>
      </c>
      <c r="BO29" s="416"/>
      <c r="BP29" s="416"/>
      <c r="BQ29" s="416"/>
      <c r="BR29" s="416"/>
      <c r="BS29" s="416"/>
      <c r="BT29" s="416"/>
      <c r="BU29" s="417"/>
      <c r="BV29" s="415">
        <v>400000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5">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92.5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2446367</v>
      </c>
      <c r="BO30" s="419"/>
      <c r="BP30" s="419"/>
      <c r="BQ30" s="419"/>
      <c r="BR30" s="419"/>
      <c r="BS30" s="419"/>
      <c r="BT30" s="419"/>
      <c r="BU30" s="420"/>
      <c r="BV30" s="418">
        <v>2454458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2">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2">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2">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2">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国民健康保険事業勘定会計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簡易水道事業</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西都児湯環境整備事務組合</v>
      </c>
      <c r="BZ34" s="374"/>
      <c r="CA34" s="374"/>
      <c r="CB34" s="374"/>
      <c r="CC34" s="374"/>
      <c r="CD34" s="374"/>
      <c r="CE34" s="374"/>
      <c r="CF34" s="374"/>
      <c r="CG34" s="374"/>
      <c r="CH34" s="374"/>
      <c r="CI34" s="374"/>
      <c r="CJ34" s="374"/>
      <c r="CK34" s="374"/>
      <c r="CL34" s="374"/>
      <c r="CM34" s="374"/>
      <c r="CN34" s="167"/>
      <c r="CO34" s="375">
        <f>IF(CQ34="","",MAX(C34:D43,U34:V43,AM34:AN43,BE34:BF43,BW34:BX43)+1)</f>
        <v>14</v>
      </c>
      <c r="CP34" s="375"/>
      <c r="CQ34" s="374" t="str">
        <f>IF('各会計、関係団体の財政状況及び健全化判断比率'!BS7="","",'各会計、関係団体の財政状況及び健全化判断比率'!BS7)</f>
        <v>米良の庄</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2">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国民健康保険診療施設勘定会計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下水道事業</v>
      </c>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宮崎県後期高齢者医療広域連合(一般会計)</v>
      </c>
      <c r="BZ35" s="374"/>
      <c r="CA35" s="374"/>
      <c r="CB35" s="374"/>
      <c r="CC35" s="374"/>
      <c r="CD35" s="374"/>
      <c r="CE35" s="374"/>
      <c r="CF35" s="374"/>
      <c r="CG35" s="374"/>
      <c r="CH35" s="374"/>
      <c r="CI35" s="374"/>
      <c r="CJ35" s="374"/>
      <c r="CK35" s="374"/>
      <c r="CL35" s="374"/>
      <c r="CM35" s="374"/>
      <c r="CN35" s="167"/>
      <c r="CO35" s="375">
        <f t="shared" ref="CO35:CO43" si="3">IF(CQ35="","",CO34+1)</f>
        <v>15</v>
      </c>
      <c r="CP35" s="375"/>
      <c r="CQ35" s="374" t="str">
        <f>IF('各会計、関係団体の財政状況及び健全化判断比率'!BS8="","",'各会計、関係団体の財政状況及び健全化判断比率'!BS8)</f>
        <v>宮崎県環境整備公社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v>
      </c>
      <c r="DH35" s="376"/>
      <c r="DI35" s="171"/>
      <c r="DJ35" s="139"/>
      <c r="DK35" s="139"/>
      <c r="DL35" s="139"/>
      <c r="DM35" s="139"/>
      <c r="DN35" s="139"/>
      <c r="DO35" s="139"/>
    </row>
    <row r="36" spans="1:119" ht="32.25" customHeight="1" x14ac:dyDescent="0.2">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介護保険事業勘定会計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宮崎県後期高齢者医療広域連合(後期高齢者医療特別会計)</v>
      </c>
      <c r="BZ36" s="374"/>
      <c r="CA36" s="374"/>
      <c r="CB36" s="374"/>
      <c r="CC36" s="374"/>
      <c r="CD36" s="374"/>
      <c r="CE36" s="374"/>
      <c r="CF36" s="374"/>
      <c r="CG36" s="374"/>
      <c r="CH36" s="374"/>
      <c r="CI36" s="374"/>
      <c r="CJ36" s="374"/>
      <c r="CK36" s="374"/>
      <c r="CL36" s="374"/>
      <c r="CM36" s="374"/>
      <c r="CN36" s="167"/>
      <c r="CO36" s="375">
        <f t="shared" si="3"/>
        <v>16</v>
      </c>
      <c r="CP36" s="375"/>
      <c r="CQ36" s="374" t="str">
        <f>IF('各会計、関係団体の財政状況及び健全化判断比率'!BS9="","",'各会計、関係団体の財政状況及び健全化判断比率'!BS9)</f>
        <v>宮崎県林業公社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2">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後期高齢者医療事業</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宮崎県市町村総合事務組合（一般会計）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2">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宮崎県市町村総合事務組合（市町村交通災害共済事業特別会計）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2">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宮崎県自治会館管理組合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2">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2">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2">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2">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5">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2">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2">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2">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2">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2">
      <c r="E49" s="175" t="s">
        <v>193</v>
      </c>
    </row>
    <row r="50" spans="5:5" x14ac:dyDescent="0.2">
      <c r="E50" s="141" t="s">
        <v>194</v>
      </c>
    </row>
    <row r="51" spans="5:5" x14ac:dyDescent="0.2">
      <c r="E51" s="141" t="s">
        <v>195</v>
      </c>
    </row>
    <row r="52" spans="5:5" x14ac:dyDescent="0.2">
      <c r="E52" s="141" t="s">
        <v>196</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x14ac:dyDescent="0.2">
      <c r="A34" s="22"/>
      <c r="B34" s="31"/>
      <c r="C34" s="1184" t="s">
        <v>536</v>
      </c>
      <c r="D34" s="1184"/>
      <c r="E34" s="1185"/>
      <c r="F34" s="32">
        <v>3.84</v>
      </c>
      <c r="G34" s="33">
        <v>5.73</v>
      </c>
      <c r="H34" s="33">
        <v>5.75</v>
      </c>
      <c r="I34" s="33">
        <v>7.18</v>
      </c>
      <c r="J34" s="34">
        <v>6.59</v>
      </c>
      <c r="K34" s="22"/>
      <c r="L34" s="22"/>
      <c r="M34" s="22"/>
      <c r="N34" s="22"/>
      <c r="O34" s="22"/>
      <c r="P34" s="22"/>
    </row>
    <row r="35" spans="1:16" ht="39" customHeight="1" x14ac:dyDescent="0.2">
      <c r="A35" s="22"/>
      <c r="B35" s="35"/>
      <c r="C35" s="1178" t="s">
        <v>537</v>
      </c>
      <c r="D35" s="1179"/>
      <c r="E35" s="1180"/>
      <c r="F35" s="36">
        <v>2.02</v>
      </c>
      <c r="G35" s="37">
        <v>2.39</v>
      </c>
      <c r="H35" s="37">
        <v>1.51</v>
      </c>
      <c r="I35" s="37">
        <v>1.94</v>
      </c>
      <c r="J35" s="38">
        <v>2.91</v>
      </c>
      <c r="K35" s="22"/>
      <c r="L35" s="22"/>
      <c r="M35" s="22"/>
      <c r="N35" s="22"/>
      <c r="O35" s="22"/>
      <c r="P35" s="22"/>
    </row>
    <row r="36" spans="1:16" ht="39" customHeight="1" x14ac:dyDescent="0.2">
      <c r="A36" s="22"/>
      <c r="B36" s="35"/>
      <c r="C36" s="1178" t="s">
        <v>538</v>
      </c>
      <c r="D36" s="1179"/>
      <c r="E36" s="1180"/>
      <c r="F36" s="36">
        <v>0.89</v>
      </c>
      <c r="G36" s="37">
        <v>0.73</v>
      </c>
      <c r="H36" s="37">
        <v>1.1000000000000001</v>
      </c>
      <c r="I36" s="37">
        <v>1.75</v>
      </c>
      <c r="J36" s="38">
        <v>1.48</v>
      </c>
      <c r="K36" s="22"/>
      <c r="L36" s="22"/>
      <c r="M36" s="22"/>
      <c r="N36" s="22"/>
      <c r="O36" s="22"/>
      <c r="P36" s="22"/>
    </row>
    <row r="37" spans="1:16" ht="39" customHeight="1" x14ac:dyDescent="0.2">
      <c r="A37" s="22"/>
      <c r="B37" s="35"/>
      <c r="C37" s="1178" t="s">
        <v>539</v>
      </c>
      <c r="D37" s="1179"/>
      <c r="E37" s="1180"/>
      <c r="F37" s="36">
        <v>1.23</v>
      </c>
      <c r="G37" s="37">
        <v>1.54</v>
      </c>
      <c r="H37" s="37">
        <v>0.42</v>
      </c>
      <c r="I37" s="37">
        <v>1.07</v>
      </c>
      <c r="J37" s="38">
        <v>0.28999999999999998</v>
      </c>
      <c r="K37" s="22"/>
      <c r="L37" s="22"/>
      <c r="M37" s="22"/>
      <c r="N37" s="22"/>
      <c r="O37" s="22"/>
      <c r="P37" s="22"/>
    </row>
    <row r="38" spans="1:16" ht="39" customHeight="1" x14ac:dyDescent="0.2">
      <c r="A38" s="22"/>
      <c r="B38" s="35"/>
      <c r="C38" s="1178" t="s">
        <v>540</v>
      </c>
      <c r="D38" s="1179"/>
      <c r="E38" s="1180"/>
      <c r="F38" s="36">
        <v>0.08</v>
      </c>
      <c r="G38" s="37">
        <v>0.33</v>
      </c>
      <c r="H38" s="37">
        <v>0.26</v>
      </c>
      <c r="I38" s="37">
        <v>0.16</v>
      </c>
      <c r="J38" s="38">
        <v>0.28999999999999998</v>
      </c>
      <c r="K38" s="22"/>
      <c r="L38" s="22"/>
      <c r="M38" s="22"/>
      <c r="N38" s="22"/>
      <c r="O38" s="22"/>
      <c r="P38" s="22"/>
    </row>
    <row r="39" spans="1:16" ht="39" customHeight="1" x14ac:dyDescent="0.2">
      <c r="A39" s="22"/>
      <c r="B39" s="35"/>
      <c r="C39" s="1178" t="s">
        <v>541</v>
      </c>
      <c r="D39" s="1179"/>
      <c r="E39" s="1180"/>
      <c r="F39" s="36">
        <v>0.01</v>
      </c>
      <c r="G39" s="37">
        <v>0.03</v>
      </c>
      <c r="H39" s="37">
        <v>0.02</v>
      </c>
      <c r="I39" s="37">
        <v>7.0000000000000007E-2</v>
      </c>
      <c r="J39" s="38">
        <v>0.12</v>
      </c>
      <c r="K39" s="22"/>
      <c r="L39" s="22"/>
      <c r="M39" s="22"/>
      <c r="N39" s="22"/>
      <c r="O39" s="22"/>
      <c r="P39" s="22"/>
    </row>
    <row r="40" spans="1:16" ht="39" customHeight="1" x14ac:dyDescent="0.2">
      <c r="A40" s="22"/>
      <c r="B40" s="35"/>
      <c r="C40" s="1178" t="s">
        <v>542</v>
      </c>
      <c r="D40" s="1179"/>
      <c r="E40" s="1180"/>
      <c r="F40" s="36">
        <v>0.11</v>
      </c>
      <c r="G40" s="37">
        <v>0.13</v>
      </c>
      <c r="H40" s="37">
        <v>0.24</v>
      </c>
      <c r="I40" s="37">
        <v>0.14000000000000001</v>
      </c>
      <c r="J40" s="38">
        <v>0.1</v>
      </c>
      <c r="K40" s="22"/>
      <c r="L40" s="22"/>
      <c r="M40" s="22"/>
      <c r="N40" s="22"/>
      <c r="O40" s="22"/>
      <c r="P40" s="22"/>
    </row>
    <row r="41" spans="1:16" ht="39" customHeight="1" x14ac:dyDescent="0.2">
      <c r="A41" s="22"/>
      <c r="B41" s="35"/>
      <c r="C41" s="1178"/>
      <c r="D41" s="1179"/>
      <c r="E41" s="1180"/>
      <c r="F41" s="36"/>
      <c r="G41" s="37"/>
      <c r="H41" s="37"/>
      <c r="I41" s="37"/>
      <c r="J41" s="38"/>
      <c r="K41" s="22"/>
      <c r="L41" s="22"/>
      <c r="M41" s="22"/>
      <c r="N41" s="22"/>
      <c r="O41" s="22"/>
      <c r="P41" s="22"/>
    </row>
    <row r="42" spans="1:16" ht="39" customHeight="1" x14ac:dyDescent="0.2">
      <c r="A42" s="22"/>
      <c r="B42" s="39"/>
      <c r="C42" s="1178" t="s">
        <v>543</v>
      </c>
      <c r="D42" s="1179"/>
      <c r="E42" s="1180"/>
      <c r="F42" s="36" t="s">
        <v>490</v>
      </c>
      <c r="G42" s="37" t="s">
        <v>490</v>
      </c>
      <c r="H42" s="37" t="s">
        <v>490</v>
      </c>
      <c r="I42" s="37" t="s">
        <v>490</v>
      </c>
      <c r="J42" s="38" t="s">
        <v>490</v>
      </c>
      <c r="K42" s="22"/>
      <c r="L42" s="22"/>
      <c r="M42" s="22"/>
      <c r="N42" s="22"/>
      <c r="O42" s="22"/>
      <c r="P42" s="22"/>
    </row>
    <row r="43" spans="1:16" ht="39" customHeight="1" thickBot="1" x14ac:dyDescent="0.25">
      <c r="A43" s="22"/>
      <c r="B43" s="40"/>
      <c r="C43" s="1181" t="s">
        <v>544</v>
      </c>
      <c r="D43" s="1182"/>
      <c r="E43" s="1183"/>
      <c r="F43" s="41" t="s">
        <v>490</v>
      </c>
      <c r="G43" s="42" t="s">
        <v>490</v>
      </c>
      <c r="H43" s="42" t="s">
        <v>490</v>
      </c>
      <c r="I43" s="42" t="s">
        <v>490</v>
      </c>
      <c r="J43" s="43" t="s">
        <v>490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x14ac:dyDescent="0.2">
      <c r="A45" s="48"/>
      <c r="B45" s="1194" t="s">
        <v>11</v>
      </c>
      <c r="C45" s="1195"/>
      <c r="D45" s="58"/>
      <c r="E45" s="1200" t="s">
        <v>12</v>
      </c>
      <c r="F45" s="1200"/>
      <c r="G45" s="1200"/>
      <c r="H45" s="1200"/>
      <c r="I45" s="1200"/>
      <c r="J45" s="1201"/>
      <c r="K45" s="59">
        <v>256</v>
      </c>
      <c r="L45" s="60">
        <v>256</v>
      </c>
      <c r="M45" s="60">
        <v>244</v>
      </c>
      <c r="N45" s="60">
        <v>208</v>
      </c>
      <c r="O45" s="61">
        <v>203</v>
      </c>
      <c r="P45" s="48"/>
      <c r="Q45" s="48"/>
      <c r="R45" s="48"/>
      <c r="S45" s="48"/>
      <c r="T45" s="48"/>
      <c r="U45" s="48"/>
    </row>
    <row r="46" spans="1:21" ht="30.75" customHeight="1" x14ac:dyDescent="0.2">
      <c r="A46" s="48"/>
      <c r="B46" s="1196"/>
      <c r="C46" s="1197"/>
      <c r="D46" s="62"/>
      <c r="E46" s="1188" t="s">
        <v>13</v>
      </c>
      <c r="F46" s="1188"/>
      <c r="G46" s="1188"/>
      <c r="H46" s="1188"/>
      <c r="I46" s="1188"/>
      <c r="J46" s="1189"/>
      <c r="K46" s="63" t="s">
        <v>490</v>
      </c>
      <c r="L46" s="64" t="s">
        <v>490</v>
      </c>
      <c r="M46" s="64" t="s">
        <v>490</v>
      </c>
      <c r="N46" s="64" t="s">
        <v>490</v>
      </c>
      <c r="O46" s="65" t="s">
        <v>490</v>
      </c>
      <c r="P46" s="48"/>
      <c r="Q46" s="48"/>
      <c r="R46" s="48"/>
      <c r="S46" s="48"/>
      <c r="T46" s="48"/>
      <c r="U46" s="48"/>
    </row>
    <row r="47" spans="1:21" ht="30.75" customHeight="1" x14ac:dyDescent="0.2">
      <c r="A47" s="48"/>
      <c r="B47" s="1196"/>
      <c r="C47" s="1197"/>
      <c r="D47" s="62"/>
      <c r="E47" s="1188" t="s">
        <v>14</v>
      </c>
      <c r="F47" s="1188"/>
      <c r="G47" s="1188"/>
      <c r="H47" s="1188"/>
      <c r="I47" s="1188"/>
      <c r="J47" s="1189"/>
      <c r="K47" s="63" t="s">
        <v>490</v>
      </c>
      <c r="L47" s="64" t="s">
        <v>490</v>
      </c>
      <c r="M47" s="64" t="s">
        <v>490</v>
      </c>
      <c r="N47" s="64" t="s">
        <v>490</v>
      </c>
      <c r="O47" s="65" t="s">
        <v>490</v>
      </c>
      <c r="P47" s="48"/>
      <c r="Q47" s="48"/>
      <c r="R47" s="48"/>
      <c r="S47" s="48"/>
      <c r="T47" s="48"/>
      <c r="U47" s="48"/>
    </row>
    <row r="48" spans="1:21" ht="30.75" customHeight="1" x14ac:dyDescent="0.2">
      <c r="A48" s="48"/>
      <c r="B48" s="1196"/>
      <c r="C48" s="1197"/>
      <c r="D48" s="62"/>
      <c r="E48" s="1188" t="s">
        <v>15</v>
      </c>
      <c r="F48" s="1188"/>
      <c r="G48" s="1188"/>
      <c r="H48" s="1188"/>
      <c r="I48" s="1188"/>
      <c r="J48" s="1189"/>
      <c r="K48" s="63">
        <v>46</v>
      </c>
      <c r="L48" s="64">
        <v>43</v>
      </c>
      <c r="M48" s="64">
        <v>36</v>
      </c>
      <c r="N48" s="64">
        <v>38</v>
      </c>
      <c r="O48" s="65">
        <v>37</v>
      </c>
      <c r="P48" s="48"/>
      <c r="Q48" s="48"/>
      <c r="R48" s="48"/>
      <c r="S48" s="48"/>
      <c r="T48" s="48"/>
      <c r="U48" s="48"/>
    </row>
    <row r="49" spans="1:21" ht="30.75" customHeight="1" x14ac:dyDescent="0.2">
      <c r="A49" s="48"/>
      <c r="B49" s="1196"/>
      <c r="C49" s="1197"/>
      <c r="D49" s="62"/>
      <c r="E49" s="1188" t="s">
        <v>16</v>
      </c>
      <c r="F49" s="1188"/>
      <c r="G49" s="1188"/>
      <c r="H49" s="1188"/>
      <c r="I49" s="1188"/>
      <c r="J49" s="1189"/>
      <c r="K49" s="63">
        <v>9</v>
      </c>
      <c r="L49" s="64">
        <v>10</v>
      </c>
      <c r="M49" s="64">
        <v>10</v>
      </c>
      <c r="N49" s="64">
        <v>10</v>
      </c>
      <c r="O49" s="65">
        <v>10</v>
      </c>
      <c r="P49" s="48"/>
      <c r="Q49" s="48"/>
      <c r="R49" s="48"/>
      <c r="S49" s="48"/>
      <c r="T49" s="48"/>
      <c r="U49" s="48"/>
    </row>
    <row r="50" spans="1:21" ht="30.75" customHeight="1" x14ac:dyDescent="0.2">
      <c r="A50" s="48"/>
      <c r="B50" s="1196"/>
      <c r="C50" s="1197"/>
      <c r="D50" s="62"/>
      <c r="E50" s="1188" t="s">
        <v>17</v>
      </c>
      <c r="F50" s="1188"/>
      <c r="G50" s="1188"/>
      <c r="H50" s="1188"/>
      <c r="I50" s="1188"/>
      <c r="J50" s="1189"/>
      <c r="K50" s="63">
        <v>3</v>
      </c>
      <c r="L50" s="64">
        <v>3</v>
      </c>
      <c r="M50" s="64">
        <v>3</v>
      </c>
      <c r="N50" s="64">
        <v>3</v>
      </c>
      <c r="O50" s="65">
        <v>3</v>
      </c>
      <c r="P50" s="48"/>
      <c r="Q50" s="48"/>
      <c r="R50" s="48"/>
      <c r="S50" s="48"/>
      <c r="T50" s="48"/>
      <c r="U50" s="48"/>
    </row>
    <row r="51" spans="1:21" ht="30.75" customHeight="1" x14ac:dyDescent="0.2">
      <c r="A51" s="48"/>
      <c r="B51" s="1198"/>
      <c r="C51" s="1199"/>
      <c r="D51" s="66"/>
      <c r="E51" s="1188" t="s">
        <v>18</v>
      </c>
      <c r="F51" s="1188"/>
      <c r="G51" s="1188"/>
      <c r="H51" s="1188"/>
      <c r="I51" s="1188"/>
      <c r="J51" s="1189"/>
      <c r="K51" s="63" t="s">
        <v>490</v>
      </c>
      <c r="L51" s="64" t="s">
        <v>490</v>
      </c>
      <c r="M51" s="64" t="s">
        <v>490</v>
      </c>
      <c r="N51" s="64" t="s">
        <v>490</v>
      </c>
      <c r="O51" s="65" t="s">
        <v>490</v>
      </c>
      <c r="P51" s="48"/>
      <c r="Q51" s="48"/>
      <c r="R51" s="48"/>
      <c r="S51" s="48"/>
      <c r="T51" s="48"/>
      <c r="U51" s="48"/>
    </row>
    <row r="52" spans="1:21" ht="30.75" customHeight="1" x14ac:dyDescent="0.2">
      <c r="A52" s="48"/>
      <c r="B52" s="1186" t="s">
        <v>19</v>
      </c>
      <c r="C52" s="1187"/>
      <c r="D52" s="66"/>
      <c r="E52" s="1188" t="s">
        <v>20</v>
      </c>
      <c r="F52" s="1188"/>
      <c r="G52" s="1188"/>
      <c r="H52" s="1188"/>
      <c r="I52" s="1188"/>
      <c r="J52" s="1189"/>
      <c r="K52" s="63">
        <v>262</v>
      </c>
      <c r="L52" s="64">
        <v>264</v>
      </c>
      <c r="M52" s="64">
        <v>249</v>
      </c>
      <c r="N52" s="64">
        <v>222</v>
      </c>
      <c r="O52" s="65">
        <v>214</v>
      </c>
      <c r="P52" s="48"/>
      <c r="Q52" s="48"/>
      <c r="R52" s="48"/>
      <c r="S52" s="48"/>
      <c r="T52" s="48"/>
      <c r="U52" s="48"/>
    </row>
    <row r="53" spans="1:21" ht="30.75" customHeight="1" thickBot="1" x14ac:dyDescent="0.25">
      <c r="A53" s="48"/>
      <c r="B53" s="1190" t="s">
        <v>21</v>
      </c>
      <c r="C53" s="1191"/>
      <c r="D53" s="67"/>
      <c r="E53" s="1192" t="s">
        <v>22</v>
      </c>
      <c r="F53" s="1192"/>
      <c r="G53" s="1192"/>
      <c r="H53" s="1192"/>
      <c r="I53" s="1192"/>
      <c r="J53" s="1193"/>
      <c r="K53" s="68">
        <v>52</v>
      </c>
      <c r="L53" s="69">
        <v>48</v>
      </c>
      <c r="M53" s="69">
        <v>44</v>
      </c>
      <c r="N53" s="69">
        <v>37</v>
      </c>
      <c r="O53" s="70">
        <v>39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530</v>
      </c>
      <c r="J40" s="79" t="s">
        <v>531</v>
      </c>
      <c r="K40" s="79" t="s">
        <v>532</v>
      </c>
      <c r="L40" s="79" t="s">
        <v>533</v>
      </c>
      <c r="M40" s="80" t="s">
        <v>534</v>
      </c>
    </row>
    <row r="41" spans="2:13" ht="27.75" customHeight="1" x14ac:dyDescent="0.2">
      <c r="B41" s="1214" t="s">
        <v>24</v>
      </c>
      <c r="C41" s="1215"/>
      <c r="D41" s="81"/>
      <c r="E41" s="1216" t="s">
        <v>25</v>
      </c>
      <c r="F41" s="1216"/>
      <c r="G41" s="1216"/>
      <c r="H41" s="1217"/>
      <c r="I41" s="82">
        <v>2126</v>
      </c>
      <c r="J41" s="83">
        <v>2114</v>
      </c>
      <c r="K41" s="83">
        <v>2047</v>
      </c>
      <c r="L41" s="83">
        <v>2154</v>
      </c>
      <c r="M41" s="84">
        <v>2101</v>
      </c>
    </row>
    <row r="42" spans="2:13" ht="27.75" customHeight="1" x14ac:dyDescent="0.2">
      <c r="B42" s="1204"/>
      <c r="C42" s="1205"/>
      <c r="D42" s="85"/>
      <c r="E42" s="1208" t="s">
        <v>26</v>
      </c>
      <c r="F42" s="1208"/>
      <c r="G42" s="1208"/>
      <c r="H42" s="1209"/>
      <c r="I42" s="86">
        <v>46</v>
      </c>
      <c r="J42" s="87">
        <v>41</v>
      </c>
      <c r="K42" s="87">
        <v>38</v>
      </c>
      <c r="L42" s="87">
        <v>35</v>
      </c>
      <c r="M42" s="88">
        <v>32</v>
      </c>
    </row>
    <row r="43" spans="2:13" ht="27.75" customHeight="1" x14ac:dyDescent="0.2">
      <c r="B43" s="1204"/>
      <c r="C43" s="1205"/>
      <c r="D43" s="85"/>
      <c r="E43" s="1208" t="s">
        <v>27</v>
      </c>
      <c r="F43" s="1208"/>
      <c r="G43" s="1208"/>
      <c r="H43" s="1209"/>
      <c r="I43" s="86">
        <v>290</v>
      </c>
      <c r="J43" s="87">
        <v>317</v>
      </c>
      <c r="K43" s="87">
        <v>359</v>
      </c>
      <c r="L43" s="87">
        <v>390</v>
      </c>
      <c r="M43" s="88">
        <v>429</v>
      </c>
    </row>
    <row r="44" spans="2:13" ht="27.75" customHeight="1" x14ac:dyDescent="0.2">
      <c r="B44" s="1204"/>
      <c r="C44" s="1205"/>
      <c r="D44" s="85"/>
      <c r="E44" s="1208" t="s">
        <v>28</v>
      </c>
      <c r="F44" s="1208"/>
      <c r="G44" s="1208"/>
      <c r="H44" s="1209"/>
      <c r="I44" s="86">
        <v>59</v>
      </c>
      <c r="J44" s="87">
        <v>50</v>
      </c>
      <c r="K44" s="87">
        <v>48</v>
      </c>
      <c r="L44" s="87">
        <v>40</v>
      </c>
      <c r="M44" s="88">
        <v>30</v>
      </c>
    </row>
    <row r="45" spans="2:13" ht="27.75" customHeight="1" x14ac:dyDescent="0.2">
      <c r="B45" s="1204"/>
      <c r="C45" s="1205"/>
      <c r="D45" s="85"/>
      <c r="E45" s="1208" t="s">
        <v>29</v>
      </c>
      <c r="F45" s="1208"/>
      <c r="G45" s="1208"/>
      <c r="H45" s="1209"/>
      <c r="I45" s="86">
        <v>362</v>
      </c>
      <c r="J45" s="87">
        <v>418</v>
      </c>
      <c r="K45" s="87">
        <v>310</v>
      </c>
      <c r="L45" s="87">
        <v>328</v>
      </c>
      <c r="M45" s="88">
        <v>338</v>
      </c>
    </row>
    <row r="46" spans="2:13" ht="27.75" customHeight="1" x14ac:dyDescent="0.2">
      <c r="B46" s="1204"/>
      <c r="C46" s="1205"/>
      <c r="D46" s="89"/>
      <c r="E46" s="1208" t="s">
        <v>30</v>
      </c>
      <c r="F46" s="1208"/>
      <c r="G46" s="1208"/>
      <c r="H46" s="1209"/>
      <c r="I46" s="86" t="s">
        <v>490</v>
      </c>
      <c r="J46" s="87" t="s">
        <v>490</v>
      </c>
      <c r="K46" s="87" t="s">
        <v>490</v>
      </c>
      <c r="L46" s="87" t="s">
        <v>490</v>
      </c>
      <c r="M46" s="88">
        <v>10</v>
      </c>
    </row>
    <row r="47" spans="2:13" ht="27.75" customHeight="1" x14ac:dyDescent="0.2">
      <c r="B47" s="1204"/>
      <c r="C47" s="1205"/>
      <c r="D47" s="90"/>
      <c r="E47" s="1218" t="s">
        <v>31</v>
      </c>
      <c r="F47" s="1219"/>
      <c r="G47" s="1219"/>
      <c r="H47" s="1220"/>
      <c r="I47" s="86" t="s">
        <v>490</v>
      </c>
      <c r="J47" s="87" t="s">
        <v>490</v>
      </c>
      <c r="K47" s="87" t="s">
        <v>490</v>
      </c>
      <c r="L47" s="87" t="s">
        <v>490</v>
      </c>
      <c r="M47" s="88" t="s">
        <v>490</v>
      </c>
    </row>
    <row r="48" spans="2:13" ht="27.75" customHeight="1" x14ac:dyDescent="0.2">
      <c r="B48" s="1204"/>
      <c r="C48" s="1205"/>
      <c r="D48" s="85"/>
      <c r="E48" s="1208" t="s">
        <v>32</v>
      </c>
      <c r="F48" s="1208"/>
      <c r="G48" s="1208"/>
      <c r="H48" s="1209"/>
      <c r="I48" s="86" t="s">
        <v>490</v>
      </c>
      <c r="J48" s="87" t="s">
        <v>490</v>
      </c>
      <c r="K48" s="87" t="s">
        <v>490</v>
      </c>
      <c r="L48" s="87" t="s">
        <v>490</v>
      </c>
      <c r="M48" s="88" t="s">
        <v>490</v>
      </c>
    </row>
    <row r="49" spans="2:13" ht="27.75" customHeight="1" x14ac:dyDescent="0.2">
      <c r="B49" s="1206"/>
      <c r="C49" s="1207"/>
      <c r="D49" s="85"/>
      <c r="E49" s="1208" t="s">
        <v>33</v>
      </c>
      <c r="F49" s="1208"/>
      <c r="G49" s="1208"/>
      <c r="H49" s="1209"/>
      <c r="I49" s="86" t="s">
        <v>490</v>
      </c>
      <c r="J49" s="87" t="s">
        <v>490</v>
      </c>
      <c r="K49" s="87" t="s">
        <v>490</v>
      </c>
      <c r="L49" s="87" t="s">
        <v>490</v>
      </c>
      <c r="M49" s="88" t="s">
        <v>490</v>
      </c>
    </row>
    <row r="50" spans="2:13" ht="27.75" customHeight="1" x14ac:dyDescent="0.2">
      <c r="B50" s="1202" t="s">
        <v>34</v>
      </c>
      <c r="C50" s="1203"/>
      <c r="D50" s="91"/>
      <c r="E50" s="1208" t="s">
        <v>35</v>
      </c>
      <c r="F50" s="1208"/>
      <c r="G50" s="1208"/>
      <c r="H50" s="1209"/>
      <c r="I50" s="86">
        <v>3062</v>
      </c>
      <c r="J50" s="87">
        <v>3303</v>
      </c>
      <c r="K50" s="87">
        <v>3417</v>
      </c>
      <c r="L50" s="87">
        <v>3698</v>
      </c>
      <c r="M50" s="88">
        <v>3682</v>
      </c>
    </row>
    <row r="51" spans="2:13" ht="27.75" customHeight="1" x14ac:dyDescent="0.2">
      <c r="B51" s="1204"/>
      <c r="C51" s="1205"/>
      <c r="D51" s="85"/>
      <c r="E51" s="1208" t="s">
        <v>36</v>
      </c>
      <c r="F51" s="1208"/>
      <c r="G51" s="1208"/>
      <c r="H51" s="1209"/>
      <c r="I51" s="86" t="s">
        <v>490</v>
      </c>
      <c r="J51" s="87" t="s">
        <v>490</v>
      </c>
      <c r="K51" s="87" t="s">
        <v>490</v>
      </c>
      <c r="L51" s="87" t="s">
        <v>490</v>
      </c>
      <c r="M51" s="88" t="s">
        <v>490</v>
      </c>
    </row>
    <row r="52" spans="2:13" ht="27.75" customHeight="1" x14ac:dyDescent="0.2">
      <c r="B52" s="1206"/>
      <c r="C52" s="1207"/>
      <c r="D52" s="85"/>
      <c r="E52" s="1208" t="s">
        <v>37</v>
      </c>
      <c r="F52" s="1208"/>
      <c r="G52" s="1208"/>
      <c r="H52" s="1209"/>
      <c r="I52" s="86">
        <v>1877</v>
      </c>
      <c r="J52" s="87">
        <v>1867</v>
      </c>
      <c r="K52" s="87">
        <v>1801</v>
      </c>
      <c r="L52" s="87">
        <v>2005</v>
      </c>
      <c r="M52" s="88">
        <v>1798</v>
      </c>
    </row>
    <row r="53" spans="2:13" ht="27.75" customHeight="1" thickBot="1" x14ac:dyDescent="0.25">
      <c r="B53" s="1210" t="s">
        <v>38</v>
      </c>
      <c r="C53" s="1211"/>
      <c r="D53" s="92"/>
      <c r="E53" s="1212" t="s">
        <v>39</v>
      </c>
      <c r="F53" s="1212"/>
      <c r="G53" s="1212"/>
      <c r="H53" s="1213"/>
      <c r="I53" s="93">
        <v>-2057</v>
      </c>
      <c r="J53" s="94">
        <v>-2231</v>
      </c>
      <c r="K53" s="94">
        <v>-2418</v>
      </c>
      <c r="L53" s="94">
        <v>-2755</v>
      </c>
      <c r="M53" s="95">
        <v>-2540</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VY191"/>
  <sheetViews>
    <sheetView showGridLines="0" zoomScale="80" zoomScaleNormal="80" zoomScaleSheetLayoutView="55" workbookViewId="0"/>
  </sheetViews>
  <sheetFormatPr defaultColWidth="0" defaultRowHeight="0" customHeight="1" zeroHeight="1" x14ac:dyDescent="0.2"/>
  <cols>
    <col min="1" max="1" width="6.33203125" style="245" customWidth="1"/>
    <col min="2" max="2" width="18.109375" style="245" customWidth="1"/>
    <col min="3" max="3" width="22.6640625" style="245" customWidth="1"/>
    <col min="4" max="9" width="18.109375" style="245" customWidth="1"/>
    <col min="10" max="10" width="22.77734375" style="245" customWidth="1"/>
    <col min="11" max="15" width="18.109375" style="245" customWidth="1"/>
    <col min="16" max="16" width="6.109375" style="252" customWidth="1"/>
    <col min="17" max="17" width="5.88671875" style="250" customWidth="1"/>
    <col min="18" max="18" width="19.109375" style="245" hidden="1"/>
    <col min="19" max="23" width="12.6640625" style="245" hidden="1"/>
    <col min="24" max="257" width="8.6640625" style="245" hidden="1"/>
    <col min="258" max="263" width="14.88671875" style="245" hidden="1"/>
    <col min="264" max="265" width="15.88671875" style="245" hidden="1"/>
    <col min="266" max="271" width="16.109375" style="245" hidden="1"/>
    <col min="272" max="272" width="6.109375" style="245" hidden="1"/>
    <col min="273" max="273" width="3" style="245" hidden="1"/>
    <col min="274" max="513" width="8.6640625" style="245" hidden="1"/>
    <col min="514" max="519" width="14.88671875" style="245" hidden="1"/>
    <col min="520" max="521" width="15.88671875" style="245" hidden="1"/>
    <col min="522" max="527" width="16.109375" style="245" hidden="1"/>
    <col min="528" max="528" width="6.109375" style="245" hidden="1"/>
    <col min="529" max="529" width="3" style="245" hidden="1"/>
    <col min="530" max="769" width="8.6640625" style="245" hidden="1"/>
    <col min="770" max="775" width="14.88671875" style="245" hidden="1"/>
    <col min="776" max="777" width="15.88671875" style="245" hidden="1"/>
    <col min="778" max="783" width="16.109375" style="245" hidden="1"/>
    <col min="784" max="784" width="6.109375" style="245" hidden="1"/>
    <col min="785" max="785" width="3" style="245" hidden="1"/>
    <col min="786" max="1025" width="8.6640625" style="245" hidden="1"/>
    <col min="1026" max="1031" width="14.88671875" style="245" hidden="1"/>
    <col min="1032" max="1033" width="15.88671875" style="245" hidden="1"/>
    <col min="1034" max="1039" width="16.109375" style="245" hidden="1"/>
    <col min="1040" max="1040" width="6.109375" style="245" hidden="1"/>
    <col min="1041" max="1041" width="3" style="245" hidden="1"/>
    <col min="1042" max="1281" width="8.6640625" style="245" hidden="1"/>
    <col min="1282" max="1287" width="14.88671875" style="245" hidden="1"/>
    <col min="1288" max="1289" width="15.88671875" style="245" hidden="1"/>
    <col min="1290" max="1295" width="16.109375" style="245" hidden="1"/>
    <col min="1296" max="1296" width="6.109375" style="245" hidden="1"/>
    <col min="1297" max="1297" width="3" style="245" hidden="1"/>
    <col min="1298" max="1537" width="8.6640625" style="245" hidden="1"/>
    <col min="1538" max="1543" width="14.88671875" style="245" hidden="1"/>
    <col min="1544" max="1545" width="15.88671875" style="245" hidden="1"/>
    <col min="1546" max="1551" width="16.109375" style="245" hidden="1"/>
    <col min="1552" max="1552" width="6.109375" style="245" hidden="1"/>
    <col min="1553" max="1553" width="3" style="245" hidden="1"/>
    <col min="1554" max="1793" width="8.6640625" style="245" hidden="1"/>
    <col min="1794" max="1799" width="14.88671875" style="245" hidden="1"/>
    <col min="1800" max="1801" width="15.88671875" style="245" hidden="1"/>
    <col min="1802" max="1807" width="16.109375" style="245" hidden="1"/>
    <col min="1808" max="1808" width="6.109375" style="245" hidden="1"/>
    <col min="1809" max="1809" width="3" style="245" hidden="1"/>
    <col min="1810" max="2049" width="8.6640625" style="245" hidden="1"/>
    <col min="2050" max="2055" width="14.88671875" style="245" hidden="1"/>
    <col min="2056" max="2057" width="15.88671875" style="245" hidden="1"/>
    <col min="2058" max="2063" width="16.109375" style="245" hidden="1"/>
    <col min="2064" max="2064" width="6.109375" style="245" hidden="1"/>
    <col min="2065" max="2065" width="3" style="245" hidden="1"/>
    <col min="2066" max="2305" width="8.6640625" style="245" hidden="1"/>
    <col min="2306" max="2311" width="14.88671875" style="245" hidden="1"/>
    <col min="2312" max="2313" width="15.88671875" style="245" hidden="1"/>
    <col min="2314" max="2319" width="16.109375" style="245" hidden="1"/>
    <col min="2320" max="2320" width="6.109375" style="245" hidden="1"/>
    <col min="2321" max="2321" width="3" style="245" hidden="1"/>
    <col min="2322" max="2561" width="8.6640625" style="245" hidden="1"/>
    <col min="2562" max="2567" width="14.88671875" style="245" hidden="1"/>
    <col min="2568" max="2569" width="15.88671875" style="245" hidden="1"/>
    <col min="2570" max="2575" width="16.109375" style="245" hidden="1"/>
    <col min="2576" max="2576" width="6.109375" style="245" hidden="1"/>
    <col min="2577" max="2577" width="3" style="245" hidden="1"/>
    <col min="2578" max="2817" width="8.6640625" style="245" hidden="1"/>
    <col min="2818" max="2823" width="14.88671875" style="245" hidden="1"/>
    <col min="2824" max="2825" width="15.88671875" style="245" hidden="1"/>
    <col min="2826" max="2831" width="16.109375" style="245" hidden="1"/>
    <col min="2832" max="2832" width="6.109375" style="245" hidden="1"/>
    <col min="2833" max="2833" width="3" style="245" hidden="1"/>
    <col min="2834" max="3073" width="8.6640625" style="245" hidden="1"/>
    <col min="3074" max="3079" width="14.88671875" style="245" hidden="1"/>
    <col min="3080" max="3081" width="15.88671875" style="245" hidden="1"/>
    <col min="3082" max="3087" width="16.109375" style="245" hidden="1"/>
    <col min="3088" max="3088" width="6.109375" style="245" hidden="1"/>
    <col min="3089" max="3089" width="3" style="245" hidden="1"/>
    <col min="3090" max="3329" width="8.6640625" style="245" hidden="1"/>
    <col min="3330" max="3335" width="14.88671875" style="245" hidden="1"/>
    <col min="3336" max="3337" width="15.88671875" style="245" hidden="1"/>
    <col min="3338" max="3343" width="16.109375" style="245" hidden="1"/>
    <col min="3344" max="3344" width="6.109375" style="245" hidden="1"/>
    <col min="3345" max="3345" width="3" style="245" hidden="1"/>
    <col min="3346" max="3585" width="8.6640625" style="245" hidden="1"/>
    <col min="3586" max="3591" width="14.88671875" style="245" hidden="1"/>
    <col min="3592" max="3593" width="15.88671875" style="245" hidden="1"/>
    <col min="3594" max="3599" width="16.109375" style="245" hidden="1"/>
    <col min="3600" max="3600" width="6.109375" style="245" hidden="1"/>
    <col min="3601" max="3601" width="3" style="245" hidden="1"/>
    <col min="3602" max="3841" width="8.6640625" style="245" hidden="1"/>
    <col min="3842" max="3847" width="14.88671875" style="245" hidden="1"/>
    <col min="3848" max="3849" width="15.88671875" style="245" hidden="1"/>
    <col min="3850" max="3855" width="16.109375" style="245" hidden="1"/>
    <col min="3856" max="3856" width="6.109375" style="245" hidden="1"/>
    <col min="3857" max="3857" width="3" style="245" hidden="1"/>
    <col min="3858" max="4097" width="8.6640625" style="245" hidden="1"/>
    <col min="4098" max="4103" width="14.88671875" style="245" hidden="1"/>
    <col min="4104" max="4105" width="15.88671875" style="245" hidden="1"/>
    <col min="4106" max="4111" width="16.109375" style="245" hidden="1"/>
    <col min="4112" max="4112" width="6.109375" style="245" hidden="1"/>
    <col min="4113" max="4113" width="3" style="245" hidden="1"/>
    <col min="4114" max="4353" width="8.6640625" style="245" hidden="1"/>
    <col min="4354" max="4359" width="14.88671875" style="245" hidden="1"/>
    <col min="4360" max="4361" width="15.88671875" style="245" hidden="1"/>
    <col min="4362" max="4367" width="16.109375" style="245" hidden="1"/>
    <col min="4368" max="4368" width="6.109375" style="245" hidden="1"/>
    <col min="4369" max="4369" width="3" style="245" hidden="1"/>
    <col min="4370" max="4609" width="8.6640625" style="245" hidden="1"/>
    <col min="4610" max="4615" width="14.88671875" style="245" hidden="1"/>
    <col min="4616" max="4617" width="15.88671875" style="245" hidden="1"/>
    <col min="4618" max="4623" width="16.109375" style="245" hidden="1"/>
    <col min="4624" max="4624" width="6.109375" style="245" hidden="1"/>
    <col min="4625" max="4625" width="3" style="245" hidden="1"/>
    <col min="4626" max="4865" width="8.6640625" style="245" hidden="1"/>
    <col min="4866" max="4871" width="14.88671875" style="245" hidden="1"/>
    <col min="4872" max="4873" width="15.88671875" style="245" hidden="1"/>
    <col min="4874" max="4879" width="16.109375" style="245" hidden="1"/>
    <col min="4880" max="4880" width="6.109375" style="245" hidden="1"/>
    <col min="4881" max="4881" width="3" style="245" hidden="1"/>
    <col min="4882" max="5121" width="8.6640625" style="245" hidden="1"/>
    <col min="5122" max="5127" width="14.88671875" style="245" hidden="1"/>
    <col min="5128" max="5129" width="15.88671875" style="245" hidden="1"/>
    <col min="5130" max="5135" width="16.109375" style="245" hidden="1"/>
    <col min="5136" max="5136" width="6.109375" style="245" hidden="1"/>
    <col min="5137" max="5137" width="3" style="245" hidden="1"/>
    <col min="5138" max="5377" width="8.6640625" style="245" hidden="1"/>
    <col min="5378" max="5383" width="14.88671875" style="245" hidden="1"/>
    <col min="5384" max="5385" width="15.88671875" style="245" hidden="1"/>
    <col min="5386" max="5391" width="16.109375" style="245" hidden="1"/>
    <col min="5392" max="5392" width="6.109375" style="245" hidden="1"/>
    <col min="5393" max="5393" width="3" style="245" hidden="1"/>
    <col min="5394" max="5633" width="8.6640625" style="245" hidden="1"/>
    <col min="5634" max="5639" width="14.88671875" style="245" hidden="1"/>
    <col min="5640" max="5641" width="15.88671875" style="245" hidden="1"/>
    <col min="5642" max="5647" width="16.109375" style="245" hidden="1"/>
    <col min="5648" max="5648" width="6.109375" style="245" hidden="1"/>
    <col min="5649" max="5649" width="3" style="245" hidden="1"/>
    <col min="5650" max="5889" width="8.6640625" style="245" hidden="1"/>
    <col min="5890" max="5895" width="14.88671875" style="245" hidden="1"/>
    <col min="5896" max="5897" width="15.88671875" style="245" hidden="1"/>
    <col min="5898" max="5903" width="16.109375" style="245" hidden="1"/>
    <col min="5904" max="5904" width="6.109375" style="245" hidden="1"/>
    <col min="5905" max="5905" width="3" style="245" hidden="1"/>
    <col min="5906" max="6145" width="8.6640625" style="245" hidden="1"/>
    <col min="6146" max="6151" width="14.88671875" style="245" hidden="1"/>
    <col min="6152" max="6153" width="15.88671875" style="245" hidden="1"/>
    <col min="6154" max="6159" width="16.109375" style="245" hidden="1"/>
    <col min="6160" max="6160" width="6.109375" style="245" hidden="1"/>
    <col min="6161" max="6161" width="3" style="245" hidden="1"/>
    <col min="6162" max="6401" width="8.6640625" style="245" hidden="1"/>
    <col min="6402" max="6407" width="14.88671875" style="245" hidden="1"/>
    <col min="6408" max="6409" width="15.88671875" style="245" hidden="1"/>
    <col min="6410" max="6415" width="16.109375" style="245" hidden="1"/>
    <col min="6416" max="6416" width="6.109375" style="245" hidden="1"/>
    <col min="6417" max="6417" width="3" style="245" hidden="1"/>
    <col min="6418" max="6657" width="8.6640625" style="245" hidden="1"/>
    <col min="6658" max="6663" width="14.88671875" style="245" hidden="1"/>
    <col min="6664" max="6665" width="15.88671875" style="245" hidden="1"/>
    <col min="6666" max="6671" width="16.109375" style="245" hidden="1"/>
    <col min="6672" max="6672" width="6.109375" style="245" hidden="1"/>
    <col min="6673" max="6673" width="3" style="245" hidden="1"/>
    <col min="6674" max="6913" width="8.6640625" style="245" hidden="1"/>
    <col min="6914" max="6919" width="14.88671875" style="245" hidden="1"/>
    <col min="6920" max="6921" width="15.88671875" style="245" hidden="1"/>
    <col min="6922" max="6927" width="16.109375" style="245" hidden="1"/>
    <col min="6928" max="6928" width="6.109375" style="245" hidden="1"/>
    <col min="6929" max="6929" width="3" style="245" hidden="1"/>
    <col min="6930" max="7169" width="8.6640625" style="245" hidden="1"/>
    <col min="7170" max="7175" width="14.88671875" style="245" hidden="1"/>
    <col min="7176" max="7177" width="15.88671875" style="245" hidden="1"/>
    <col min="7178" max="7183" width="16.109375" style="245" hidden="1"/>
    <col min="7184" max="7184" width="6.109375" style="245" hidden="1"/>
    <col min="7185" max="7185" width="3" style="245" hidden="1"/>
    <col min="7186" max="7425" width="8.6640625" style="245" hidden="1"/>
    <col min="7426" max="7431" width="14.88671875" style="245" hidden="1"/>
    <col min="7432" max="7433" width="15.88671875" style="245" hidden="1"/>
    <col min="7434" max="7439" width="16.109375" style="245" hidden="1"/>
    <col min="7440" max="7440" width="6.109375" style="245" hidden="1"/>
    <col min="7441" max="7441" width="3" style="245" hidden="1"/>
    <col min="7442" max="7681" width="8.6640625" style="245" hidden="1"/>
    <col min="7682" max="7687" width="14.88671875" style="245" hidden="1"/>
    <col min="7688" max="7689" width="15.88671875" style="245" hidden="1"/>
    <col min="7690" max="7695" width="16.109375" style="245" hidden="1"/>
    <col min="7696" max="7696" width="6.109375" style="245" hidden="1"/>
    <col min="7697" max="7697" width="3" style="245" hidden="1"/>
    <col min="7698" max="7937" width="8.6640625" style="245" hidden="1"/>
    <col min="7938" max="7943" width="14.88671875" style="245" hidden="1"/>
    <col min="7944" max="7945" width="15.88671875" style="245" hidden="1"/>
    <col min="7946" max="7951" width="16.109375" style="245" hidden="1"/>
    <col min="7952" max="7952" width="6.109375" style="245" hidden="1"/>
    <col min="7953" max="7953" width="3" style="245" hidden="1"/>
    <col min="7954" max="8193" width="8.6640625" style="245" hidden="1"/>
    <col min="8194" max="8199" width="14.88671875" style="245" hidden="1"/>
    <col min="8200" max="8201" width="15.88671875" style="245" hidden="1"/>
    <col min="8202" max="8207" width="16.109375" style="245" hidden="1"/>
    <col min="8208" max="8208" width="6.109375" style="245" hidden="1"/>
    <col min="8209" max="8209" width="3" style="245" hidden="1"/>
    <col min="8210" max="8449" width="8.6640625" style="245" hidden="1"/>
    <col min="8450" max="8455" width="14.88671875" style="245" hidden="1"/>
    <col min="8456" max="8457" width="15.88671875" style="245" hidden="1"/>
    <col min="8458" max="8463" width="16.109375" style="245" hidden="1"/>
    <col min="8464" max="8464" width="6.109375" style="245" hidden="1"/>
    <col min="8465" max="8465" width="3" style="245" hidden="1"/>
    <col min="8466" max="8705" width="8.6640625" style="245" hidden="1"/>
    <col min="8706" max="8711" width="14.88671875" style="245" hidden="1"/>
    <col min="8712" max="8713" width="15.88671875" style="245" hidden="1"/>
    <col min="8714" max="8719" width="16.109375" style="245" hidden="1"/>
    <col min="8720" max="8720" width="6.109375" style="245" hidden="1"/>
    <col min="8721" max="8721" width="3" style="245" hidden="1"/>
    <col min="8722" max="8961" width="8.6640625" style="245" hidden="1"/>
    <col min="8962" max="8967" width="14.88671875" style="245" hidden="1"/>
    <col min="8968" max="8969" width="15.88671875" style="245" hidden="1"/>
    <col min="8970" max="8975" width="16.109375" style="245" hidden="1"/>
    <col min="8976" max="8976" width="6.109375" style="245" hidden="1"/>
    <col min="8977" max="8977" width="3" style="245" hidden="1"/>
    <col min="8978" max="9217" width="8.6640625" style="245" hidden="1"/>
    <col min="9218" max="9223" width="14.88671875" style="245" hidden="1"/>
    <col min="9224" max="9225" width="15.88671875" style="245" hidden="1"/>
    <col min="9226" max="9231" width="16.109375" style="245" hidden="1"/>
    <col min="9232" max="9232" width="6.109375" style="245" hidden="1"/>
    <col min="9233" max="9233" width="3" style="245" hidden="1"/>
    <col min="9234" max="9473" width="8.6640625" style="245" hidden="1"/>
    <col min="9474" max="9479" width="14.88671875" style="245" hidden="1"/>
    <col min="9480" max="9481" width="15.88671875" style="245" hidden="1"/>
    <col min="9482" max="9487" width="16.109375" style="245" hidden="1"/>
    <col min="9488" max="9488" width="6.109375" style="245" hidden="1"/>
    <col min="9489" max="9489" width="3" style="245" hidden="1"/>
    <col min="9490" max="9729" width="8.6640625" style="245" hidden="1"/>
    <col min="9730" max="9735" width="14.88671875" style="245" hidden="1"/>
    <col min="9736" max="9737" width="15.88671875" style="245" hidden="1"/>
    <col min="9738" max="9743" width="16.109375" style="245" hidden="1"/>
    <col min="9744" max="9744" width="6.109375" style="245" hidden="1"/>
    <col min="9745" max="9745" width="3" style="245" hidden="1"/>
    <col min="9746" max="9985" width="8.6640625" style="245" hidden="1"/>
    <col min="9986" max="9991" width="14.88671875" style="245" hidden="1"/>
    <col min="9992" max="9993" width="15.88671875" style="245" hidden="1"/>
    <col min="9994" max="9999" width="16.109375" style="245" hidden="1"/>
    <col min="10000" max="10000" width="6.109375" style="245" hidden="1"/>
    <col min="10001" max="10001" width="3" style="245" hidden="1"/>
    <col min="10002" max="10241" width="8.6640625" style="245" hidden="1"/>
    <col min="10242" max="10247" width="14.88671875" style="245" hidden="1"/>
    <col min="10248" max="10249" width="15.88671875" style="245" hidden="1"/>
    <col min="10250" max="10255" width="16.109375" style="245" hidden="1"/>
    <col min="10256" max="10256" width="6.109375" style="245" hidden="1"/>
    <col min="10257" max="10257" width="3" style="245" hidden="1"/>
    <col min="10258" max="10497" width="8.6640625" style="245" hidden="1"/>
    <col min="10498" max="10503" width="14.88671875" style="245" hidden="1"/>
    <col min="10504" max="10505" width="15.88671875" style="245" hidden="1"/>
    <col min="10506" max="10511" width="16.109375" style="245" hidden="1"/>
    <col min="10512" max="10512" width="6.109375" style="245" hidden="1"/>
    <col min="10513" max="10513" width="3" style="245" hidden="1"/>
    <col min="10514" max="10753" width="8.6640625" style="245" hidden="1"/>
    <col min="10754" max="10759" width="14.88671875" style="245" hidden="1"/>
    <col min="10760" max="10761" width="15.88671875" style="245" hidden="1"/>
    <col min="10762" max="10767" width="16.109375" style="245" hidden="1"/>
    <col min="10768" max="10768" width="6.109375" style="245" hidden="1"/>
    <col min="10769" max="10769" width="3" style="245" hidden="1"/>
    <col min="10770" max="11009" width="8.6640625" style="245" hidden="1"/>
    <col min="11010" max="11015" width="14.88671875" style="245" hidden="1"/>
    <col min="11016" max="11017" width="15.88671875" style="245" hidden="1"/>
    <col min="11018" max="11023" width="16.109375" style="245" hidden="1"/>
    <col min="11024" max="11024" width="6.109375" style="245" hidden="1"/>
    <col min="11025" max="11025" width="3" style="245" hidden="1"/>
    <col min="11026" max="11265" width="8.6640625" style="245" hidden="1"/>
    <col min="11266" max="11271" width="14.88671875" style="245" hidden="1"/>
    <col min="11272" max="11273" width="15.88671875" style="245" hidden="1"/>
    <col min="11274" max="11279" width="16.109375" style="245" hidden="1"/>
    <col min="11280" max="11280" width="6.109375" style="245" hidden="1"/>
    <col min="11281" max="11281" width="3" style="245" hidden="1"/>
    <col min="11282" max="11521" width="8.6640625" style="245" hidden="1"/>
    <col min="11522" max="11527" width="14.88671875" style="245" hidden="1"/>
    <col min="11528" max="11529" width="15.88671875" style="245" hidden="1"/>
    <col min="11530" max="11535" width="16.109375" style="245" hidden="1"/>
    <col min="11536" max="11536" width="6.109375" style="245" hidden="1"/>
    <col min="11537" max="11537" width="3" style="245" hidden="1"/>
    <col min="11538" max="11777" width="8.6640625" style="245" hidden="1"/>
    <col min="11778" max="11783" width="14.88671875" style="245" hidden="1"/>
    <col min="11784" max="11785" width="15.88671875" style="245" hidden="1"/>
    <col min="11786" max="11791" width="16.109375" style="245" hidden="1"/>
    <col min="11792" max="11792" width="6.109375" style="245" hidden="1"/>
    <col min="11793" max="11793" width="3" style="245" hidden="1"/>
    <col min="11794" max="12033" width="8.6640625" style="245" hidden="1"/>
    <col min="12034" max="12039" width="14.88671875" style="245" hidden="1"/>
    <col min="12040" max="12041" width="15.88671875" style="245" hidden="1"/>
    <col min="12042" max="12047" width="16.109375" style="245" hidden="1"/>
    <col min="12048" max="12048" width="6.109375" style="245" hidden="1"/>
    <col min="12049" max="12049" width="3" style="245" hidden="1"/>
    <col min="12050" max="12289" width="8.6640625" style="245" hidden="1"/>
    <col min="12290" max="12295" width="14.88671875" style="245" hidden="1"/>
    <col min="12296" max="12297" width="15.88671875" style="245" hidden="1"/>
    <col min="12298" max="12303" width="16.109375" style="245" hidden="1"/>
    <col min="12304" max="12304" width="6.109375" style="245" hidden="1"/>
    <col min="12305" max="12305" width="3" style="245" hidden="1"/>
    <col min="12306" max="12545" width="8.6640625" style="245" hidden="1"/>
    <col min="12546" max="12551" width="14.88671875" style="245" hidden="1"/>
    <col min="12552" max="12553" width="15.88671875" style="245" hidden="1"/>
    <col min="12554" max="12559" width="16.109375" style="245" hidden="1"/>
    <col min="12560" max="12560" width="6.109375" style="245" hidden="1"/>
    <col min="12561" max="12561" width="3" style="245" hidden="1"/>
    <col min="12562" max="12801" width="8.6640625" style="245" hidden="1"/>
    <col min="12802" max="12807" width="14.88671875" style="245" hidden="1"/>
    <col min="12808" max="12809" width="15.88671875" style="245" hidden="1"/>
    <col min="12810" max="12815" width="16.109375" style="245" hidden="1"/>
    <col min="12816" max="12816" width="6.109375" style="245" hidden="1"/>
    <col min="12817" max="12817" width="3" style="245" hidden="1"/>
    <col min="12818" max="13057" width="8.6640625" style="245" hidden="1"/>
    <col min="13058" max="13063" width="14.88671875" style="245" hidden="1"/>
    <col min="13064" max="13065" width="15.88671875" style="245" hidden="1"/>
    <col min="13066" max="13071" width="16.109375" style="245" hidden="1"/>
    <col min="13072" max="13072" width="6.109375" style="245" hidden="1"/>
    <col min="13073" max="13073" width="3" style="245" hidden="1"/>
    <col min="13074" max="13313" width="8.6640625" style="245" hidden="1"/>
    <col min="13314" max="13319" width="14.88671875" style="245" hidden="1"/>
    <col min="13320" max="13321" width="15.88671875" style="245" hidden="1"/>
    <col min="13322" max="13327" width="16.109375" style="245" hidden="1"/>
    <col min="13328" max="13328" width="6.109375" style="245" hidden="1"/>
    <col min="13329" max="13329" width="3" style="245" hidden="1"/>
    <col min="13330" max="13569" width="8.6640625" style="245" hidden="1"/>
    <col min="13570" max="13575" width="14.88671875" style="245" hidden="1"/>
    <col min="13576" max="13577" width="15.88671875" style="245" hidden="1"/>
    <col min="13578" max="13583" width="16.109375" style="245" hidden="1"/>
    <col min="13584" max="13584" width="6.109375" style="245" hidden="1"/>
    <col min="13585" max="13585" width="3" style="245" hidden="1"/>
    <col min="13586" max="13825" width="8.6640625" style="245" hidden="1"/>
    <col min="13826" max="13831" width="14.88671875" style="245" hidden="1"/>
    <col min="13832" max="13833" width="15.88671875" style="245" hidden="1"/>
    <col min="13834" max="13839" width="16.109375" style="245" hidden="1"/>
    <col min="13840" max="13840" width="6.109375" style="245" hidden="1"/>
    <col min="13841" max="13841" width="3" style="245" hidden="1"/>
    <col min="13842" max="14081" width="8.6640625" style="245" hidden="1"/>
    <col min="14082" max="14087" width="14.88671875" style="245" hidden="1"/>
    <col min="14088" max="14089" width="15.88671875" style="245" hidden="1"/>
    <col min="14090" max="14095" width="16.109375" style="245" hidden="1"/>
    <col min="14096" max="14096" width="6.109375" style="245" hidden="1"/>
    <col min="14097" max="14097" width="3" style="245" hidden="1"/>
    <col min="14098" max="14337" width="8.6640625" style="245" hidden="1"/>
    <col min="14338" max="14343" width="14.88671875" style="245" hidden="1"/>
    <col min="14344" max="14345" width="15.88671875" style="245" hidden="1"/>
    <col min="14346" max="14351" width="16.109375" style="245" hidden="1"/>
    <col min="14352" max="14352" width="6.109375" style="245" hidden="1"/>
    <col min="14353" max="14353" width="3" style="245" hidden="1"/>
    <col min="14354" max="14593" width="8.6640625" style="245" hidden="1"/>
    <col min="14594" max="14599" width="14.88671875" style="245" hidden="1"/>
    <col min="14600" max="14601" width="15.88671875" style="245" hidden="1"/>
    <col min="14602" max="14607" width="16.109375" style="245" hidden="1"/>
    <col min="14608" max="14608" width="6.109375" style="245" hidden="1"/>
    <col min="14609" max="14609" width="3" style="245" hidden="1"/>
    <col min="14610" max="14849" width="8.6640625" style="245" hidden="1"/>
    <col min="14850" max="14855" width="14.88671875" style="245" hidden="1"/>
    <col min="14856" max="14857" width="15.88671875" style="245" hidden="1"/>
    <col min="14858" max="14863" width="16.109375" style="245" hidden="1"/>
    <col min="14864" max="14864" width="6.109375" style="245" hidden="1"/>
    <col min="14865" max="14865" width="3" style="245" hidden="1"/>
    <col min="14866" max="15105" width="8.6640625" style="245" hidden="1"/>
    <col min="15106" max="15111" width="14.88671875" style="245" hidden="1"/>
    <col min="15112" max="15113" width="15.88671875" style="245" hidden="1"/>
    <col min="15114" max="15119" width="16.109375" style="245" hidden="1"/>
    <col min="15120" max="15120" width="6.109375" style="245" hidden="1"/>
    <col min="15121" max="15121" width="3" style="245" hidden="1"/>
    <col min="15122" max="15361" width="8.6640625" style="245" hidden="1"/>
    <col min="15362" max="15367" width="14.88671875" style="245" hidden="1"/>
    <col min="15368" max="15369" width="15.88671875" style="245" hidden="1"/>
    <col min="15370" max="15375" width="16.109375" style="245" hidden="1"/>
    <col min="15376" max="15376" width="6.109375" style="245" hidden="1"/>
    <col min="15377" max="15377" width="3" style="245" hidden="1"/>
    <col min="15378" max="15617" width="8.6640625" style="245" hidden="1"/>
    <col min="15618" max="15623" width="14.88671875" style="245" hidden="1"/>
    <col min="15624" max="15625" width="15.88671875" style="245" hidden="1"/>
    <col min="15626" max="15631" width="16.109375" style="245" hidden="1"/>
    <col min="15632" max="15632" width="6.109375" style="245" hidden="1"/>
    <col min="15633" max="15633" width="3" style="245" hidden="1"/>
    <col min="15634" max="15873" width="8.6640625" style="245" hidden="1"/>
    <col min="15874" max="15879" width="14.88671875" style="245" hidden="1"/>
    <col min="15880" max="15881" width="15.88671875" style="245" hidden="1"/>
    <col min="15882" max="15887" width="16.109375" style="245" hidden="1"/>
    <col min="15888" max="15888" width="6.109375" style="245" hidden="1"/>
    <col min="15889" max="15889" width="3" style="245" hidden="1"/>
    <col min="15890" max="16129" width="8.6640625" style="245" hidden="1"/>
    <col min="16130" max="16135" width="14.88671875" style="245" hidden="1"/>
    <col min="16136" max="16137" width="15.88671875" style="245" hidden="1"/>
    <col min="16138" max="16143" width="16.109375" style="245" hidden="1"/>
    <col min="16144" max="16144" width="6.109375" style="245" hidden="1"/>
    <col min="16145" max="16145" width="3" style="245" hidden="1"/>
    <col min="16146" max="16384" width="8.6640625" style="245" hidden="1"/>
  </cols>
  <sheetData>
    <row r="1" spans="1:51" ht="42.75" customHeight="1" x14ac:dyDescent="0.2">
      <c r="A1" s="344"/>
      <c r="B1" s="345"/>
      <c r="P1" s="246"/>
      <c r="Q1" s="246"/>
    </row>
    <row r="2" spans="1:51" ht="25.8" x14ac:dyDescent="0.3">
      <c r="A2" s="344"/>
      <c r="C2" s="346"/>
      <c r="P2" s="246"/>
      <c r="Q2" s="246"/>
    </row>
    <row r="3" spans="1:51" ht="25.8" x14ac:dyDescent="0.3">
      <c r="A3" s="344"/>
      <c r="C3" s="346"/>
      <c r="P3" s="246"/>
      <c r="Q3" s="246"/>
    </row>
    <row r="4" spans="1:51" s="347" customFormat="1" ht="13.2" x14ac:dyDescent="0.2">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2" x14ac:dyDescent="0.2">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2" x14ac:dyDescent="0.2">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2" x14ac:dyDescent="0.2">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2" x14ac:dyDescent="0.2">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2" x14ac:dyDescent="0.2">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2" x14ac:dyDescent="0.2">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563</v>
      </c>
    </row>
    <row r="11" spans="1:51" s="347" customFormat="1" ht="13.2" x14ac:dyDescent="0.2">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2" x14ac:dyDescent="0.2">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563</v>
      </c>
    </row>
    <row r="13" spans="1:51" s="347" customFormat="1" ht="13.2" x14ac:dyDescent="0.2">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2">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2" x14ac:dyDescent="0.2">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2" x14ac:dyDescent="0.2">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2" x14ac:dyDescent="0.2">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2" x14ac:dyDescent="0.2">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2" x14ac:dyDescent="0.2">
      <c r="P19" s="246"/>
      <c r="Q19" s="246"/>
    </row>
    <row r="20" spans="1:259" ht="13.2" x14ac:dyDescent="0.2">
      <c r="P20" s="246"/>
      <c r="Q20" s="246"/>
    </row>
    <row r="21" spans="1:259" ht="16.2" x14ac:dyDescent="0.2">
      <c r="B21" s="348"/>
      <c r="C21" s="248"/>
      <c r="D21" s="248"/>
      <c r="E21" s="248"/>
      <c r="F21" s="248"/>
      <c r="G21" s="248"/>
      <c r="H21" s="248"/>
      <c r="I21" s="248"/>
      <c r="J21" s="248"/>
      <c r="K21" s="248"/>
      <c r="L21" s="248"/>
      <c r="M21" s="248"/>
      <c r="N21" s="349"/>
      <c r="O21" s="248"/>
      <c r="P21" s="249"/>
      <c r="Q21" s="246"/>
      <c r="IY21" s="350"/>
    </row>
    <row r="22" spans="1:259" ht="16.2" x14ac:dyDescent="0.2">
      <c r="B22" s="250"/>
      <c r="IY22" s="351"/>
    </row>
    <row r="23" spans="1:259" ht="13.2" x14ac:dyDescent="0.2">
      <c r="B23" s="250"/>
    </row>
    <row r="24" spans="1:259" ht="13.2" x14ac:dyDescent="0.2">
      <c r="B24" s="250"/>
    </row>
    <row r="25" spans="1:259" ht="13.2" x14ac:dyDescent="0.2">
      <c r="B25" s="250"/>
    </row>
    <row r="26" spans="1:259" ht="13.2" x14ac:dyDescent="0.2">
      <c r="B26" s="250"/>
    </row>
    <row r="27" spans="1:259" ht="13.2" x14ac:dyDescent="0.2">
      <c r="B27" s="250"/>
    </row>
    <row r="28" spans="1:259" ht="13.2" x14ac:dyDescent="0.2">
      <c r="B28" s="250"/>
    </row>
    <row r="29" spans="1:259" ht="13.2" x14ac:dyDescent="0.2">
      <c r="B29" s="250"/>
    </row>
    <row r="30" spans="1:259" ht="13.2" x14ac:dyDescent="0.2">
      <c r="B30" s="250"/>
    </row>
    <row r="31" spans="1:259" ht="13.2" x14ac:dyDescent="0.2">
      <c r="B31" s="250"/>
    </row>
    <row r="32" spans="1:259" ht="13.2" x14ac:dyDescent="0.2">
      <c r="B32" s="250"/>
    </row>
    <row r="33" spans="2:17" ht="13.2" x14ac:dyDescent="0.2">
      <c r="B33" s="250"/>
    </row>
    <row r="34" spans="2:17" ht="13.2" x14ac:dyDescent="0.2">
      <c r="B34" s="250"/>
    </row>
    <row r="35" spans="2:17" ht="13.2" x14ac:dyDescent="0.2">
      <c r="B35" s="250"/>
    </row>
    <row r="36" spans="2:17" ht="13.2" x14ac:dyDescent="0.2">
      <c r="B36" s="250"/>
    </row>
    <row r="37" spans="2:17" ht="13.2" x14ac:dyDescent="0.2">
      <c r="B37" s="250"/>
    </row>
    <row r="38" spans="2:17" ht="13.2" x14ac:dyDescent="0.2">
      <c r="B38" s="250"/>
    </row>
    <row r="39" spans="2:17" ht="13.2" x14ac:dyDescent="0.2">
      <c r="B39" s="342"/>
      <c r="C39" s="308"/>
      <c r="D39" s="308"/>
      <c r="E39" s="308"/>
      <c r="F39" s="308"/>
      <c r="G39" s="308"/>
      <c r="H39" s="308"/>
      <c r="I39" s="308"/>
      <c r="J39" s="308"/>
      <c r="K39" s="308"/>
      <c r="L39" s="308"/>
      <c r="M39" s="308"/>
      <c r="N39" s="308"/>
      <c r="O39" s="308"/>
      <c r="P39" s="343"/>
    </row>
    <row r="40" spans="2:17" ht="13.2" x14ac:dyDescent="0.2">
      <c r="B40" s="352"/>
      <c r="C40" s="246"/>
      <c r="D40" s="246"/>
      <c r="E40" s="246"/>
      <c r="F40" s="246"/>
      <c r="G40" s="246"/>
      <c r="H40" s="246"/>
      <c r="I40" s="246"/>
      <c r="J40" s="246"/>
      <c r="K40" s="246"/>
      <c r="L40" s="246"/>
      <c r="M40" s="246"/>
      <c r="N40" s="246"/>
      <c r="O40" s="246"/>
      <c r="P40" s="352"/>
      <c r="Q40" s="246"/>
    </row>
    <row r="41" spans="2:17" ht="16.2" x14ac:dyDescent="0.2">
      <c r="B41" s="247" t="s">
        <v>564</v>
      </c>
      <c r="C41" s="248"/>
      <c r="D41" s="248"/>
      <c r="E41" s="248"/>
      <c r="F41" s="248"/>
      <c r="G41" s="248"/>
      <c r="H41" s="248"/>
      <c r="I41" s="248"/>
      <c r="J41" s="248"/>
      <c r="K41" s="248"/>
      <c r="L41" s="248"/>
      <c r="M41" s="248"/>
      <c r="N41" s="248"/>
      <c r="O41" s="248"/>
      <c r="P41" s="249"/>
    </row>
    <row r="42" spans="2:17" ht="13.2" x14ac:dyDescent="0.2">
      <c r="B42" s="250"/>
      <c r="C42" s="246"/>
      <c r="D42" s="246"/>
      <c r="E42" s="246"/>
      <c r="F42" s="246"/>
      <c r="G42" s="353" t="s">
        <v>565</v>
      </c>
      <c r="I42" s="354"/>
      <c r="J42" s="354"/>
      <c r="K42" s="354"/>
      <c r="L42" s="246"/>
      <c r="M42" s="246"/>
      <c r="N42" s="246"/>
      <c r="O42" s="246"/>
    </row>
    <row r="43" spans="2:17" ht="13.2" x14ac:dyDescent="0.2">
      <c r="B43" s="250"/>
      <c r="C43" s="246"/>
      <c r="D43" s="246"/>
      <c r="E43" s="246"/>
      <c r="F43" s="246"/>
      <c r="G43" s="1232"/>
      <c r="H43" s="1233"/>
      <c r="I43" s="1233"/>
      <c r="J43" s="1233"/>
      <c r="K43" s="1233"/>
      <c r="L43" s="1233"/>
      <c r="M43" s="1233"/>
      <c r="N43" s="1233"/>
      <c r="O43" s="1234"/>
    </row>
    <row r="44" spans="2:17" ht="13.2" x14ac:dyDescent="0.2">
      <c r="B44" s="250"/>
      <c r="C44" s="246"/>
      <c r="D44" s="246"/>
      <c r="E44" s="246"/>
      <c r="F44" s="246"/>
      <c r="G44" s="1235"/>
      <c r="H44" s="1236"/>
      <c r="I44" s="1236"/>
      <c r="J44" s="1236"/>
      <c r="K44" s="1236"/>
      <c r="L44" s="1236"/>
      <c r="M44" s="1236"/>
      <c r="N44" s="1236"/>
      <c r="O44" s="1237"/>
    </row>
    <row r="45" spans="2:17" ht="13.2" x14ac:dyDescent="0.2">
      <c r="B45" s="250"/>
      <c r="C45" s="246"/>
      <c r="D45" s="246"/>
      <c r="E45" s="246"/>
      <c r="F45" s="246"/>
      <c r="G45" s="1235"/>
      <c r="H45" s="1236"/>
      <c r="I45" s="1236"/>
      <c r="J45" s="1236"/>
      <c r="K45" s="1236"/>
      <c r="L45" s="1236"/>
      <c r="M45" s="1236"/>
      <c r="N45" s="1236"/>
      <c r="O45" s="1237"/>
    </row>
    <row r="46" spans="2:17" ht="13.2" x14ac:dyDescent="0.2">
      <c r="B46" s="250"/>
      <c r="C46" s="246"/>
      <c r="D46" s="246"/>
      <c r="E46" s="246"/>
      <c r="F46" s="246"/>
      <c r="G46" s="1235"/>
      <c r="H46" s="1236"/>
      <c r="I46" s="1236"/>
      <c r="J46" s="1236"/>
      <c r="K46" s="1236"/>
      <c r="L46" s="1236"/>
      <c r="M46" s="1236"/>
      <c r="N46" s="1236"/>
      <c r="O46" s="1237"/>
    </row>
    <row r="47" spans="2:17" ht="13.2" x14ac:dyDescent="0.2">
      <c r="B47" s="250"/>
      <c r="C47" s="246"/>
      <c r="D47" s="246"/>
      <c r="E47" s="246"/>
      <c r="F47" s="246"/>
      <c r="G47" s="1238"/>
      <c r="H47" s="1239"/>
      <c r="I47" s="1239"/>
      <c r="J47" s="1239"/>
      <c r="K47" s="1239"/>
      <c r="L47" s="1239"/>
      <c r="M47" s="1239"/>
      <c r="N47" s="1239"/>
      <c r="O47" s="1240"/>
    </row>
    <row r="48" spans="2:17" ht="13.2" x14ac:dyDescent="0.2">
      <c r="B48" s="250"/>
      <c r="C48" s="246"/>
      <c r="D48" s="246"/>
      <c r="E48" s="246"/>
      <c r="F48" s="246"/>
      <c r="G48" s="246"/>
      <c r="H48" s="355"/>
      <c r="I48" s="355"/>
      <c r="J48" s="355"/>
    </row>
    <row r="49" spans="1:17" ht="13.2" x14ac:dyDescent="0.2">
      <c r="B49" s="250"/>
      <c r="C49" s="246"/>
      <c r="D49" s="246"/>
      <c r="E49" s="246"/>
      <c r="F49" s="246"/>
      <c r="G49" s="245" t="s">
        <v>566</v>
      </c>
    </row>
    <row r="50" spans="1:17" ht="13.2" x14ac:dyDescent="0.2">
      <c r="B50" s="250"/>
      <c r="C50" s="246"/>
      <c r="D50" s="246"/>
      <c r="E50" s="246"/>
      <c r="F50" s="246"/>
      <c r="G50" s="1241"/>
      <c r="H50" s="1242"/>
      <c r="I50" s="1242"/>
      <c r="J50" s="1243"/>
      <c r="K50" s="356" t="s">
        <v>530</v>
      </c>
      <c r="L50" s="356" t="s">
        <v>531</v>
      </c>
      <c r="M50" s="356" t="s">
        <v>532</v>
      </c>
      <c r="N50" s="356" t="s">
        <v>533</v>
      </c>
      <c r="O50" s="356" t="s">
        <v>534</v>
      </c>
    </row>
    <row r="51" spans="1:17" ht="13.2" x14ac:dyDescent="0.2">
      <c r="B51" s="250"/>
      <c r="C51" s="246"/>
      <c r="D51" s="246"/>
      <c r="E51" s="246"/>
      <c r="F51" s="246"/>
      <c r="G51" s="1244" t="s">
        <v>567</v>
      </c>
      <c r="H51" s="1245"/>
      <c r="I51" s="1250" t="s">
        <v>568</v>
      </c>
      <c r="J51" s="1250"/>
      <c r="K51" s="1221"/>
      <c r="L51" s="1221"/>
      <c r="M51" s="1221"/>
      <c r="N51" s="1221"/>
      <c r="O51" s="1221"/>
    </row>
    <row r="52" spans="1:17" ht="13.2" x14ac:dyDescent="0.2">
      <c r="B52" s="250"/>
      <c r="C52" s="246"/>
      <c r="D52" s="246"/>
      <c r="E52" s="246"/>
      <c r="F52" s="246"/>
      <c r="G52" s="1246"/>
      <c r="H52" s="1247"/>
      <c r="I52" s="1251"/>
      <c r="J52" s="1251"/>
      <c r="K52" s="1222"/>
      <c r="L52" s="1222"/>
      <c r="M52" s="1222"/>
      <c r="N52" s="1222"/>
      <c r="O52" s="1222"/>
    </row>
    <row r="53" spans="1:17" ht="13.2" x14ac:dyDescent="0.2">
      <c r="A53" s="357"/>
      <c r="B53" s="250"/>
      <c r="C53" s="246"/>
      <c r="D53" s="246"/>
      <c r="E53" s="246"/>
      <c r="F53" s="246"/>
      <c r="G53" s="1246"/>
      <c r="H53" s="1247"/>
      <c r="I53" s="1223" t="s">
        <v>573</v>
      </c>
      <c r="J53" s="1223"/>
      <c r="K53" s="1224"/>
      <c r="L53" s="1224"/>
      <c r="M53" s="1224"/>
      <c r="N53" s="1224"/>
      <c r="O53" s="1224"/>
    </row>
    <row r="54" spans="1:17" ht="13.2" x14ac:dyDescent="0.2">
      <c r="A54" s="357"/>
      <c r="B54" s="250"/>
      <c r="C54" s="246"/>
      <c r="D54" s="246"/>
      <c r="E54" s="246"/>
      <c r="F54" s="246"/>
      <c r="G54" s="1248"/>
      <c r="H54" s="1249"/>
      <c r="I54" s="1223"/>
      <c r="J54" s="1223"/>
      <c r="K54" s="1225"/>
      <c r="L54" s="1225"/>
      <c r="M54" s="1225"/>
      <c r="N54" s="1225"/>
      <c r="O54" s="1225"/>
    </row>
    <row r="55" spans="1:17" ht="13.2" x14ac:dyDescent="0.2">
      <c r="A55" s="357"/>
      <c r="B55" s="250"/>
      <c r="C55" s="246"/>
      <c r="D55" s="246"/>
      <c r="E55" s="246"/>
      <c r="F55" s="246"/>
      <c r="G55" s="1226" t="s">
        <v>569</v>
      </c>
      <c r="H55" s="1227"/>
      <c r="I55" s="1223" t="s">
        <v>568</v>
      </c>
      <c r="J55" s="1223"/>
      <c r="K55" s="1221"/>
      <c r="L55" s="1221"/>
      <c r="M55" s="1221"/>
      <c r="N55" s="1221"/>
      <c r="O55" s="1221"/>
    </row>
    <row r="56" spans="1:17" ht="13.2" x14ac:dyDescent="0.2">
      <c r="A56" s="357"/>
      <c r="B56" s="250"/>
      <c r="C56" s="246"/>
      <c r="D56" s="246"/>
      <c r="E56" s="246"/>
      <c r="F56" s="246"/>
      <c r="G56" s="1228"/>
      <c r="H56" s="1229"/>
      <c r="I56" s="1223"/>
      <c r="J56" s="1223"/>
      <c r="K56" s="1222"/>
      <c r="L56" s="1222"/>
      <c r="M56" s="1222"/>
      <c r="N56" s="1222"/>
      <c r="O56" s="1222"/>
    </row>
    <row r="57" spans="1:17" s="357" customFormat="1" ht="13.2" x14ac:dyDescent="0.2">
      <c r="B57" s="358"/>
      <c r="C57" s="354"/>
      <c r="D57" s="354"/>
      <c r="E57" s="354"/>
      <c r="F57" s="354"/>
      <c r="G57" s="1228"/>
      <c r="H57" s="1229"/>
      <c r="I57" s="1252" t="s">
        <v>573</v>
      </c>
      <c r="J57" s="1252"/>
      <c r="K57" s="1224"/>
      <c r="L57" s="1224"/>
      <c r="M57" s="1224"/>
      <c r="N57" s="1224"/>
      <c r="O57" s="1224"/>
      <c r="P57" s="359"/>
      <c r="Q57" s="358"/>
    </row>
    <row r="58" spans="1:17" s="357" customFormat="1" ht="13.2" x14ac:dyDescent="0.2">
      <c r="A58" s="245"/>
      <c r="B58" s="358"/>
      <c r="C58" s="354"/>
      <c r="D58" s="354"/>
      <c r="E58" s="354"/>
      <c r="F58" s="354"/>
      <c r="G58" s="1230"/>
      <c r="H58" s="1231"/>
      <c r="I58" s="1252"/>
      <c r="J58" s="1252"/>
      <c r="K58" s="1225"/>
      <c r="L58" s="1225"/>
      <c r="M58" s="1225"/>
      <c r="N58" s="1225"/>
      <c r="O58" s="1225"/>
      <c r="P58" s="359"/>
      <c r="Q58" s="358"/>
    </row>
    <row r="59" spans="1:17" s="357" customFormat="1" ht="13.2" x14ac:dyDescent="0.2">
      <c r="A59" s="245"/>
      <c r="B59" s="358"/>
      <c r="C59" s="354"/>
      <c r="D59" s="354"/>
      <c r="E59" s="354"/>
      <c r="F59" s="354"/>
      <c r="G59" s="354"/>
      <c r="H59" s="354"/>
      <c r="I59" s="354"/>
      <c r="J59" s="354"/>
      <c r="K59" s="360"/>
      <c r="L59" s="360"/>
      <c r="M59" s="360"/>
      <c r="N59" s="360"/>
      <c r="O59" s="360"/>
      <c r="P59" s="359"/>
      <c r="Q59" s="358"/>
    </row>
    <row r="60" spans="1:17" s="357" customFormat="1" ht="13.2" x14ac:dyDescent="0.2">
      <c r="A60" s="245"/>
      <c r="B60" s="358"/>
      <c r="C60" s="354"/>
      <c r="D60" s="354"/>
      <c r="E60" s="354"/>
      <c r="F60" s="354"/>
      <c r="G60" s="354"/>
      <c r="H60" s="354"/>
      <c r="I60" s="354"/>
      <c r="J60" s="354"/>
      <c r="K60" s="360"/>
      <c r="L60" s="360"/>
      <c r="M60" s="360"/>
      <c r="N60" s="360"/>
      <c r="O60" s="360"/>
      <c r="P60" s="359"/>
      <c r="Q60" s="358"/>
    </row>
    <row r="61" spans="1:17" s="357" customFormat="1" ht="13.2" x14ac:dyDescent="0.2">
      <c r="A61" s="245"/>
      <c r="B61" s="361"/>
      <c r="C61" s="362"/>
      <c r="D61" s="362"/>
      <c r="E61" s="362"/>
      <c r="F61" s="362"/>
      <c r="G61" s="362"/>
      <c r="H61" s="362"/>
      <c r="I61" s="362"/>
      <c r="J61" s="362"/>
      <c r="K61" s="362"/>
      <c r="L61" s="362"/>
      <c r="M61" s="363"/>
      <c r="N61" s="363"/>
      <c r="O61" s="363"/>
      <c r="P61" s="364"/>
      <c r="Q61" s="358"/>
    </row>
    <row r="62" spans="1:17" ht="13.2" x14ac:dyDescent="0.2">
      <c r="B62" s="352"/>
      <c r="C62" s="352"/>
      <c r="D62" s="352"/>
      <c r="E62" s="352"/>
      <c r="F62" s="352"/>
      <c r="G62" s="352"/>
      <c r="H62" s="352"/>
      <c r="I62" s="352"/>
      <c r="J62" s="352"/>
      <c r="K62" s="352"/>
      <c r="L62" s="352"/>
      <c r="M62" s="352"/>
      <c r="N62" s="352"/>
      <c r="O62" s="352"/>
      <c r="P62" s="352"/>
      <c r="Q62" s="246"/>
    </row>
    <row r="63" spans="1:17" ht="16.2" x14ac:dyDescent="0.2">
      <c r="B63" s="309" t="s">
        <v>570</v>
      </c>
      <c r="C63" s="246"/>
      <c r="D63" s="246"/>
      <c r="E63" s="246"/>
      <c r="F63" s="246"/>
      <c r="G63" s="246"/>
      <c r="H63" s="246"/>
      <c r="I63" s="246"/>
      <c r="J63" s="246"/>
      <c r="K63" s="246"/>
      <c r="L63" s="246"/>
      <c r="M63" s="246"/>
      <c r="N63" s="246"/>
      <c r="O63" s="246"/>
    </row>
    <row r="64" spans="1:17" ht="13.2" x14ac:dyDescent="0.2">
      <c r="B64" s="250"/>
      <c r="C64" s="246"/>
      <c r="D64" s="246"/>
      <c r="E64" s="246"/>
      <c r="F64" s="246"/>
      <c r="G64" s="353" t="s">
        <v>565</v>
      </c>
      <c r="I64" s="354"/>
      <c r="J64" s="354"/>
      <c r="K64" s="354"/>
      <c r="L64" s="246"/>
      <c r="M64" s="246"/>
      <c r="N64" s="246"/>
      <c r="O64" s="246"/>
    </row>
    <row r="65" spans="2:30" ht="13.2" x14ac:dyDescent="0.2">
      <c r="B65" s="250"/>
      <c r="C65" s="246"/>
      <c r="D65" s="246"/>
      <c r="E65" s="246"/>
      <c r="F65" s="246"/>
      <c r="G65" s="1232" t="s">
        <v>574</v>
      </c>
      <c r="H65" s="1233"/>
      <c r="I65" s="1233"/>
      <c r="J65" s="1233"/>
      <c r="K65" s="1233"/>
      <c r="L65" s="1233"/>
      <c r="M65" s="1233"/>
      <c r="N65" s="1233"/>
      <c r="O65" s="1234"/>
    </row>
    <row r="66" spans="2:30" ht="13.2" x14ac:dyDescent="0.2">
      <c r="B66" s="250"/>
      <c r="C66" s="246"/>
      <c r="D66" s="246"/>
      <c r="E66" s="246"/>
      <c r="F66" s="246"/>
      <c r="G66" s="1235"/>
      <c r="H66" s="1236"/>
      <c r="I66" s="1236"/>
      <c r="J66" s="1236"/>
      <c r="K66" s="1236"/>
      <c r="L66" s="1236"/>
      <c r="M66" s="1236"/>
      <c r="N66" s="1236"/>
      <c r="O66" s="1237"/>
    </row>
    <row r="67" spans="2:30" ht="13.2" x14ac:dyDescent="0.2">
      <c r="B67" s="250"/>
      <c r="C67" s="246"/>
      <c r="D67" s="246"/>
      <c r="E67" s="246"/>
      <c r="F67" s="246"/>
      <c r="G67" s="1235"/>
      <c r="H67" s="1236"/>
      <c r="I67" s="1236"/>
      <c r="J67" s="1236"/>
      <c r="K67" s="1236"/>
      <c r="L67" s="1236"/>
      <c r="M67" s="1236"/>
      <c r="N67" s="1236"/>
      <c r="O67" s="1237"/>
    </row>
    <row r="68" spans="2:30" ht="13.2" x14ac:dyDescent="0.2">
      <c r="B68" s="250"/>
      <c r="C68" s="246"/>
      <c r="D68" s="246"/>
      <c r="E68" s="246"/>
      <c r="F68" s="246"/>
      <c r="G68" s="1235"/>
      <c r="H68" s="1236"/>
      <c r="I68" s="1236"/>
      <c r="J68" s="1236"/>
      <c r="K68" s="1236"/>
      <c r="L68" s="1236"/>
      <c r="M68" s="1236"/>
      <c r="N68" s="1236"/>
      <c r="O68" s="1237"/>
    </row>
    <row r="69" spans="2:30" ht="13.2" x14ac:dyDescent="0.2">
      <c r="B69" s="250"/>
      <c r="C69" s="246"/>
      <c r="D69" s="246"/>
      <c r="E69" s="246"/>
      <c r="F69" s="246"/>
      <c r="G69" s="1238"/>
      <c r="H69" s="1239"/>
      <c r="I69" s="1239"/>
      <c r="J69" s="1239"/>
      <c r="K69" s="1239"/>
      <c r="L69" s="1239"/>
      <c r="M69" s="1239"/>
      <c r="N69" s="1239"/>
      <c r="O69" s="1240"/>
    </row>
    <row r="70" spans="2:30" ht="13.2" x14ac:dyDescent="0.2">
      <c r="B70" s="250"/>
      <c r="C70" s="246"/>
      <c r="D70" s="246"/>
      <c r="E70" s="246"/>
      <c r="F70" s="246"/>
      <c r="G70" s="246"/>
      <c r="H70" s="365"/>
      <c r="I70" s="365"/>
      <c r="J70" s="366"/>
      <c r="K70" s="366"/>
      <c r="L70" s="367"/>
      <c r="M70" s="366"/>
      <c r="N70" s="367"/>
      <c r="O70" s="368"/>
    </row>
    <row r="71" spans="2:30" ht="13.2" x14ac:dyDescent="0.2">
      <c r="B71" s="250"/>
      <c r="C71" s="246"/>
      <c r="D71" s="246"/>
      <c r="E71" s="246"/>
      <c r="F71" s="246"/>
      <c r="G71" s="369" t="s">
        <v>571</v>
      </c>
      <c r="I71" s="370"/>
      <c r="J71" s="366"/>
      <c r="K71" s="366"/>
      <c r="L71" s="367"/>
      <c r="M71" s="366"/>
      <c r="N71" s="367"/>
      <c r="O71" s="368"/>
    </row>
    <row r="72" spans="2:30" ht="13.2" x14ac:dyDescent="0.2">
      <c r="B72" s="250"/>
      <c r="C72" s="246"/>
      <c r="D72" s="246"/>
      <c r="E72" s="246"/>
      <c r="F72" s="246"/>
      <c r="G72" s="1241"/>
      <c r="H72" s="1242"/>
      <c r="I72" s="1242"/>
      <c r="J72" s="1243"/>
      <c r="K72" s="356" t="s">
        <v>530</v>
      </c>
      <c r="L72" s="356" t="s">
        <v>531</v>
      </c>
      <c r="M72" s="356" t="s">
        <v>532</v>
      </c>
      <c r="N72" s="356" t="s">
        <v>533</v>
      </c>
      <c r="O72" s="356" t="s">
        <v>534</v>
      </c>
    </row>
    <row r="73" spans="2:30" ht="13.2" x14ac:dyDescent="0.2">
      <c r="B73" s="250"/>
      <c r="C73" s="246"/>
      <c r="D73" s="246"/>
      <c r="E73" s="246"/>
      <c r="F73" s="246"/>
      <c r="G73" s="1244" t="s">
        <v>567</v>
      </c>
      <c r="H73" s="1245"/>
      <c r="I73" s="1250" t="s">
        <v>568</v>
      </c>
      <c r="J73" s="1250"/>
      <c r="K73" s="1253"/>
      <c r="L73" s="1253"/>
      <c r="M73" s="1222"/>
      <c r="N73" s="1222"/>
      <c r="O73" s="1222"/>
      <c r="S73" s="245">
        <v>9.9</v>
      </c>
    </row>
    <row r="74" spans="2:30" ht="13.2" x14ac:dyDescent="0.2">
      <c r="B74" s="250"/>
      <c r="C74" s="246"/>
      <c r="D74" s="246"/>
      <c r="E74" s="246"/>
      <c r="F74" s="246"/>
      <c r="G74" s="1246"/>
      <c r="H74" s="1247"/>
      <c r="I74" s="1251"/>
      <c r="J74" s="1251"/>
      <c r="K74" s="1253"/>
      <c r="L74" s="1253"/>
      <c r="M74" s="1222"/>
      <c r="N74" s="1222"/>
      <c r="O74" s="1222"/>
    </row>
    <row r="75" spans="2:30" ht="13.2" x14ac:dyDescent="0.2">
      <c r="B75" s="250"/>
      <c r="C75" s="246"/>
      <c r="D75" s="246"/>
      <c r="E75" s="246"/>
      <c r="F75" s="246"/>
      <c r="G75" s="1246"/>
      <c r="H75" s="1247"/>
      <c r="I75" s="1223" t="s">
        <v>572</v>
      </c>
      <c r="J75" s="1223"/>
      <c r="K75" s="1254">
        <v>5.3</v>
      </c>
      <c r="L75" s="1254">
        <v>4.2</v>
      </c>
      <c r="M75" s="1254">
        <v>3.8</v>
      </c>
      <c r="N75" s="1254">
        <v>3.7</v>
      </c>
      <c r="O75" s="1254">
        <v>3.4</v>
      </c>
      <c r="U75" s="245">
        <v>81.2</v>
      </c>
      <c r="W75" s="245">
        <v>87.2</v>
      </c>
      <c r="Y75" s="245">
        <v>99.8</v>
      </c>
      <c r="AA75" s="245">
        <v>109.5</v>
      </c>
      <c r="AC75" s="245">
        <v>115.2</v>
      </c>
    </row>
    <row r="76" spans="2:30" ht="13.2" x14ac:dyDescent="0.2">
      <c r="B76" s="250"/>
      <c r="C76" s="246"/>
      <c r="D76" s="246"/>
      <c r="E76" s="246"/>
      <c r="F76" s="246"/>
      <c r="G76" s="1248"/>
      <c r="H76" s="1249"/>
      <c r="I76" s="1223"/>
      <c r="J76" s="1223"/>
      <c r="K76" s="1225"/>
      <c r="L76" s="1225"/>
      <c r="M76" s="1225"/>
      <c r="N76" s="1225"/>
      <c r="O76" s="1225"/>
    </row>
    <row r="77" spans="2:30" ht="13.2" x14ac:dyDescent="0.2">
      <c r="B77" s="250"/>
      <c r="C77" s="246"/>
      <c r="D77" s="246"/>
      <c r="E77" s="246"/>
      <c r="F77" s="246"/>
      <c r="G77" s="1226" t="s">
        <v>569</v>
      </c>
      <c r="H77" s="1227"/>
      <c r="I77" s="1223" t="s">
        <v>568</v>
      </c>
      <c r="J77" s="1223"/>
      <c r="K77" s="1253">
        <v>0</v>
      </c>
      <c r="L77" s="1253">
        <v>0</v>
      </c>
      <c r="M77" s="1222">
        <v>0</v>
      </c>
      <c r="N77" s="1222">
        <v>0</v>
      </c>
      <c r="O77" s="1222">
        <v>0</v>
      </c>
      <c r="R77" s="245">
        <v>12.3</v>
      </c>
      <c r="T77" s="245">
        <v>11.1</v>
      </c>
    </row>
    <row r="78" spans="2:30" ht="13.2" x14ac:dyDescent="0.2">
      <c r="B78" s="250"/>
      <c r="C78" s="246"/>
      <c r="D78" s="246"/>
      <c r="E78" s="246"/>
      <c r="F78" s="246"/>
      <c r="G78" s="1228"/>
      <c r="H78" s="1229"/>
      <c r="I78" s="1223"/>
      <c r="J78" s="1223"/>
      <c r="K78" s="1253"/>
      <c r="L78" s="1253"/>
      <c r="M78" s="1222"/>
      <c r="N78" s="1222"/>
      <c r="O78" s="1222"/>
    </row>
    <row r="79" spans="2:30" ht="13.2" x14ac:dyDescent="0.2">
      <c r="B79" s="250"/>
      <c r="C79" s="246"/>
      <c r="D79" s="246"/>
      <c r="E79" s="246"/>
      <c r="F79" s="246"/>
      <c r="G79" s="1228"/>
      <c r="H79" s="1229"/>
      <c r="I79" s="1255" t="s">
        <v>572</v>
      </c>
      <c r="J79" s="1252"/>
      <c r="K79" s="1256">
        <v>10.1</v>
      </c>
      <c r="L79" s="1256">
        <v>9.1999999999999993</v>
      </c>
      <c r="M79" s="1256">
        <v>8.1999999999999993</v>
      </c>
      <c r="N79" s="1256">
        <v>7.8</v>
      </c>
      <c r="O79" s="1256">
        <v>7.4</v>
      </c>
      <c r="V79" s="245">
        <v>53.5</v>
      </c>
      <c r="X79" s="245">
        <v>48.2</v>
      </c>
      <c r="Z79" s="245">
        <v>34.200000000000003</v>
      </c>
      <c r="AB79" s="245">
        <v>30.3</v>
      </c>
      <c r="AD79" s="245">
        <v>28.9</v>
      </c>
    </row>
    <row r="80" spans="2:30" ht="13.2" x14ac:dyDescent="0.2">
      <c r="B80" s="250"/>
      <c r="C80" s="246"/>
      <c r="D80" s="246"/>
      <c r="E80" s="246"/>
      <c r="F80" s="246"/>
      <c r="G80" s="1230"/>
      <c r="H80" s="1231"/>
      <c r="I80" s="1252"/>
      <c r="J80" s="1252"/>
      <c r="K80" s="1256"/>
      <c r="L80" s="1256"/>
      <c r="M80" s="1256"/>
      <c r="N80" s="1256"/>
      <c r="O80" s="1256"/>
    </row>
    <row r="81" spans="2:17" ht="13.2" x14ac:dyDescent="0.2">
      <c r="B81" s="250"/>
      <c r="C81" s="246"/>
      <c r="D81" s="246"/>
      <c r="E81" s="246"/>
      <c r="F81" s="246"/>
      <c r="G81" s="246"/>
      <c r="H81" s="246"/>
      <c r="I81" s="246"/>
      <c r="J81" s="246"/>
      <c r="K81" s="371"/>
      <c r="L81" s="246"/>
      <c r="M81" s="246"/>
      <c r="N81" s="246"/>
      <c r="O81" s="246"/>
    </row>
    <row r="82" spans="2:17" ht="16.2" x14ac:dyDescent="0.2">
      <c r="B82" s="250"/>
      <c r="C82" s="246"/>
      <c r="D82" s="246"/>
      <c r="E82" s="246"/>
      <c r="F82" s="246"/>
      <c r="G82" s="246"/>
      <c r="H82" s="246"/>
      <c r="I82" s="246"/>
      <c r="J82" s="246"/>
      <c r="K82" s="372"/>
      <c r="L82" s="372"/>
      <c r="M82" s="372"/>
      <c r="N82" s="372"/>
      <c r="O82" s="372"/>
    </row>
    <row r="83" spans="2:17" ht="13.2" x14ac:dyDescent="0.2">
      <c r="B83" s="342"/>
      <c r="C83" s="308"/>
      <c r="D83" s="308"/>
      <c r="E83" s="308"/>
      <c r="F83" s="308"/>
      <c r="G83" s="308"/>
      <c r="H83" s="308"/>
      <c r="I83" s="308"/>
      <c r="J83" s="308"/>
      <c r="K83" s="308"/>
      <c r="L83" s="308"/>
      <c r="M83" s="308"/>
      <c r="N83" s="308"/>
      <c r="O83" s="308"/>
      <c r="P83" s="343"/>
    </row>
    <row r="84" spans="2:17" ht="13.2" x14ac:dyDescent="0.2">
      <c r="H84" s="246"/>
      <c r="I84" s="246"/>
      <c r="J84" s="246"/>
      <c r="K84" s="246"/>
      <c r="L84" s="246"/>
      <c r="M84" s="246"/>
      <c r="N84" s="246"/>
      <c r="O84" s="246"/>
      <c r="P84" s="246"/>
      <c r="Q84" s="246"/>
    </row>
    <row r="85" spans="2:17" ht="13.2" x14ac:dyDescent="0.2">
      <c r="B85" s="246"/>
      <c r="C85" s="246"/>
      <c r="D85" s="246"/>
      <c r="E85" s="246"/>
      <c r="F85" s="246"/>
      <c r="G85" s="246"/>
      <c r="H85" s="246"/>
      <c r="I85" s="246"/>
      <c r="J85" s="246"/>
      <c r="K85" s="246"/>
      <c r="L85" s="246"/>
      <c r="M85" s="246"/>
      <c r="N85" s="246"/>
      <c r="O85" s="246"/>
      <c r="P85" s="246"/>
      <c r="Q85" s="246"/>
    </row>
    <row r="86" spans="2:17" ht="13.2" hidden="1" x14ac:dyDescent="0.2">
      <c r="B86" s="246"/>
      <c r="C86" s="246"/>
      <c r="D86" s="246"/>
      <c r="E86" s="246"/>
      <c r="F86" s="246"/>
      <c r="G86" s="246"/>
      <c r="H86" s="246"/>
      <c r="I86" s="246"/>
      <c r="J86" s="246"/>
      <c r="K86" s="246"/>
      <c r="L86" s="246"/>
      <c r="M86" s="246"/>
      <c r="N86" s="246"/>
      <c r="O86" s="246"/>
      <c r="P86" s="246"/>
      <c r="Q86" s="246"/>
    </row>
    <row r="87" spans="2:17" ht="13.2" hidden="1" x14ac:dyDescent="0.2">
      <c r="B87" s="246"/>
      <c r="C87" s="246"/>
      <c r="D87" s="246"/>
      <c r="E87" s="246"/>
      <c r="F87" s="246"/>
      <c r="G87" s="246"/>
      <c r="H87" s="246"/>
      <c r="I87" s="246"/>
      <c r="J87" s="246"/>
      <c r="K87" s="373"/>
      <c r="L87" s="246"/>
      <c r="M87" s="246"/>
      <c r="N87" s="246"/>
      <c r="O87" s="246"/>
      <c r="P87" s="246"/>
      <c r="Q87" s="246"/>
    </row>
    <row r="88" spans="2:17" ht="13.2" hidden="1" x14ac:dyDescent="0.2">
      <c r="B88" s="246"/>
      <c r="C88" s="246"/>
      <c r="D88" s="246"/>
      <c r="E88" s="246"/>
      <c r="F88" s="246"/>
      <c r="G88" s="246"/>
      <c r="H88" s="246"/>
      <c r="I88" s="246"/>
      <c r="J88" s="246"/>
      <c r="K88" s="246"/>
      <c r="L88" s="246"/>
      <c r="M88" s="246"/>
      <c r="N88" s="246"/>
      <c r="O88" s="246"/>
      <c r="P88" s="246"/>
      <c r="Q88" s="246"/>
    </row>
    <row r="89" spans="2:17" ht="13.2" hidden="1" x14ac:dyDescent="0.2">
      <c r="B89" s="246"/>
      <c r="C89" s="246"/>
      <c r="D89" s="246"/>
      <c r="E89" s="246"/>
      <c r="F89" s="246"/>
      <c r="G89" s="246"/>
      <c r="H89" s="246"/>
      <c r="I89" s="246"/>
      <c r="J89" s="246"/>
      <c r="K89" s="246"/>
      <c r="L89" s="246"/>
      <c r="M89" s="246"/>
      <c r="N89" s="246"/>
      <c r="O89" s="246"/>
      <c r="P89" s="246"/>
      <c r="Q89" s="246"/>
    </row>
    <row r="90" spans="2:17" ht="13.2" hidden="1" x14ac:dyDescent="0.2">
      <c r="B90" s="246"/>
      <c r="C90" s="246"/>
      <c r="D90" s="246"/>
      <c r="E90" s="246"/>
      <c r="F90" s="246"/>
      <c r="G90" s="246"/>
      <c r="H90" s="246"/>
      <c r="I90" s="246"/>
      <c r="J90" s="246"/>
      <c r="K90" s="246"/>
      <c r="L90" s="246"/>
      <c r="M90" s="246"/>
      <c r="N90" s="246"/>
      <c r="O90" s="246"/>
      <c r="P90" s="246"/>
      <c r="Q90" s="246"/>
    </row>
    <row r="91" spans="2:17" ht="13.2" hidden="1" x14ac:dyDescent="0.2">
      <c r="B91" s="246"/>
      <c r="C91" s="246"/>
      <c r="D91" s="246"/>
      <c r="E91" s="246"/>
      <c r="F91" s="246"/>
      <c r="G91" s="246"/>
      <c r="H91" s="246"/>
      <c r="I91" s="246"/>
      <c r="J91" s="246"/>
      <c r="K91" s="246"/>
      <c r="L91" s="246"/>
      <c r="M91" s="246"/>
      <c r="N91" s="246"/>
      <c r="O91" s="246"/>
      <c r="P91" s="246"/>
      <c r="Q91" s="246"/>
    </row>
    <row r="92" spans="2:17" ht="13.5" hidden="1" customHeight="1" x14ac:dyDescent="0.2">
      <c r="B92" s="246"/>
      <c r="C92" s="246"/>
      <c r="D92" s="246"/>
      <c r="E92" s="246"/>
      <c r="F92" s="246"/>
      <c r="G92" s="246"/>
      <c r="H92" s="246"/>
      <c r="I92" s="246"/>
      <c r="J92" s="246"/>
      <c r="K92" s="246"/>
      <c r="L92" s="246"/>
      <c r="M92" s="246"/>
      <c r="N92" s="246"/>
      <c r="O92" s="246"/>
      <c r="P92" s="246"/>
      <c r="Q92" s="246"/>
    </row>
    <row r="93" spans="2:17" ht="13.5" hidden="1" customHeight="1" x14ac:dyDescent="0.2">
      <c r="B93" s="246"/>
      <c r="C93" s="246"/>
      <c r="D93" s="246"/>
      <c r="E93" s="246"/>
      <c r="F93" s="246"/>
      <c r="G93" s="246"/>
      <c r="H93" s="246"/>
      <c r="I93" s="246"/>
      <c r="J93" s="246"/>
      <c r="K93" s="246"/>
      <c r="L93" s="246"/>
      <c r="M93" s="246"/>
      <c r="N93" s="246"/>
      <c r="O93" s="246"/>
      <c r="P93" s="246"/>
      <c r="Q93" s="246"/>
    </row>
    <row r="94" spans="2:17" ht="13.5" hidden="1" customHeight="1" x14ac:dyDescent="0.2">
      <c r="B94" s="246"/>
      <c r="C94" s="246"/>
      <c r="D94" s="246"/>
      <c r="E94" s="246"/>
      <c r="F94" s="246"/>
      <c r="G94" s="246"/>
      <c r="H94" s="246"/>
      <c r="I94" s="246"/>
      <c r="J94" s="246"/>
      <c r="K94" s="246"/>
      <c r="L94" s="246"/>
      <c r="M94" s="246"/>
      <c r="N94" s="246"/>
      <c r="O94" s="246"/>
      <c r="P94" s="246"/>
      <c r="Q94" s="246"/>
    </row>
    <row r="95" spans="2:17" ht="13.5" hidden="1" customHeight="1" x14ac:dyDescent="0.2">
      <c r="B95" s="246"/>
      <c r="C95" s="246"/>
      <c r="D95" s="246"/>
      <c r="E95" s="246"/>
      <c r="F95" s="246"/>
      <c r="G95" s="246"/>
      <c r="H95" s="246"/>
      <c r="I95" s="246"/>
      <c r="J95" s="246"/>
      <c r="K95" s="246"/>
      <c r="L95" s="246"/>
      <c r="M95" s="246"/>
      <c r="N95" s="246"/>
      <c r="O95" s="246"/>
      <c r="P95" s="246"/>
      <c r="Q95" s="246"/>
    </row>
    <row r="96" spans="2:17" ht="13.5" hidden="1" customHeight="1" x14ac:dyDescent="0.2">
      <c r="B96" s="246"/>
      <c r="C96" s="246"/>
      <c r="D96" s="246"/>
      <c r="E96" s="246"/>
      <c r="F96" s="246"/>
      <c r="G96" s="246"/>
      <c r="H96" s="246"/>
      <c r="I96" s="246"/>
      <c r="J96" s="246"/>
      <c r="K96" s="246"/>
      <c r="L96" s="246"/>
      <c r="M96" s="246"/>
      <c r="N96" s="246"/>
      <c r="O96" s="246"/>
      <c r="P96" s="246"/>
      <c r="Q96" s="246"/>
    </row>
    <row r="97" spans="2:17" ht="13.5" hidden="1" customHeight="1" x14ac:dyDescent="0.2">
      <c r="B97" s="246"/>
      <c r="C97" s="246"/>
      <c r="D97" s="246"/>
      <c r="E97" s="246"/>
      <c r="F97" s="246"/>
      <c r="G97" s="246"/>
      <c r="H97" s="246"/>
      <c r="I97" s="246"/>
      <c r="J97" s="246"/>
      <c r="K97" s="246"/>
      <c r="L97" s="246"/>
      <c r="M97" s="246"/>
      <c r="N97" s="246"/>
      <c r="O97" s="246"/>
      <c r="P97" s="246"/>
      <c r="Q97" s="246"/>
    </row>
    <row r="98" spans="2:17" ht="13.5" hidden="1" customHeight="1" x14ac:dyDescent="0.2">
      <c r="B98" s="246"/>
      <c r="C98" s="246"/>
      <c r="D98" s="246"/>
      <c r="E98" s="246"/>
      <c r="F98" s="246"/>
      <c r="G98" s="246"/>
      <c r="H98" s="246"/>
      <c r="I98" s="246"/>
      <c r="J98" s="246"/>
      <c r="K98" s="246"/>
      <c r="L98" s="246"/>
      <c r="M98" s="246"/>
      <c r="N98" s="246"/>
      <c r="O98" s="246"/>
      <c r="P98" s="246"/>
      <c r="Q98" s="246"/>
    </row>
    <row r="99" spans="2:17" ht="13.5" hidden="1" customHeight="1" x14ac:dyDescent="0.2">
      <c r="B99" s="246"/>
      <c r="C99" s="246"/>
      <c r="D99" s="246"/>
      <c r="E99" s="246"/>
      <c r="F99" s="246"/>
      <c r="G99" s="246"/>
      <c r="H99" s="246"/>
      <c r="I99" s="246"/>
      <c r="J99" s="246"/>
      <c r="K99" s="246"/>
      <c r="L99" s="246"/>
      <c r="M99" s="246"/>
      <c r="N99" s="246"/>
      <c r="O99" s="246"/>
      <c r="P99" s="246"/>
      <c r="Q99" s="246"/>
    </row>
    <row r="100" spans="2:17" ht="13.5" hidden="1" customHeight="1" x14ac:dyDescent="0.2">
      <c r="B100" s="246"/>
      <c r="C100" s="246"/>
      <c r="D100" s="246"/>
      <c r="E100" s="246"/>
      <c r="F100" s="246"/>
      <c r="G100" s="246"/>
      <c r="H100" s="246"/>
      <c r="I100" s="246"/>
      <c r="J100" s="246"/>
      <c r="K100" s="246"/>
      <c r="L100" s="246"/>
      <c r="M100" s="246"/>
      <c r="N100" s="246"/>
      <c r="O100" s="246"/>
      <c r="P100" s="246"/>
      <c r="Q100" s="246"/>
    </row>
    <row r="101" spans="2:17" ht="13.5" hidden="1" customHeight="1" x14ac:dyDescent="0.2">
      <c r="B101" s="246"/>
      <c r="C101" s="246"/>
      <c r="D101" s="246"/>
      <c r="E101" s="246"/>
      <c r="F101" s="246"/>
      <c r="G101" s="246"/>
      <c r="H101" s="246"/>
      <c r="I101" s="246"/>
      <c r="J101" s="246"/>
      <c r="K101" s="246"/>
      <c r="L101" s="246"/>
      <c r="M101" s="246"/>
      <c r="N101" s="246"/>
      <c r="O101" s="246"/>
      <c r="P101" s="246"/>
      <c r="Q101" s="246"/>
    </row>
    <row r="102" spans="2:17" ht="13.5" hidden="1" customHeight="1" x14ac:dyDescent="0.2">
      <c r="B102" s="246"/>
      <c r="C102" s="246"/>
      <c r="D102" s="246"/>
      <c r="E102" s="246"/>
      <c r="F102" s="246"/>
      <c r="G102" s="246"/>
      <c r="H102" s="246"/>
      <c r="I102" s="246"/>
      <c r="J102" s="246"/>
      <c r="K102" s="246"/>
      <c r="L102" s="246"/>
      <c r="M102" s="246"/>
      <c r="N102" s="246"/>
      <c r="O102" s="246"/>
      <c r="P102" s="246"/>
      <c r="Q102" s="246"/>
    </row>
    <row r="103" spans="2:17" ht="13.5" hidden="1" customHeight="1" x14ac:dyDescent="0.2">
      <c r="B103" s="246"/>
      <c r="C103" s="246"/>
      <c r="D103" s="246"/>
      <c r="E103" s="246"/>
      <c r="F103" s="246"/>
      <c r="G103" s="246"/>
      <c r="H103" s="246"/>
      <c r="I103" s="246"/>
      <c r="J103" s="246"/>
      <c r="K103" s="246"/>
      <c r="L103" s="246"/>
      <c r="M103" s="246"/>
      <c r="N103" s="246"/>
      <c r="O103" s="246"/>
      <c r="P103" s="246"/>
      <c r="Q103" s="246"/>
    </row>
    <row r="104" spans="2:17" ht="13.5" hidden="1" customHeight="1" x14ac:dyDescent="0.2">
      <c r="B104" s="246"/>
      <c r="C104" s="246"/>
      <c r="D104" s="246"/>
      <c r="E104" s="246"/>
      <c r="F104" s="246"/>
      <c r="G104" s="246"/>
      <c r="H104" s="246"/>
      <c r="I104" s="246"/>
      <c r="J104" s="246"/>
      <c r="K104" s="246"/>
      <c r="L104" s="246"/>
      <c r="M104" s="246"/>
      <c r="N104" s="246"/>
      <c r="O104" s="246"/>
      <c r="P104" s="246"/>
      <c r="Q104" s="246"/>
    </row>
    <row r="105" spans="2:17" ht="13.5" hidden="1" customHeight="1" x14ac:dyDescent="0.2">
      <c r="B105" s="246"/>
      <c r="C105" s="246"/>
      <c r="D105" s="246"/>
      <c r="E105" s="246"/>
      <c r="F105" s="246"/>
      <c r="G105" s="246"/>
      <c r="H105" s="246"/>
      <c r="I105" s="246"/>
      <c r="J105" s="246"/>
      <c r="K105" s="246"/>
      <c r="L105" s="246"/>
      <c r="M105" s="246"/>
      <c r="N105" s="246"/>
      <c r="O105" s="246"/>
      <c r="P105" s="246"/>
      <c r="Q105" s="246"/>
    </row>
    <row r="106" spans="2:17" ht="13.5" hidden="1" customHeight="1" x14ac:dyDescent="0.2">
      <c r="B106" s="246"/>
      <c r="C106" s="246"/>
      <c r="D106" s="246"/>
      <c r="E106" s="246"/>
      <c r="F106" s="246"/>
      <c r="G106" s="246"/>
      <c r="H106" s="246"/>
      <c r="I106" s="246"/>
      <c r="J106" s="246"/>
      <c r="K106" s="246"/>
      <c r="L106" s="246"/>
      <c r="M106" s="246"/>
      <c r="N106" s="246"/>
      <c r="O106" s="246"/>
      <c r="P106" s="246"/>
      <c r="Q106" s="246"/>
    </row>
    <row r="107" spans="2:17" ht="13.5" hidden="1" customHeight="1" x14ac:dyDescent="0.2">
      <c r="B107" s="246"/>
      <c r="C107" s="246"/>
      <c r="D107" s="246"/>
      <c r="E107" s="246"/>
      <c r="F107" s="246"/>
      <c r="G107" s="246"/>
      <c r="H107" s="246"/>
      <c r="I107" s="246"/>
      <c r="J107" s="246"/>
      <c r="K107" s="246"/>
      <c r="L107" s="246"/>
      <c r="M107" s="246"/>
      <c r="N107" s="246"/>
      <c r="O107" s="246"/>
      <c r="P107" s="246"/>
      <c r="Q107" s="246"/>
    </row>
    <row r="108" spans="2:17" ht="13.5" hidden="1" customHeight="1" x14ac:dyDescent="0.2">
      <c r="B108" s="246"/>
      <c r="C108" s="246"/>
      <c r="D108" s="246"/>
      <c r="E108" s="246"/>
      <c r="F108" s="246"/>
      <c r="G108" s="246"/>
      <c r="H108" s="246"/>
      <c r="I108" s="246"/>
      <c r="J108" s="246"/>
      <c r="K108" s="246"/>
      <c r="L108" s="246"/>
      <c r="M108" s="246"/>
      <c r="N108" s="246"/>
      <c r="O108" s="246"/>
      <c r="P108" s="246"/>
      <c r="Q108" s="246"/>
    </row>
    <row r="109" spans="2:17" ht="13.5" hidden="1" customHeight="1" x14ac:dyDescent="0.2">
      <c r="B109" s="246"/>
      <c r="C109" s="246"/>
      <c r="D109" s="246"/>
      <c r="E109" s="246"/>
      <c r="F109" s="246"/>
      <c r="G109" s="246"/>
      <c r="H109" s="246"/>
      <c r="I109" s="246"/>
      <c r="J109" s="246"/>
      <c r="K109" s="246"/>
      <c r="L109" s="246"/>
      <c r="M109" s="246"/>
      <c r="N109" s="246"/>
      <c r="O109" s="246"/>
      <c r="P109" s="246"/>
      <c r="Q109" s="246"/>
    </row>
    <row r="110" spans="2:17" ht="13.5" hidden="1" customHeight="1" x14ac:dyDescent="0.2">
      <c r="B110" s="246"/>
      <c r="C110" s="246"/>
      <c r="D110" s="246"/>
      <c r="E110" s="246"/>
      <c r="F110" s="246"/>
      <c r="G110" s="246"/>
      <c r="H110" s="246"/>
      <c r="I110" s="246"/>
      <c r="J110" s="246"/>
      <c r="K110" s="246"/>
      <c r="L110" s="246"/>
      <c r="M110" s="246"/>
      <c r="N110" s="246"/>
      <c r="O110" s="246"/>
      <c r="P110" s="246"/>
      <c r="Q110" s="246"/>
    </row>
    <row r="111" spans="2:17" ht="13.5" hidden="1" customHeight="1" x14ac:dyDescent="0.2">
      <c r="B111" s="246"/>
      <c r="C111" s="246"/>
      <c r="D111" s="246"/>
      <c r="E111" s="246"/>
      <c r="F111" s="246"/>
      <c r="G111" s="246"/>
      <c r="H111" s="246"/>
      <c r="I111" s="246"/>
      <c r="J111" s="246"/>
      <c r="K111" s="246"/>
      <c r="L111" s="246"/>
      <c r="M111" s="246"/>
      <c r="N111" s="246"/>
      <c r="O111" s="246"/>
      <c r="P111" s="246"/>
      <c r="Q111" s="246"/>
    </row>
    <row r="112" spans="2:17" ht="13.5" hidden="1" customHeight="1" x14ac:dyDescent="0.2">
      <c r="B112" s="246"/>
      <c r="C112" s="246"/>
      <c r="D112" s="246"/>
      <c r="E112" s="246"/>
      <c r="F112" s="246"/>
      <c r="G112" s="246"/>
      <c r="H112" s="246"/>
      <c r="I112" s="246"/>
      <c r="J112" s="246"/>
      <c r="K112" s="246"/>
      <c r="L112" s="246"/>
      <c r="M112" s="246"/>
      <c r="N112" s="246"/>
      <c r="O112" s="246"/>
      <c r="P112" s="246"/>
      <c r="Q112" s="246"/>
    </row>
    <row r="113" spans="2:17" ht="13.5" hidden="1" customHeight="1" x14ac:dyDescent="0.2">
      <c r="B113" s="246"/>
      <c r="C113" s="246"/>
      <c r="D113" s="246"/>
      <c r="E113" s="246"/>
      <c r="F113" s="246"/>
      <c r="G113" s="246"/>
      <c r="H113" s="246"/>
      <c r="I113" s="246"/>
      <c r="J113" s="246"/>
      <c r="K113" s="246"/>
      <c r="L113" s="246"/>
      <c r="M113" s="246"/>
      <c r="N113" s="246"/>
      <c r="O113" s="246"/>
      <c r="P113" s="246"/>
      <c r="Q113" s="246"/>
    </row>
    <row r="114" spans="2:17" ht="13.5" hidden="1" customHeight="1" x14ac:dyDescent="0.2">
      <c r="B114" s="246"/>
      <c r="C114" s="246"/>
      <c r="D114" s="246"/>
      <c r="E114" s="246"/>
      <c r="F114" s="246"/>
      <c r="G114" s="246"/>
      <c r="H114" s="246"/>
      <c r="I114" s="246"/>
      <c r="J114" s="246"/>
      <c r="K114" s="246"/>
      <c r="L114" s="246"/>
      <c r="M114" s="246"/>
      <c r="N114" s="246"/>
      <c r="O114" s="246"/>
      <c r="P114" s="246"/>
      <c r="Q114" s="246"/>
    </row>
    <row r="115" spans="2:17" ht="13.5" hidden="1" customHeight="1" x14ac:dyDescent="0.2">
      <c r="B115" s="246"/>
      <c r="C115" s="246"/>
      <c r="D115" s="246"/>
      <c r="E115" s="246"/>
      <c r="F115" s="246"/>
      <c r="G115" s="246"/>
      <c r="H115" s="246"/>
      <c r="I115" s="246"/>
      <c r="J115" s="246"/>
      <c r="K115" s="246"/>
      <c r="L115" s="246"/>
      <c r="M115" s="246"/>
      <c r="N115" s="246"/>
      <c r="O115" s="246"/>
      <c r="P115" s="246"/>
      <c r="Q115" s="246"/>
    </row>
    <row r="116" spans="2:17" ht="13.5" hidden="1" customHeight="1" x14ac:dyDescent="0.2">
      <c r="B116" s="246"/>
      <c r="C116" s="246"/>
      <c r="D116" s="246"/>
      <c r="E116" s="246"/>
      <c r="F116" s="246"/>
      <c r="G116" s="246"/>
      <c r="H116" s="246"/>
      <c r="I116" s="246"/>
      <c r="J116" s="246"/>
      <c r="K116" s="246"/>
      <c r="L116" s="246"/>
      <c r="M116" s="246"/>
      <c r="N116" s="246"/>
      <c r="O116" s="246"/>
      <c r="P116" s="246"/>
      <c r="Q116" s="246"/>
    </row>
    <row r="117" spans="2:17" ht="13.5" hidden="1" customHeight="1" x14ac:dyDescent="0.2">
      <c r="B117" s="246"/>
      <c r="C117" s="246"/>
      <c r="D117" s="246"/>
      <c r="E117" s="246"/>
      <c r="F117" s="246"/>
      <c r="G117" s="246"/>
      <c r="H117" s="246"/>
      <c r="I117" s="246"/>
      <c r="J117" s="246"/>
      <c r="K117" s="246"/>
      <c r="L117" s="246"/>
      <c r="M117" s="246"/>
      <c r="N117" s="246"/>
      <c r="O117" s="246"/>
      <c r="P117" s="246"/>
      <c r="Q117" s="246"/>
    </row>
    <row r="118" spans="2:17" ht="13.5" hidden="1" customHeight="1" x14ac:dyDescent="0.2">
      <c r="B118" s="246"/>
      <c r="C118" s="246"/>
      <c r="D118" s="246"/>
      <c r="E118" s="246"/>
      <c r="F118" s="246"/>
      <c r="G118" s="246"/>
      <c r="H118" s="246"/>
      <c r="I118" s="246"/>
      <c r="J118" s="246"/>
      <c r="K118" s="246"/>
      <c r="L118" s="246"/>
      <c r="M118" s="246"/>
      <c r="N118" s="246"/>
      <c r="O118" s="246"/>
      <c r="P118" s="246"/>
      <c r="Q118" s="246"/>
    </row>
    <row r="119" spans="2:17" ht="13.5" hidden="1" customHeight="1" x14ac:dyDescent="0.2">
      <c r="B119" s="246"/>
      <c r="C119" s="246"/>
      <c r="D119" s="246"/>
      <c r="E119" s="246"/>
      <c r="F119" s="246"/>
      <c r="G119" s="246"/>
      <c r="H119" s="246"/>
      <c r="I119" s="246"/>
      <c r="J119" s="246"/>
      <c r="K119" s="246"/>
      <c r="L119" s="246"/>
      <c r="M119" s="246"/>
      <c r="N119" s="246"/>
      <c r="O119" s="246"/>
      <c r="P119" s="246"/>
      <c r="Q119" s="246"/>
    </row>
    <row r="120" spans="2:17" ht="13.5" hidden="1" customHeight="1" x14ac:dyDescent="0.2">
      <c r="B120" s="246"/>
      <c r="C120" s="246"/>
      <c r="D120" s="246"/>
      <c r="E120" s="246"/>
      <c r="F120" s="246"/>
      <c r="G120" s="246"/>
      <c r="H120" s="246"/>
      <c r="I120" s="246"/>
      <c r="J120" s="246"/>
      <c r="K120" s="246"/>
      <c r="L120" s="246"/>
      <c r="M120" s="246"/>
      <c r="N120" s="246"/>
      <c r="O120" s="246"/>
      <c r="P120" s="246"/>
      <c r="Q120" s="246"/>
    </row>
    <row r="121" spans="2:17" ht="13.5" hidden="1" customHeight="1" x14ac:dyDescent="0.2">
      <c r="B121" s="246"/>
      <c r="C121" s="246"/>
      <c r="D121" s="246"/>
      <c r="E121" s="246"/>
      <c r="F121" s="246"/>
      <c r="G121" s="246"/>
      <c r="H121" s="246"/>
      <c r="I121" s="246"/>
      <c r="J121" s="246"/>
      <c r="K121" s="246"/>
      <c r="L121" s="246"/>
      <c r="M121" s="246"/>
      <c r="N121" s="246"/>
      <c r="O121" s="246"/>
      <c r="P121" s="246"/>
      <c r="Q121" s="246"/>
    </row>
    <row r="122" spans="2:17" ht="13.5" hidden="1" customHeight="1" x14ac:dyDescent="0.2">
      <c r="B122" s="246"/>
      <c r="C122" s="246"/>
      <c r="D122" s="246"/>
      <c r="E122" s="246"/>
      <c r="F122" s="246"/>
      <c r="G122" s="246"/>
      <c r="H122" s="246"/>
      <c r="I122" s="246"/>
      <c r="J122" s="246"/>
      <c r="K122" s="246"/>
      <c r="L122" s="246"/>
      <c r="M122" s="246"/>
      <c r="N122" s="246"/>
      <c r="O122" s="246"/>
      <c r="P122" s="246"/>
      <c r="Q122" s="246"/>
    </row>
    <row r="123" spans="2:17" ht="13.5" hidden="1" customHeight="1" x14ac:dyDescent="0.2">
      <c r="B123" s="246"/>
      <c r="C123" s="246"/>
      <c r="D123" s="246"/>
      <c r="E123" s="246"/>
      <c r="F123" s="246"/>
      <c r="G123" s="246"/>
      <c r="H123" s="246"/>
      <c r="I123" s="246"/>
      <c r="J123" s="246"/>
      <c r="K123" s="246"/>
      <c r="L123" s="246"/>
      <c r="M123" s="246"/>
      <c r="N123" s="246"/>
      <c r="O123" s="246"/>
      <c r="P123" s="246"/>
      <c r="Q123" s="246"/>
    </row>
    <row r="124" spans="2:17" ht="13.5" hidden="1" customHeight="1" x14ac:dyDescent="0.2">
      <c r="B124" s="246"/>
      <c r="C124" s="246"/>
      <c r="D124" s="246"/>
      <c r="E124" s="246"/>
      <c r="F124" s="246"/>
      <c r="G124" s="246"/>
      <c r="H124" s="246"/>
      <c r="I124" s="246"/>
      <c r="J124" s="246"/>
      <c r="K124" s="246"/>
      <c r="L124" s="246"/>
      <c r="M124" s="246"/>
      <c r="N124" s="246"/>
      <c r="O124" s="246"/>
      <c r="P124" s="246"/>
      <c r="Q124" s="246"/>
    </row>
    <row r="125" spans="2:17" ht="13.5" hidden="1" customHeight="1" x14ac:dyDescent="0.2">
      <c r="B125" s="246"/>
      <c r="C125" s="246"/>
      <c r="D125" s="246"/>
      <c r="E125" s="246"/>
      <c r="F125" s="246"/>
      <c r="G125" s="246"/>
      <c r="H125" s="246"/>
      <c r="I125" s="246"/>
      <c r="J125" s="246"/>
      <c r="K125" s="246"/>
      <c r="L125" s="246"/>
      <c r="M125" s="246"/>
      <c r="N125" s="246"/>
      <c r="O125" s="246"/>
      <c r="P125" s="246"/>
      <c r="Q125" s="246"/>
    </row>
    <row r="126" spans="2:17" ht="13.5" hidden="1" customHeight="1" x14ac:dyDescent="0.2">
      <c r="B126" s="246"/>
      <c r="C126" s="246"/>
      <c r="D126" s="246"/>
      <c r="E126" s="246"/>
      <c r="F126" s="246"/>
      <c r="G126" s="246"/>
      <c r="H126" s="246"/>
      <c r="I126" s="246"/>
      <c r="J126" s="246"/>
      <c r="K126" s="246"/>
      <c r="L126" s="246"/>
      <c r="M126" s="246"/>
      <c r="N126" s="246"/>
      <c r="O126" s="246"/>
      <c r="P126" s="246"/>
      <c r="Q126" s="246"/>
    </row>
    <row r="127" spans="2:17" ht="13.5" hidden="1" customHeight="1" x14ac:dyDescent="0.2">
      <c r="B127" s="246"/>
      <c r="C127" s="246"/>
      <c r="D127" s="246"/>
      <c r="E127" s="246"/>
      <c r="F127" s="246"/>
      <c r="G127" s="246"/>
      <c r="H127" s="246"/>
      <c r="I127" s="246"/>
      <c r="J127" s="246"/>
      <c r="K127" s="246"/>
      <c r="L127" s="246"/>
      <c r="M127" s="246"/>
      <c r="N127" s="246"/>
      <c r="O127" s="246"/>
      <c r="P127" s="246"/>
      <c r="Q127" s="246"/>
    </row>
    <row r="128" spans="2:17" ht="13.5" hidden="1" customHeight="1" x14ac:dyDescent="0.2">
      <c r="B128" s="246"/>
      <c r="C128" s="246"/>
      <c r="D128" s="246"/>
      <c r="E128" s="246"/>
      <c r="F128" s="246"/>
      <c r="G128" s="246"/>
      <c r="H128" s="246"/>
      <c r="I128" s="246"/>
      <c r="J128" s="246"/>
      <c r="K128" s="246"/>
      <c r="L128" s="246"/>
      <c r="M128" s="246"/>
      <c r="N128" s="246"/>
      <c r="O128" s="246"/>
      <c r="P128" s="246"/>
      <c r="Q128" s="246"/>
    </row>
    <row r="129" spans="2:17" ht="13.5" hidden="1" customHeight="1" x14ac:dyDescent="0.2">
      <c r="B129" s="246"/>
      <c r="C129" s="246"/>
      <c r="D129" s="246"/>
      <c r="E129" s="246"/>
      <c r="F129" s="246"/>
      <c r="G129" s="246"/>
      <c r="H129" s="246"/>
      <c r="I129" s="246"/>
      <c r="J129" s="246"/>
      <c r="K129" s="246"/>
      <c r="L129" s="246"/>
      <c r="M129" s="246"/>
      <c r="N129" s="246"/>
      <c r="O129" s="246"/>
      <c r="P129" s="246"/>
      <c r="Q129" s="246"/>
    </row>
    <row r="130" spans="2:17" ht="13.5" hidden="1" customHeight="1" x14ac:dyDescent="0.2">
      <c r="B130" s="246"/>
      <c r="C130" s="246"/>
      <c r="D130" s="246"/>
      <c r="E130" s="246"/>
      <c r="F130" s="246"/>
      <c r="G130" s="246"/>
      <c r="H130" s="246"/>
      <c r="I130" s="246"/>
      <c r="J130" s="246"/>
      <c r="K130" s="246"/>
      <c r="L130" s="246"/>
      <c r="M130" s="246"/>
      <c r="N130" s="246"/>
      <c r="O130" s="246"/>
      <c r="P130" s="246"/>
      <c r="Q130" s="246"/>
    </row>
    <row r="131" spans="2:17" ht="13.5" hidden="1" customHeight="1" x14ac:dyDescent="0.2">
      <c r="B131" s="246"/>
      <c r="C131" s="246"/>
      <c r="D131" s="246"/>
      <c r="E131" s="246"/>
      <c r="F131" s="246"/>
      <c r="G131" s="246"/>
      <c r="H131" s="246"/>
      <c r="I131" s="246"/>
      <c r="J131" s="246"/>
      <c r="K131" s="246"/>
      <c r="L131" s="246"/>
      <c r="M131" s="246"/>
      <c r="N131" s="246"/>
      <c r="O131" s="246"/>
      <c r="P131" s="246"/>
      <c r="Q131" s="246"/>
    </row>
    <row r="132" spans="2:17" ht="13.5" hidden="1" customHeight="1" x14ac:dyDescent="0.2">
      <c r="B132" s="246"/>
      <c r="C132" s="246"/>
      <c r="D132" s="246"/>
      <c r="E132" s="246"/>
      <c r="F132" s="246"/>
      <c r="G132" s="246"/>
      <c r="H132" s="246"/>
      <c r="I132" s="246"/>
      <c r="J132" s="246"/>
      <c r="K132" s="246"/>
      <c r="L132" s="246"/>
      <c r="M132" s="246"/>
      <c r="N132" s="246"/>
      <c r="O132" s="246"/>
      <c r="P132" s="246"/>
      <c r="Q132" s="246"/>
    </row>
    <row r="133" spans="2:17" ht="13.5" hidden="1" customHeight="1" x14ac:dyDescent="0.2">
      <c r="B133" s="246"/>
      <c r="C133" s="246"/>
      <c r="D133" s="246"/>
      <c r="E133" s="246"/>
      <c r="F133" s="246"/>
      <c r="G133" s="246"/>
      <c r="H133" s="246"/>
      <c r="I133" s="246"/>
      <c r="J133" s="246"/>
      <c r="K133" s="246"/>
      <c r="L133" s="246"/>
      <c r="M133" s="246"/>
      <c r="N133" s="246"/>
      <c r="O133" s="246"/>
      <c r="P133" s="246"/>
      <c r="Q133" s="246"/>
    </row>
    <row r="134" spans="2:17" ht="13.5" hidden="1" customHeight="1" x14ac:dyDescent="0.2">
      <c r="B134" s="246"/>
      <c r="C134" s="246"/>
      <c r="D134" s="246"/>
      <c r="E134" s="246"/>
      <c r="F134" s="246"/>
      <c r="G134" s="246"/>
      <c r="H134" s="246"/>
      <c r="I134" s="246"/>
      <c r="J134" s="246"/>
      <c r="K134" s="246"/>
      <c r="L134" s="246"/>
      <c r="M134" s="246"/>
      <c r="N134" s="246"/>
      <c r="O134" s="246"/>
      <c r="P134" s="246"/>
      <c r="Q134" s="246"/>
    </row>
    <row r="135" spans="2:17" ht="13.5" hidden="1" customHeight="1" x14ac:dyDescent="0.2">
      <c r="B135" s="246"/>
      <c r="C135" s="246"/>
      <c r="D135" s="246"/>
      <c r="E135" s="246"/>
      <c r="F135" s="246"/>
      <c r="G135" s="246"/>
      <c r="H135" s="246"/>
      <c r="I135" s="246"/>
      <c r="J135" s="246"/>
      <c r="K135" s="246"/>
      <c r="L135" s="246"/>
      <c r="M135" s="246"/>
      <c r="N135" s="246"/>
      <c r="O135" s="246"/>
      <c r="P135" s="246"/>
      <c r="Q135" s="246"/>
    </row>
    <row r="136" spans="2:17" ht="13.5" hidden="1" customHeight="1" x14ac:dyDescent="0.2">
      <c r="B136" s="246"/>
      <c r="C136" s="246"/>
      <c r="D136" s="246"/>
      <c r="E136" s="246"/>
      <c r="F136" s="246"/>
      <c r="G136" s="246"/>
      <c r="H136" s="246"/>
      <c r="I136" s="246"/>
      <c r="J136" s="246"/>
      <c r="K136" s="246"/>
      <c r="L136" s="246"/>
      <c r="M136" s="246"/>
      <c r="N136" s="246"/>
      <c r="O136" s="246"/>
      <c r="P136" s="246"/>
      <c r="Q136" s="246"/>
    </row>
    <row r="137" spans="2:17" ht="13.5" hidden="1" customHeight="1" x14ac:dyDescent="0.2">
      <c r="B137" s="246"/>
      <c r="C137" s="246"/>
      <c r="D137" s="246"/>
      <c r="E137" s="246"/>
      <c r="F137" s="246"/>
      <c r="G137" s="246"/>
      <c r="H137" s="246"/>
      <c r="I137" s="246"/>
      <c r="J137" s="246"/>
      <c r="K137" s="246"/>
      <c r="L137" s="246"/>
      <c r="M137" s="246"/>
      <c r="N137" s="246"/>
      <c r="O137" s="246"/>
      <c r="P137" s="246"/>
      <c r="Q137" s="246"/>
    </row>
    <row r="138" spans="2:17" ht="13.5" hidden="1" customHeight="1" x14ac:dyDescent="0.2">
      <c r="B138" s="246"/>
      <c r="C138" s="246"/>
      <c r="D138" s="246"/>
      <c r="E138" s="246"/>
      <c r="F138" s="246"/>
      <c r="G138" s="246"/>
      <c r="H138" s="246"/>
      <c r="I138" s="246"/>
      <c r="J138" s="246"/>
      <c r="K138" s="246"/>
      <c r="L138" s="246"/>
      <c r="M138" s="246"/>
      <c r="N138" s="246"/>
      <c r="O138" s="246"/>
      <c r="P138" s="246"/>
      <c r="Q138" s="246"/>
    </row>
    <row r="139" spans="2:17" ht="13.5" hidden="1" customHeight="1" x14ac:dyDescent="0.2">
      <c r="B139" s="246"/>
      <c r="C139" s="246"/>
      <c r="D139" s="246"/>
      <c r="E139" s="246"/>
      <c r="F139" s="246"/>
      <c r="G139" s="246"/>
      <c r="H139" s="246"/>
      <c r="I139" s="246"/>
      <c r="J139" s="246"/>
      <c r="K139" s="246"/>
      <c r="L139" s="246"/>
      <c r="M139" s="246"/>
      <c r="N139" s="246"/>
      <c r="O139" s="246"/>
      <c r="P139" s="246"/>
      <c r="Q139" s="246"/>
    </row>
    <row r="140" spans="2:17" ht="13.5" hidden="1" customHeight="1" x14ac:dyDescent="0.2">
      <c r="B140" s="246"/>
      <c r="C140" s="246"/>
      <c r="D140" s="246"/>
      <c r="E140" s="246"/>
      <c r="F140" s="246"/>
      <c r="G140" s="246"/>
      <c r="H140" s="246"/>
      <c r="I140" s="246"/>
      <c r="J140" s="246"/>
      <c r="K140" s="246"/>
      <c r="L140" s="246"/>
      <c r="M140" s="246"/>
      <c r="N140" s="246"/>
      <c r="O140" s="246"/>
      <c r="P140" s="246"/>
      <c r="Q140" s="246"/>
    </row>
    <row r="141" spans="2:17" ht="13.5" hidden="1" customHeight="1" x14ac:dyDescent="0.2">
      <c r="B141" s="246"/>
      <c r="C141" s="246"/>
      <c r="D141" s="246"/>
      <c r="E141" s="246"/>
      <c r="F141" s="246"/>
      <c r="G141" s="246"/>
      <c r="H141" s="246"/>
      <c r="I141" s="246"/>
      <c r="J141" s="246"/>
      <c r="K141" s="246"/>
      <c r="L141" s="246"/>
      <c r="M141" s="246"/>
      <c r="N141" s="246"/>
      <c r="O141" s="246"/>
      <c r="P141" s="246"/>
      <c r="Q141" s="246"/>
    </row>
    <row r="142" spans="2:17" ht="13.5" hidden="1" customHeight="1" x14ac:dyDescent="0.2">
      <c r="B142" s="246"/>
      <c r="C142" s="246"/>
      <c r="D142" s="246"/>
      <c r="E142" s="246"/>
      <c r="F142" s="246"/>
      <c r="G142" s="246"/>
      <c r="H142" s="246"/>
      <c r="I142" s="246"/>
      <c r="J142" s="246"/>
      <c r="K142" s="246"/>
      <c r="L142" s="246"/>
      <c r="M142" s="246"/>
      <c r="N142" s="246"/>
      <c r="O142" s="246"/>
      <c r="P142" s="246"/>
      <c r="Q142" s="246"/>
    </row>
    <row r="143" spans="2:17" ht="13.5" hidden="1" customHeight="1" x14ac:dyDescent="0.2">
      <c r="B143" s="246"/>
      <c r="C143" s="246"/>
      <c r="D143" s="246"/>
      <c r="E143" s="246"/>
      <c r="F143" s="246"/>
      <c r="G143" s="246"/>
      <c r="H143" s="246"/>
      <c r="I143" s="246"/>
      <c r="J143" s="246"/>
      <c r="K143" s="246"/>
      <c r="L143" s="246"/>
      <c r="M143" s="246"/>
      <c r="N143" s="246"/>
      <c r="O143" s="246"/>
      <c r="P143" s="246"/>
      <c r="Q143" s="246"/>
    </row>
    <row r="144" spans="2:17" ht="13.5" hidden="1" customHeight="1" x14ac:dyDescent="0.2">
      <c r="B144" s="246"/>
      <c r="C144" s="246"/>
      <c r="D144" s="246"/>
      <c r="E144" s="246"/>
      <c r="F144" s="246"/>
      <c r="G144" s="246"/>
      <c r="H144" s="246"/>
      <c r="I144" s="246"/>
      <c r="J144" s="246"/>
      <c r="K144" s="246"/>
      <c r="L144" s="246"/>
      <c r="M144" s="246"/>
      <c r="N144" s="246"/>
      <c r="O144" s="246"/>
      <c r="P144" s="246"/>
      <c r="Q144" s="246"/>
    </row>
    <row r="145" spans="2:17" ht="13.5" hidden="1" customHeight="1" x14ac:dyDescent="0.2">
      <c r="B145" s="246"/>
      <c r="C145" s="246"/>
      <c r="D145" s="246"/>
      <c r="E145" s="246"/>
      <c r="F145" s="246"/>
      <c r="G145" s="246"/>
      <c r="H145" s="246"/>
      <c r="I145" s="246"/>
      <c r="J145" s="246"/>
      <c r="K145" s="246"/>
      <c r="L145" s="246"/>
      <c r="M145" s="246"/>
      <c r="N145" s="246"/>
      <c r="O145" s="246"/>
      <c r="P145" s="246"/>
      <c r="Q145" s="246"/>
    </row>
    <row r="146" spans="2:17" ht="13.5" hidden="1" customHeight="1" x14ac:dyDescent="0.2">
      <c r="B146" s="246"/>
      <c r="C146" s="246"/>
      <c r="D146" s="246"/>
      <c r="E146" s="246"/>
      <c r="F146" s="246"/>
      <c r="G146" s="246"/>
      <c r="H146" s="246"/>
      <c r="I146" s="246"/>
      <c r="J146" s="246"/>
      <c r="K146" s="246"/>
      <c r="L146" s="246"/>
      <c r="M146" s="246"/>
      <c r="N146" s="246"/>
      <c r="O146" s="246"/>
      <c r="P146" s="246"/>
      <c r="Q146" s="246"/>
    </row>
    <row r="147" spans="2:17" ht="13.5" hidden="1" customHeight="1" x14ac:dyDescent="0.2">
      <c r="B147" s="246"/>
      <c r="C147" s="246"/>
      <c r="D147" s="246"/>
      <c r="E147" s="246"/>
      <c r="F147" s="246"/>
      <c r="G147" s="246"/>
      <c r="H147" s="246"/>
      <c r="I147" s="246"/>
      <c r="J147" s="246"/>
      <c r="K147" s="246"/>
      <c r="L147" s="246"/>
      <c r="M147" s="246"/>
      <c r="N147" s="246"/>
      <c r="O147" s="246"/>
      <c r="P147" s="246"/>
      <c r="Q147" s="246"/>
    </row>
    <row r="148" spans="2:17" ht="13.5" hidden="1" customHeight="1" x14ac:dyDescent="0.2">
      <c r="B148" s="246"/>
      <c r="C148" s="246"/>
      <c r="D148" s="246"/>
      <c r="E148" s="246"/>
      <c r="F148" s="246"/>
      <c r="G148" s="246"/>
      <c r="H148" s="246"/>
      <c r="I148" s="246"/>
      <c r="J148" s="246"/>
      <c r="K148" s="246"/>
      <c r="L148" s="246"/>
      <c r="M148" s="246"/>
      <c r="N148" s="246"/>
      <c r="O148" s="246"/>
      <c r="P148" s="246"/>
      <c r="Q148" s="246"/>
    </row>
    <row r="149" spans="2:17" ht="13.5" hidden="1" customHeight="1" x14ac:dyDescent="0.2">
      <c r="B149" s="246"/>
      <c r="C149" s="246"/>
      <c r="D149" s="246"/>
      <c r="E149" s="246"/>
      <c r="F149" s="246"/>
      <c r="G149" s="246"/>
      <c r="H149" s="246"/>
      <c r="I149" s="246"/>
      <c r="J149" s="246"/>
      <c r="K149" s="246"/>
      <c r="L149" s="246"/>
      <c r="M149" s="246"/>
      <c r="N149" s="246"/>
      <c r="O149" s="246"/>
      <c r="P149" s="246"/>
      <c r="Q149" s="246"/>
    </row>
    <row r="150" spans="2:17" ht="13.5" hidden="1" customHeight="1" x14ac:dyDescent="0.2">
      <c r="B150" s="246"/>
      <c r="C150" s="246"/>
      <c r="D150" s="246"/>
      <c r="E150" s="246"/>
      <c r="F150" s="246"/>
      <c r="G150" s="246"/>
      <c r="H150" s="246"/>
      <c r="I150" s="246"/>
      <c r="J150" s="246"/>
      <c r="K150" s="246"/>
      <c r="L150" s="246"/>
      <c r="M150" s="246"/>
      <c r="N150" s="246"/>
      <c r="O150" s="246"/>
      <c r="P150" s="246"/>
      <c r="Q150" s="246"/>
    </row>
    <row r="151" spans="2:17" ht="13.5" hidden="1" customHeight="1" x14ac:dyDescent="0.2">
      <c r="B151" s="246"/>
      <c r="C151" s="246"/>
      <c r="D151" s="246"/>
      <c r="E151" s="246"/>
      <c r="F151" s="246"/>
      <c r="G151" s="246"/>
      <c r="H151" s="246"/>
      <c r="I151" s="246"/>
      <c r="J151" s="246"/>
      <c r="K151" s="246"/>
      <c r="L151" s="246"/>
      <c r="M151" s="246"/>
      <c r="N151" s="246"/>
      <c r="O151" s="246"/>
      <c r="P151" s="246"/>
      <c r="Q151" s="246"/>
    </row>
    <row r="152" spans="2:17" ht="13.5" hidden="1" customHeight="1" x14ac:dyDescent="0.2">
      <c r="B152" s="246"/>
      <c r="C152" s="246"/>
      <c r="D152" s="246"/>
      <c r="E152" s="246"/>
      <c r="F152" s="246"/>
      <c r="G152" s="246"/>
      <c r="H152" s="246"/>
      <c r="I152" s="246"/>
      <c r="J152" s="246"/>
      <c r="K152" s="246"/>
      <c r="L152" s="246"/>
      <c r="M152" s="246"/>
      <c r="N152" s="246"/>
      <c r="O152" s="246"/>
      <c r="P152" s="246"/>
      <c r="Q152" s="246"/>
    </row>
    <row r="153" spans="2:17" ht="13.5" hidden="1" customHeight="1" x14ac:dyDescent="0.2">
      <c r="B153" s="246"/>
      <c r="C153" s="246"/>
      <c r="D153" s="246"/>
      <c r="E153" s="246"/>
      <c r="F153" s="246"/>
      <c r="G153" s="246"/>
      <c r="H153" s="246"/>
      <c r="I153" s="246"/>
      <c r="J153" s="246"/>
      <c r="K153" s="246"/>
      <c r="L153" s="246"/>
      <c r="M153" s="246"/>
      <c r="N153" s="246"/>
      <c r="O153" s="246"/>
      <c r="P153" s="246"/>
      <c r="Q153" s="246"/>
    </row>
    <row r="154" spans="2:17" ht="13.5" hidden="1" customHeight="1" x14ac:dyDescent="0.2">
      <c r="B154" s="246"/>
      <c r="C154" s="246"/>
      <c r="D154" s="246"/>
      <c r="E154" s="246"/>
      <c r="F154" s="246"/>
      <c r="G154" s="246"/>
      <c r="H154" s="246"/>
      <c r="I154" s="246"/>
      <c r="J154" s="246"/>
      <c r="K154" s="246"/>
      <c r="L154" s="246"/>
      <c r="M154" s="246"/>
      <c r="N154" s="246"/>
      <c r="O154" s="246"/>
      <c r="P154" s="246"/>
      <c r="Q154" s="246"/>
    </row>
    <row r="155" spans="2:17" ht="13.5" hidden="1" customHeight="1" x14ac:dyDescent="0.2">
      <c r="B155" s="246"/>
      <c r="C155" s="246"/>
      <c r="D155" s="246"/>
      <c r="E155" s="246"/>
      <c r="F155" s="246"/>
      <c r="G155" s="246"/>
      <c r="H155" s="246"/>
      <c r="I155" s="246"/>
      <c r="J155" s="246"/>
      <c r="K155" s="246"/>
      <c r="L155" s="246"/>
      <c r="M155" s="246"/>
      <c r="N155" s="246"/>
      <c r="O155" s="246"/>
      <c r="P155" s="246"/>
      <c r="Q155" s="246"/>
    </row>
    <row r="156" spans="2:17" ht="13.5" hidden="1" customHeight="1" x14ac:dyDescent="0.2">
      <c r="B156" s="246"/>
      <c r="C156" s="246"/>
      <c r="D156" s="246"/>
      <c r="E156" s="246"/>
      <c r="F156" s="246"/>
      <c r="G156" s="246"/>
      <c r="H156" s="246"/>
      <c r="I156" s="246"/>
      <c r="J156" s="246"/>
      <c r="K156" s="246"/>
      <c r="L156" s="246"/>
      <c r="M156" s="246"/>
      <c r="N156" s="246"/>
      <c r="O156" s="246"/>
      <c r="P156" s="246"/>
      <c r="Q156" s="246"/>
    </row>
    <row r="157" spans="2:17" ht="13.5" hidden="1" customHeight="1" x14ac:dyDescent="0.2">
      <c r="B157" s="246"/>
      <c r="C157" s="246"/>
      <c r="D157" s="246"/>
      <c r="E157" s="246"/>
      <c r="F157" s="246"/>
      <c r="G157" s="246"/>
      <c r="H157" s="246"/>
      <c r="I157" s="246"/>
      <c r="J157" s="246"/>
      <c r="K157" s="246"/>
      <c r="L157" s="246"/>
      <c r="M157" s="246"/>
      <c r="N157" s="246"/>
      <c r="O157" s="246"/>
      <c r="P157" s="246"/>
      <c r="Q157" s="246"/>
    </row>
    <row r="158" spans="2:17" ht="13.5" hidden="1" customHeight="1" x14ac:dyDescent="0.2">
      <c r="B158" s="246"/>
      <c r="C158" s="246"/>
      <c r="D158" s="246"/>
      <c r="E158" s="246"/>
      <c r="F158" s="246"/>
      <c r="G158" s="246"/>
      <c r="H158" s="246"/>
      <c r="I158" s="246"/>
      <c r="J158" s="246"/>
      <c r="K158" s="246"/>
      <c r="L158" s="246"/>
      <c r="M158" s="246"/>
      <c r="N158" s="246"/>
      <c r="O158" s="246"/>
      <c r="P158" s="246"/>
      <c r="Q158" s="246"/>
    </row>
    <row r="159" spans="2:17" ht="13.5" hidden="1" customHeight="1" x14ac:dyDescent="0.2">
      <c r="B159" s="246"/>
      <c r="C159" s="246"/>
      <c r="D159" s="246"/>
      <c r="E159" s="246"/>
      <c r="F159" s="246"/>
      <c r="G159" s="246"/>
      <c r="H159" s="246"/>
      <c r="I159" s="246"/>
      <c r="J159" s="246"/>
      <c r="K159" s="246"/>
      <c r="L159" s="246"/>
      <c r="M159" s="246"/>
      <c r="N159" s="246"/>
      <c r="O159" s="246"/>
      <c r="P159" s="246"/>
      <c r="Q159" s="246"/>
    </row>
    <row r="160" spans="2:17" ht="13.5" hidden="1" customHeight="1" x14ac:dyDescent="0.2">
      <c r="B160" s="246"/>
      <c r="C160" s="246"/>
      <c r="D160" s="246"/>
      <c r="E160" s="246"/>
      <c r="F160" s="246"/>
      <c r="G160" s="246"/>
      <c r="H160" s="246"/>
      <c r="I160" s="246"/>
      <c r="J160" s="246"/>
      <c r="K160" s="246"/>
      <c r="L160" s="246"/>
      <c r="M160" s="246"/>
      <c r="N160" s="246"/>
      <c r="O160" s="246"/>
      <c r="P160" s="246"/>
      <c r="Q160" s="246"/>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65:O69"/>
    <mergeCell ref="G72:J72"/>
    <mergeCell ref="G73:H76"/>
    <mergeCell ref="I73:J74"/>
    <mergeCell ref="K73:K74"/>
    <mergeCell ref="G77:H80"/>
    <mergeCell ref="I77:J78"/>
    <mergeCell ref="K77:K78"/>
    <mergeCell ref="L77:L78"/>
    <mergeCell ref="M77:M78"/>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43:O47"/>
    <mergeCell ref="G50:J50"/>
    <mergeCell ref="G51:H54"/>
    <mergeCell ref="I51:J52"/>
    <mergeCell ref="K51:K52"/>
    <mergeCell ref="G55:H58"/>
    <mergeCell ref="I55:J56"/>
    <mergeCell ref="K55:K56"/>
    <mergeCell ref="L55:L56"/>
    <mergeCell ref="M55:M56"/>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H135"/>
  <sheetViews>
    <sheetView showGridLines="0" zoomScale="80" zoomScaleNormal="80" zoomScaleSheetLayoutView="70"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H135"/>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DataSheet"/>
  <dimension ref="A1:P67"/>
  <sheetViews>
    <sheetView workbookViewId="0"/>
  </sheetViews>
  <sheetFormatPr defaultColWidth="11.109375" defaultRowHeight="13.2" x14ac:dyDescent="0.2"/>
  <cols>
    <col min="1" max="1" width="45.88671875" style="106" customWidth="1"/>
    <col min="2" max="8" width="13.33203125" style="106" customWidth="1"/>
    <col min="9" max="16384" width="11.109375" style="106"/>
  </cols>
  <sheetData>
    <row r="1" spans="1:8" x14ac:dyDescent="0.2">
      <c r="A1" s="100"/>
      <c r="B1" s="101"/>
      <c r="C1" s="102"/>
      <c r="D1" s="103"/>
      <c r="E1" s="104"/>
      <c r="F1" s="104"/>
      <c r="G1" s="104"/>
      <c r="H1" s="105"/>
    </row>
    <row r="2" spans="1:8" x14ac:dyDescent="0.2">
      <c r="A2" s="107"/>
      <c r="B2" s="108"/>
      <c r="C2" s="109"/>
      <c r="D2" s="110" t="s">
        <v>41</v>
      </c>
      <c r="E2" s="111"/>
      <c r="F2" s="112" t="s">
        <v>529</v>
      </c>
      <c r="G2" s="113"/>
      <c r="H2" s="114"/>
    </row>
    <row r="3" spans="1:8" x14ac:dyDescent="0.2">
      <c r="A3" s="110" t="s">
        <v>522</v>
      </c>
      <c r="B3" s="115"/>
      <c r="C3" s="116"/>
      <c r="D3" s="117">
        <v>658545</v>
      </c>
      <c r="E3" s="118"/>
      <c r="F3" s="119">
        <v>228305</v>
      </c>
      <c r="G3" s="120"/>
      <c r="H3" s="121"/>
    </row>
    <row r="4" spans="1:8" x14ac:dyDescent="0.2">
      <c r="A4" s="122"/>
      <c r="B4" s="123"/>
      <c r="C4" s="124"/>
      <c r="D4" s="125">
        <v>477941</v>
      </c>
      <c r="E4" s="126"/>
      <c r="F4" s="127">
        <v>86611</v>
      </c>
      <c r="G4" s="128"/>
      <c r="H4" s="129"/>
    </row>
    <row r="5" spans="1:8" x14ac:dyDescent="0.2">
      <c r="A5" s="110" t="s">
        <v>524</v>
      </c>
      <c r="B5" s="115"/>
      <c r="C5" s="116"/>
      <c r="D5" s="117">
        <v>605153</v>
      </c>
      <c r="E5" s="118"/>
      <c r="F5" s="119">
        <v>316331</v>
      </c>
      <c r="G5" s="120"/>
      <c r="H5" s="121"/>
    </row>
    <row r="6" spans="1:8" x14ac:dyDescent="0.2">
      <c r="A6" s="122"/>
      <c r="B6" s="123"/>
      <c r="C6" s="124"/>
      <c r="D6" s="125">
        <v>323494</v>
      </c>
      <c r="E6" s="126"/>
      <c r="F6" s="127">
        <v>106387</v>
      </c>
      <c r="G6" s="128"/>
      <c r="H6" s="129"/>
    </row>
    <row r="7" spans="1:8" x14ac:dyDescent="0.2">
      <c r="A7" s="110" t="s">
        <v>525</v>
      </c>
      <c r="B7" s="115"/>
      <c r="C7" s="116"/>
      <c r="D7" s="117">
        <v>424428</v>
      </c>
      <c r="E7" s="118"/>
      <c r="F7" s="119">
        <v>333013</v>
      </c>
      <c r="G7" s="120"/>
      <c r="H7" s="121"/>
    </row>
    <row r="8" spans="1:8" x14ac:dyDescent="0.2">
      <c r="A8" s="122"/>
      <c r="B8" s="123"/>
      <c r="C8" s="124"/>
      <c r="D8" s="125">
        <v>316569</v>
      </c>
      <c r="E8" s="126"/>
      <c r="F8" s="127">
        <v>126732</v>
      </c>
      <c r="G8" s="128"/>
      <c r="H8" s="129"/>
    </row>
    <row r="9" spans="1:8" x14ac:dyDescent="0.2">
      <c r="A9" s="110" t="s">
        <v>526</v>
      </c>
      <c r="B9" s="115"/>
      <c r="C9" s="116"/>
      <c r="D9" s="117">
        <v>481334</v>
      </c>
      <c r="E9" s="118"/>
      <c r="F9" s="119">
        <v>280458</v>
      </c>
      <c r="G9" s="120"/>
      <c r="H9" s="121"/>
    </row>
    <row r="10" spans="1:8" x14ac:dyDescent="0.2">
      <c r="A10" s="122"/>
      <c r="B10" s="123"/>
      <c r="C10" s="124"/>
      <c r="D10" s="125">
        <v>385954</v>
      </c>
      <c r="E10" s="126"/>
      <c r="F10" s="127">
        <v>127286</v>
      </c>
      <c r="G10" s="128"/>
      <c r="H10" s="129"/>
    </row>
    <row r="11" spans="1:8" x14ac:dyDescent="0.2">
      <c r="A11" s="110" t="s">
        <v>527</v>
      </c>
      <c r="B11" s="115"/>
      <c r="C11" s="116"/>
      <c r="D11" s="117">
        <v>434815</v>
      </c>
      <c r="E11" s="118"/>
      <c r="F11" s="119">
        <v>291945</v>
      </c>
      <c r="G11" s="120"/>
      <c r="H11" s="121"/>
    </row>
    <row r="12" spans="1:8" x14ac:dyDescent="0.2">
      <c r="A12" s="122"/>
      <c r="B12" s="123"/>
      <c r="C12" s="130"/>
      <c r="D12" s="125">
        <v>253131</v>
      </c>
      <c r="E12" s="126"/>
      <c r="F12" s="127">
        <v>127651</v>
      </c>
      <c r="G12" s="128"/>
      <c r="H12" s="129"/>
    </row>
    <row r="13" spans="1:8" x14ac:dyDescent="0.2">
      <c r="A13" s="110"/>
      <c r="B13" s="115"/>
      <c r="C13" s="131"/>
      <c r="D13" s="132">
        <v>520855</v>
      </c>
      <c r="E13" s="133"/>
      <c r="F13" s="134">
        <v>290010</v>
      </c>
      <c r="G13" s="135"/>
      <c r="H13" s="121"/>
    </row>
    <row r="14" spans="1:8" x14ac:dyDescent="0.2">
      <c r="A14" s="122"/>
      <c r="B14" s="123"/>
      <c r="C14" s="124"/>
      <c r="D14" s="125">
        <v>351418</v>
      </c>
      <c r="E14" s="126"/>
      <c r="F14" s="127">
        <v>114933</v>
      </c>
      <c r="G14" s="128"/>
      <c r="H14" s="129"/>
    </row>
    <row r="17" spans="1:11" x14ac:dyDescent="0.2">
      <c r="A17" s="106" t="s">
        <v>42</v>
      </c>
    </row>
    <row r="18" spans="1:11" x14ac:dyDescent="0.2">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2">
      <c r="A19" s="136" t="s">
        <v>43</v>
      </c>
      <c r="B19" s="136">
        <f>ROUND(VALUE(SUBSTITUTE(実質収支比率等に係る経年分析!F$48,"▲","-")),2)</f>
        <v>3.84</v>
      </c>
      <c r="C19" s="136">
        <f>ROUND(VALUE(SUBSTITUTE(実質収支比率等に係る経年分析!G$48,"▲","-")),2)</f>
        <v>5.74</v>
      </c>
      <c r="D19" s="136">
        <f>ROUND(VALUE(SUBSTITUTE(実質収支比率等に係る経年分析!H$48,"▲","-")),2)</f>
        <v>5.75</v>
      </c>
      <c r="E19" s="136">
        <f>ROUND(VALUE(SUBSTITUTE(実質収支比率等に係る経年分析!I$48,"▲","-")),2)</f>
        <v>7.19</v>
      </c>
      <c r="F19" s="136">
        <f>ROUND(VALUE(SUBSTITUTE(実質収支比率等に係る経年分析!J$48,"▲","-")),2)</f>
        <v>6.6</v>
      </c>
    </row>
    <row r="20" spans="1:11" x14ac:dyDescent="0.2">
      <c r="A20" s="136" t="s">
        <v>44</v>
      </c>
      <c r="B20" s="136">
        <f>ROUND(VALUE(SUBSTITUTE(実質収支比率等に係る経年分析!F$47,"▲","-")),2)</f>
        <v>31.04</v>
      </c>
      <c r="C20" s="136">
        <f>ROUND(VALUE(SUBSTITUTE(実質収支比率等に係る経年分析!G$47,"▲","-")),2)</f>
        <v>35.53</v>
      </c>
      <c r="D20" s="136">
        <f>ROUND(VALUE(SUBSTITUTE(実質収支比率等に係る経年分析!H$47,"▲","-")),2)</f>
        <v>43.96</v>
      </c>
      <c r="E20" s="136">
        <f>ROUND(VALUE(SUBSTITUTE(実質収支比率等に係る経年分析!I$47,"▲","-")),2)</f>
        <v>42.49</v>
      </c>
      <c r="F20" s="136">
        <f>ROUND(VALUE(SUBSTITUTE(実質収支比率等に係る経年分析!J$47,"▲","-")),2)</f>
        <v>48.25</v>
      </c>
    </row>
    <row r="21" spans="1:11" x14ac:dyDescent="0.2">
      <c r="A21" s="136" t="s">
        <v>45</v>
      </c>
      <c r="B21" s="136">
        <f>IF(ISNUMBER(VALUE(SUBSTITUTE(実質収支比率等に係る経年分析!F$49,"▲","-"))),ROUND(VALUE(SUBSTITUTE(実質収支比率等に係る経年分析!F$49,"▲","-")),2),NA())</f>
        <v>-0.23</v>
      </c>
      <c r="C21" s="136">
        <f>IF(ISNUMBER(VALUE(SUBSTITUTE(実質収支比率等に係る経年分析!G$49,"▲","-"))),ROUND(VALUE(SUBSTITUTE(実質収支比率等に係る経年分析!G$49,"▲","-")),2),NA())</f>
        <v>4.97</v>
      </c>
      <c r="D21" s="136">
        <f>IF(ISNUMBER(VALUE(SUBSTITUTE(実質収支比率等に係る経年分析!H$49,"▲","-"))),ROUND(VALUE(SUBSTITUTE(実質収支比率等に係る経年分析!H$49,"▲","-")),2),NA())</f>
        <v>2.91</v>
      </c>
      <c r="E21" s="136">
        <f>IF(ISNUMBER(VALUE(SUBSTITUTE(実質収支比率等に係る経年分析!I$49,"▲","-"))),ROUND(VALUE(SUBSTITUTE(実質収支比率等に係る経年分析!I$49,"▲","-")),2),NA())</f>
        <v>1.63</v>
      </c>
      <c r="F21" s="136">
        <f>IF(ISNUMBER(VALUE(SUBSTITUTE(実質収支比率等に係る経年分析!J$49,"▲","-"))),ROUND(VALUE(SUBSTITUTE(実質収支比率等に係る経年分析!J$49,"▲","-")),2),NA())</f>
        <v>2.78</v>
      </c>
    </row>
    <row r="24" spans="1:11" x14ac:dyDescent="0.2">
      <c r="A24" s="106" t="s">
        <v>46</v>
      </c>
    </row>
    <row r="25" spans="1:11" x14ac:dyDescent="0.2">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2">
      <c r="A26" s="137"/>
      <c r="B26" s="137" t="s">
        <v>47</v>
      </c>
      <c r="C26" s="137" t="s">
        <v>48</v>
      </c>
      <c r="D26" s="137" t="s">
        <v>47</v>
      </c>
      <c r="E26" s="137" t="s">
        <v>48</v>
      </c>
      <c r="F26" s="137" t="s">
        <v>47</v>
      </c>
      <c r="G26" s="137" t="s">
        <v>48</v>
      </c>
      <c r="H26" s="137" t="s">
        <v>47</v>
      </c>
      <c r="I26" s="137" t="s">
        <v>48</v>
      </c>
      <c r="J26" s="137" t="s">
        <v>47</v>
      </c>
      <c r="K26" s="137" t="s">
        <v>48</v>
      </c>
    </row>
    <row r="27" spans="1:11" x14ac:dyDescent="0.2">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2">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2">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2">
      <c r="A30" s="137" t="str">
        <f>IF(連結実質赤字比率に係る赤字・黒字の構成分析!C$40="",NA(),連結実質赤字比率に係る赤字・黒字の構成分析!C$40)</f>
        <v>下水道事業</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0.14000000000000001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v>
      </c>
    </row>
    <row r="31" spans="1:11" x14ac:dyDescent="0.2">
      <c r="A31" s="137" t="str">
        <f>IF(連結実質赤字比率に係る赤字・黒字の構成分析!C$39="",NA(),連結実質赤字比率に係る赤字・黒字の構成分析!C$39)</f>
        <v>後期高齢者医療事業</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7.0000000000000007E-2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0.12</v>
      </c>
    </row>
    <row r="32" spans="1:11" x14ac:dyDescent="0.2">
      <c r="A32" s="137" t="str">
        <f>IF(連結実質赤字比率に係る赤字・黒字の構成分析!C$38="",NA(),連結実質赤字比率に係る赤字・黒字の構成分析!C$38)</f>
        <v>簡易水道事業</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0.28999999999999998</v>
      </c>
    </row>
    <row r="33" spans="1:16" x14ac:dyDescent="0.2">
      <c r="A33" s="137" t="str">
        <f>IF(連結実質赤字比率に係る赤字・黒字の構成分析!C$37="",NA(),連結実質赤字比率に係る赤字・黒字の構成分析!C$37)</f>
        <v>国民健康保険診療施設勘定会計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1.23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1.54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1.07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0.28999999999999998</v>
      </c>
    </row>
    <row r="34" spans="1:16" x14ac:dyDescent="0.2">
      <c r="A34" s="137" t="str">
        <f>IF(連結実質赤字比率に係る赤字・黒字の構成分析!C$36="",NA(),連結実質赤字比率に係る赤字・黒字の構成分析!C$36)</f>
        <v>介護保険事業勘定会計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0.89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0.73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1.1000000000000001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1.75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1.48</v>
      </c>
    </row>
    <row r="35" spans="1:16" x14ac:dyDescent="0.2">
      <c r="A35" s="137" t="str">
        <f>IF(連結実質赤字比率に係る赤字・黒字の構成分析!C$35="",NA(),連結実質赤字比率に係る赤字・黒字の構成分析!C$35)</f>
        <v>国民健康保険事業勘定会計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2.02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2.39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1.51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1.94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2.91</v>
      </c>
    </row>
    <row r="36" spans="1:16" x14ac:dyDescent="0.2">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3.84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5.73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5.75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7.18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6.59</v>
      </c>
    </row>
    <row r="39" spans="1:16" x14ac:dyDescent="0.2">
      <c r="A39" s="106" t="s">
        <v>49</v>
      </c>
    </row>
    <row r="40" spans="1:16" x14ac:dyDescent="0.2">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2">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2">
      <c r="A42" s="138" t="s">
        <v>52</v>
      </c>
      <c r="B42" s="138"/>
      <c r="C42" s="138"/>
      <c r="D42" s="138">
        <f>'実質公債費比率（分子）の構造'!K$52</f>
        <v>262</v>
      </c>
      <c r="E42" s="138"/>
      <c r="F42" s="138"/>
      <c r="G42" s="138">
        <f>'実質公債費比率（分子）の構造'!L$52</f>
        <v>264</v>
      </c>
      <c r="H42" s="138"/>
      <c r="I42" s="138"/>
      <c r="J42" s="138">
        <f>'実質公債費比率（分子）の構造'!M$52</f>
        <v>249</v>
      </c>
      <c r="K42" s="138"/>
      <c r="L42" s="138"/>
      <c r="M42" s="138">
        <f>'実質公債費比率（分子）の構造'!N$52</f>
        <v>222</v>
      </c>
      <c r="N42" s="138"/>
      <c r="O42" s="138"/>
      <c r="P42" s="138">
        <f>'実質公債費比率（分子）の構造'!O$52</f>
        <v>214</v>
      </c>
    </row>
    <row r="43" spans="1:16" x14ac:dyDescent="0.2">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2">
      <c r="A44" s="138" t="s">
        <v>54</v>
      </c>
      <c r="B44" s="138">
        <f>'実質公債費比率（分子）の構造'!K$50</f>
        <v>3</v>
      </c>
      <c r="C44" s="138"/>
      <c r="D44" s="138"/>
      <c r="E44" s="138">
        <f>'実質公債費比率（分子）の構造'!L$50</f>
        <v>3</v>
      </c>
      <c r="F44" s="138"/>
      <c r="G44" s="138"/>
      <c r="H44" s="138">
        <f>'実質公債費比率（分子）の構造'!M$50</f>
        <v>3</v>
      </c>
      <c r="I44" s="138"/>
      <c r="J44" s="138"/>
      <c r="K44" s="138">
        <f>'実質公債費比率（分子）の構造'!N$50</f>
        <v>3</v>
      </c>
      <c r="L44" s="138"/>
      <c r="M44" s="138"/>
      <c r="N44" s="138">
        <f>'実質公債費比率（分子）の構造'!O$50</f>
        <v>3</v>
      </c>
      <c r="O44" s="138"/>
      <c r="P44" s="138"/>
    </row>
    <row r="45" spans="1:16" x14ac:dyDescent="0.2">
      <c r="A45" s="138" t="s">
        <v>55</v>
      </c>
      <c r="B45" s="138">
        <f>'実質公債費比率（分子）の構造'!K$49</f>
        <v>9</v>
      </c>
      <c r="C45" s="138"/>
      <c r="D45" s="138"/>
      <c r="E45" s="138">
        <f>'実質公債費比率（分子）の構造'!L$49</f>
        <v>10</v>
      </c>
      <c r="F45" s="138"/>
      <c r="G45" s="138"/>
      <c r="H45" s="138">
        <f>'実質公債費比率（分子）の構造'!M$49</f>
        <v>10</v>
      </c>
      <c r="I45" s="138"/>
      <c r="J45" s="138"/>
      <c r="K45" s="138">
        <f>'実質公債費比率（分子）の構造'!N$49</f>
        <v>10</v>
      </c>
      <c r="L45" s="138"/>
      <c r="M45" s="138"/>
      <c r="N45" s="138">
        <f>'実質公債費比率（分子）の構造'!O$49</f>
        <v>10</v>
      </c>
      <c r="O45" s="138"/>
      <c r="P45" s="138"/>
    </row>
    <row r="46" spans="1:16" x14ac:dyDescent="0.2">
      <c r="A46" s="138" t="s">
        <v>56</v>
      </c>
      <c r="B46" s="138">
        <f>'実質公債費比率（分子）の構造'!K$48</f>
        <v>46</v>
      </c>
      <c r="C46" s="138"/>
      <c r="D46" s="138"/>
      <c r="E46" s="138">
        <f>'実質公債費比率（分子）の構造'!L$48</f>
        <v>43</v>
      </c>
      <c r="F46" s="138"/>
      <c r="G46" s="138"/>
      <c r="H46" s="138">
        <f>'実質公債費比率（分子）の構造'!M$48</f>
        <v>36</v>
      </c>
      <c r="I46" s="138"/>
      <c r="J46" s="138"/>
      <c r="K46" s="138">
        <f>'実質公債費比率（分子）の構造'!N$48</f>
        <v>38</v>
      </c>
      <c r="L46" s="138"/>
      <c r="M46" s="138"/>
      <c r="N46" s="138">
        <f>'実質公債費比率（分子）の構造'!O$48</f>
        <v>37</v>
      </c>
      <c r="O46" s="138"/>
      <c r="P46" s="138"/>
    </row>
    <row r="47" spans="1:16" x14ac:dyDescent="0.2">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2">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2">
      <c r="A49" s="138" t="s">
        <v>59</v>
      </c>
      <c r="B49" s="138">
        <f>'実質公債費比率（分子）の構造'!K$45</f>
        <v>256</v>
      </c>
      <c r="C49" s="138"/>
      <c r="D49" s="138"/>
      <c r="E49" s="138">
        <f>'実質公債費比率（分子）の構造'!L$45</f>
        <v>256</v>
      </c>
      <c r="F49" s="138"/>
      <c r="G49" s="138"/>
      <c r="H49" s="138">
        <f>'実質公債費比率（分子）の構造'!M$45</f>
        <v>244</v>
      </c>
      <c r="I49" s="138"/>
      <c r="J49" s="138"/>
      <c r="K49" s="138">
        <f>'実質公債費比率（分子）の構造'!N$45</f>
        <v>208</v>
      </c>
      <c r="L49" s="138"/>
      <c r="M49" s="138"/>
      <c r="N49" s="138">
        <f>'実質公債費比率（分子）の構造'!O$45</f>
        <v>203</v>
      </c>
      <c r="O49" s="138"/>
      <c r="P49" s="138"/>
    </row>
    <row r="50" spans="1:16" x14ac:dyDescent="0.2">
      <c r="A50" s="138" t="s">
        <v>60</v>
      </c>
      <c r="B50" s="138" t="e">
        <f>NA()</f>
        <v>#N/A</v>
      </c>
      <c r="C50" s="138">
        <f>IF(ISNUMBER('実質公債費比率（分子）の構造'!K$53),'実質公債費比率（分子）の構造'!K$53,NA())</f>
        <v>52</v>
      </c>
      <c r="D50" s="138" t="e">
        <f>NA()</f>
        <v>#N/A</v>
      </c>
      <c r="E50" s="138" t="e">
        <f>NA()</f>
        <v>#N/A</v>
      </c>
      <c r="F50" s="138">
        <f>IF(ISNUMBER('実質公債費比率（分子）の構造'!L$53),'実質公債費比率（分子）の構造'!L$53,NA())</f>
        <v>48</v>
      </c>
      <c r="G50" s="138" t="e">
        <f>NA()</f>
        <v>#N/A</v>
      </c>
      <c r="H50" s="138" t="e">
        <f>NA()</f>
        <v>#N/A</v>
      </c>
      <c r="I50" s="138">
        <f>IF(ISNUMBER('実質公債費比率（分子）の構造'!M$53),'実質公債費比率（分子）の構造'!M$53,NA())</f>
        <v>44</v>
      </c>
      <c r="J50" s="138" t="e">
        <f>NA()</f>
        <v>#N/A</v>
      </c>
      <c r="K50" s="138" t="e">
        <f>NA()</f>
        <v>#N/A</v>
      </c>
      <c r="L50" s="138">
        <f>IF(ISNUMBER('実質公債費比率（分子）の構造'!N$53),'実質公債費比率（分子）の構造'!N$53,NA())</f>
        <v>37</v>
      </c>
      <c r="M50" s="138" t="e">
        <f>NA()</f>
        <v>#N/A</v>
      </c>
      <c r="N50" s="138" t="e">
        <f>NA()</f>
        <v>#N/A</v>
      </c>
      <c r="O50" s="138">
        <f>IF(ISNUMBER('実質公債費比率（分子）の構造'!O$53),'実質公債費比率（分子）の構造'!O$53,NA())</f>
        <v>39</v>
      </c>
      <c r="P50" s="138" t="e">
        <f>NA()</f>
        <v>#N/A</v>
      </c>
    </row>
    <row r="53" spans="1:16" x14ac:dyDescent="0.2">
      <c r="A53" s="106" t="s">
        <v>61</v>
      </c>
    </row>
    <row r="54" spans="1:16" x14ac:dyDescent="0.2">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2">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2">
      <c r="A56" s="137" t="s">
        <v>37</v>
      </c>
      <c r="B56" s="137"/>
      <c r="C56" s="137"/>
      <c r="D56" s="137">
        <f>'将来負担比率（分子）の構造'!I$52</f>
        <v>1877</v>
      </c>
      <c r="E56" s="137"/>
      <c r="F56" s="137"/>
      <c r="G56" s="137">
        <f>'将来負担比率（分子）の構造'!J$52</f>
        <v>1867</v>
      </c>
      <c r="H56" s="137"/>
      <c r="I56" s="137"/>
      <c r="J56" s="137">
        <f>'将来負担比率（分子）の構造'!K$52</f>
        <v>1801</v>
      </c>
      <c r="K56" s="137"/>
      <c r="L56" s="137"/>
      <c r="M56" s="137">
        <f>'将来負担比率（分子）の構造'!L$52</f>
        <v>2005</v>
      </c>
      <c r="N56" s="137"/>
      <c r="O56" s="137"/>
      <c r="P56" s="137">
        <f>'将来負担比率（分子）の構造'!M$52</f>
        <v>1798</v>
      </c>
    </row>
    <row r="57" spans="1:16" x14ac:dyDescent="0.2">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2">
      <c r="A58" s="137" t="s">
        <v>35</v>
      </c>
      <c r="B58" s="137"/>
      <c r="C58" s="137"/>
      <c r="D58" s="137">
        <f>'将来負担比率（分子）の構造'!I$50</f>
        <v>3062</v>
      </c>
      <c r="E58" s="137"/>
      <c r="F58" s="137"/>
      <c r="G58" s="137">
        <f>'将来負担比率（分子）の構造'!J$50</f>
        <v>3303</v>
      </c>
      <c r="H58" s="137"/>
      <c r="I58" s="137"/>
      <c r="J58" s="137">
        <f>'将来負担比率（分子）の構造'!K$50</f>
        <v>3417</v>
      </c>
      <c r="K58" s="137"/>
      <c r="L58" s="137"/>
      <c r="M58" s="137">
        <f>'将来負担比率（分子）の構造'!L$50</f>
        <v>3698</v>
      </c>
      <c r="N58" s="137"/>
      <c r="O58" s="137"/>
      <c r="P58" s="137">
        <f>'将来負担比率（分子）の構造'!M$50</f>
        <v>3682</v>
      </c>
    </row>
    <row r="59" spans="1:16" x14ac:dyDescent="0.2">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2">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2">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f>'将来負担比率（分子）の構造'!M$46</f>
        <v>10</v>
      </c>
      <c r="O61" s="137"/>
      <c r="P61" s="137"/>
    </row>
    <row r="62" spans="1:16" x14ac:dyDescent="0.2">
      <c r="A62" s="137" t="s">
        <v>29</v>
      </c>
      <c r="B62" s="137">
        <f>'将来負担比率（分子）の構造'!I$45</f>
        <v>362</v>
      </c>
      <c r="C62" s="137"/>
      <c r="D62" s="137"/>
      <c r="E62" s="137">
        <f>'将来負担比率（分子）の構造'!J$45</f>
        <v>418</v>
      </c>
      <c r="F62" s="137"/>
      <c r="G62" s="137"/>
      <c r="H62" s="137">
        <f>'将来負担比率（分子）の構造'!K$45</f>
        <v>310</v>
      </c>
      <c r="I62" s="137"/>
      <c r="J62" s="137"/>
      <c r="K62" s="137">
        <f>'将来負担比率（分子）の構造'!L$45</f>
        <v>328</v>
      </c>
      <c r="L62" s="137"/>
      <c r="M62" s="137"/>
      <c r="N62" s="137">
        <f>'将来負担比率（分子）の構造'!M$45</f>
        <v>338</v>
      </c>
      <c r="O62" s="137"/>
      <c r="P62" s="137"/>
    </row>
    <row r="63" spans="1:16" x14ac:dyDescent="0.2">
      <c r="A63" s="137" t="s">
        <v>28</v>
      </c>
      <c r="B63" s="137">
        <f>'将来負担比率（分子）の構造'!I$44</f>
        <v>59</v>
      </c>
      <c r="C63" s="137"/>
      <c r="D63" s="137"/>
      <c r="E63" s="137">
        <f>'将来負担比率（分子）の構造'!J$44</f>
        <v>50</v>
      </c>
      <c r="F63" s="137"/>
      <c r="G63" s="137"/>
      <c r="H63" s="137">
        <f>'将来負担比率（分子）の構造'!K$44</f>
        <v>48</v>
      </c>
      <c r="I63" s="137"/>
      <c r="J63" s="137"/>
      <c r="K63" s="137">
        <f>'将来負担比率（分子）の構造'!L$44</f>
        <v>40</v>
      </c>
      <c r="L63" s="137"/>
      <c r="M63" s="137"/>
      <c r="N63" s="137">
        <f>'将来負担比率（分子）の構造'!M$44</f>
        <v>30</v>
      </c>
      <c r="O63" s="137"/>
      <c r="P63" s="137"/>
    </row>
    <row r="64" spans="1:16" x14ac:dyDescent="0.2">
      <c r="A64" s="137" t="s">
        <v>27</v>
      </c>
      <c r="B64" s="137">
        <f>'将来負担比率（分子）の構造'!I$43</f>
        <v>290</v>
      </c>
      <c r="C64" s="137"/>
      <c r="D64" s="137"/>
      <c r="E64" s="137">
        <f>'将来負担比率（分子）の構造'!J$43</f>
        <v>317</v>
      </c>
      <c r="F64" s="137"/>
      <c r="G64" s="137"/>
      <c r="H64" s="137">
        <f>'将来負担比率（分子）の構造'!K$43</f>
        <v>359</v>
      </c>
      <c r="I64" s="137"/>
      <c r="J64" s="137"/>
      <c r="K64" s="137">
        <f>'将来負担比率（分子）の構造'!L$43</f>
        <v>390</v>
      </c>
      <c r="L64" s="137"/>
      <c r="M64" s="137"/>
      <c r="N64" s="137">
        <f>'将来負担比率（分子）の構造'!M$43</f>
        <v>429</v>
      </c>
      <c r="O64" s="137"/>
      <c r="P64" s="137"/>
    </row>
    <row r="65" spans="1:16" x14ac:dyDescent="0.2">
      <c r="A65" s="137" t="s">
        <v>26</v>
      </c>
      <c r="B65" s="137">
        <f>'将来負担比率（分子）の構造'!I$42</f>
        <v>46</v>
      </c>
      <c r="C65" s="137"/>
      <c r="D65" s="137"/>
      <c r="E65" s="137">
        <f>'将来負担比率（分子）の構造'!J$42</f>
        <v>41</v>
      </c>
      <c r="F65" s="137"/>
      <c r="G65" s="137"/>
      <c r="H65" s="137">
        <f>'将来負担比率（分子）の構造'!K$42</f>
        <v>38</v>
      </c>
      <c r="I65" s="137"/>
      <c r="J65" s="137"/>
      <c r="K65" s="137">
        <f>'将来負担比率（分子）の構造'!L$42</f>
        <v>35</v>
      </c>
      <c r="L65" s="137"/>
      <c r="M65" s="137"/>
      <c r="N65" s="137">
        <f>'将来負担比率（分子）の構造'!M$42</f>
        <v>32</v>
      </c>
      <c r="O65" s="137"/>
      <c r="P65" s="137"/>
    </row>
    <row r="66" spans="1:16" x14ac:dyDescent="0.2">
      <c r="A66" s="137" t="s">
        <v>25</v>
      </c>
      <c r="B66" s="137">
        <f>'将来負担比率（分子）の構造'!I$41</f>
        <v>2126</v>
      </c>
      <c r="C66" s="137"/>
      <c r="D66" s="137"/>
      <c r="E66" s="137">
        <f>'将来負担比率（分子）の構造'!J$41</f>
        <v>2114</v>
      </c>
      <c r="F66" s="137"/>
      <c r="G66" s="137"/>
      <c r="H66" s="137">
        <f>'将来負担比率（分子）の構造'!K$41</f>
        <v>2047</v>
      </c>
      <c r="I66" s="137"/>
      <c r="J66" s="137"/>
      <c r="K66" s="137">
        <f>'将来負担比率（分子）の構造'!L$41</f>
        <v>2154</v>
      </c>
      <c r="L66" s="137"/>
      <c r="M66" s="137"/>
      <c r="N66" s="137">
        <f>'将来負担比率（分子）の構造'!M$41</f>
        <v>2101</v>
      </c>
      <c r="O66" s="137"/>
      <c r="P66" s="137"/>
    </row>
    <row r="67" spans="1:16" x14ac:dyDescent="0.2">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1"/>
  <sheetViews>
    <sheetView showGridLines="0" zoomScale="80" zoomScaleNormal="80" workbookViewId="0"/>
  </sheetViews>
  <sheetFormatPr defaultColWidth="0" defaultRowHeight="11.25" customHeight="1" zeroHeight="1" x14ac:dyDescent="0.2"/>
  <cols>
    <col min="1" max="143" width="1.6640625" style="179" customWidth="1"/>
    <col min="144" max="16384" width="0" style="179" hidden="1"/>
  </cols>
  <sheetData>
    <row r="1" spans="2:143" ht="22.5" customHeight="1" thickBot="1" x14ac:dyDescent="0.25">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2">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2">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2">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2">
      <c r="B5" s="707" t="s">
        <v>210</v>
      </c>
      <c r="C5" s="708"/>
      <c r="D5" s="708"/>
      <c r="E5" s="708"/>
      <c r="F5" s="708"/>
      <c r="G5" s="708"/>
      <c r="H5" s="708"/>
      <c r="I5" s="708"/>
      <c r="J5" s="708"/>
      <c r="K5" s="708"/>
      <c r="L5" s="708"/>
      <c r="M5" s="708"/>
      <c r="N5" s="708"/>
      <c r="O5" s="708"/>
      <c r="P5" s="708"/>
      <c r="Q5" s="709"/>
      <c r="R5" s="670">
        <v>141731</v>
      </c>
      <c r="S5" s="671"/>
      <c r="T5" s="671"/>
      <c r="U5" s="671"/>
      <c r="V5" s="671"/>
      <c r="W5" s="671"/>
      <c r="X5" s="671"/>
      <c r="Y5" s="718"/>
      <c r="Z5" s="731">
        <v>5.4</v>
      </c>
      <c r="AA5" s="731"/>
      <c r="AB5" s="731"/>
      <c r="AC5" s="731"/>
      <c r="AD5" s="732">
        <v>141731</v>
      </c>
      <c r="AE5" s="732"/>
      <c r="AF5" s="732"/>
      <c r="AG5" s="732"/>
      <c r="AH5" s="732"/>
      <c r="AI5" s="732"/>
      <c r="AJ5" s="732"/>
      <c r="AK5" s="732"/>
      <c r="AL5" s="719">
        <v>10.9</v>
      </c>
      <c r="AM5" s="688"/>
      <c r="AN5" s="688"/>
      <c r="AO5" s="720"/>
      <c r="AP5" s="707" t="s">
        <v>211</v>
      </c>
      <c r="AQ5" s="708"/>
      <c r="AR5" s="708"/>
      <c r="AS5" s="708"/>
      <c r="AT5" s="708"/>
      <c r="AU5" s="708"/>
      <c r="AV5" s="708"/>
      <c r="AW5" s="708"/>
      <c r="AX5" s="708"/>
      <c r="AY5" s="708"/>
      <c r="AZ5" s="708"/>
      <c r="BA5" s="708"/>
      <c r="BB5" s="708"/>
      <c r="BC5" s="708"/>
      <c r="BD5" s="708"/>
      <c r="BE5" s="708"/>
      <c r="BF5" s="709"/>
      <c r="BG5" s="620">
        <v>141731</v>
      </c>
      <c r="BH5" s="621"/>
      <c r="BI5" s="621"/>
      <c r="BJ5" s="621"/>
      <c r="BK5" s="621"/>
      <c r="BL5" s="621"/>
      <c r="BM5" s="621"/>
      <c r="BN5" s="622"/>
      <c r="BO5" s="673">
        <v>100</v>
      </c>
      <c r="BP5" s="673"/>
      <c r="BQ5" s="673"/>
      <c r="BR5" s="673"/>
      <c r="BS5" s="674">
        <v>280</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2">
      <c r="B6" s="617" t="s">
        <v>215</v>
      </c>
      <c r="C6" s="618"/>
      <c r="D6" s="618"/>
      <c r="E6" s="618"/>
      <c r="F6" s="618"/>
      <c r="G6" s="618"/>
      <c r="H6" s="618"/>
      <c r="I6" s="618"/>
      <c r="J6" s="618"/>
      <c r="K6" s="618"/>
      <c r="L6" s="618"/>
      <c r="M6" s="618"/>
      <c r="N6" s="618"/>
      <c r="O6" s="618"/>
      <c r="P6" s="618"/>
      <c r="Q6" s="619"/>
      <c r="R6" s="620">
        <v>25893</v>
      </c>
      <c r="S6" s="621"/>
      <c r="T6" s="621"/>
      <c r="U6" s="621"/>
      <c r="V6" s="621"/>
      <c r="W6" s="621"/>
      <c r="X6" s="621"/>
      <c r="Y6" s="622"/>
      <c r="Z6" s="673">
        <v>1</v>
      </c>
      <c r="AA6" s="673"/>
      <c r="AB6" s="673"/>
      <c r="AC6" s="673"/>
      <c r="AD6" s="674">
        <v>25893</v>
      </c>
      <c r="AE6" s="674"/>
      <c r="AF6" s="674"/>
      <c r="AG6" s="674"/>
      <c r="AH6" s="674"/>
      <c r="AI6" s="674"/>
      <c r="AJ6" s="674"/>
      <c r="AK6" s="674"/>
      <c r="AL6" s="643">
        <v>2</v>
      </c>
      <c r="AM6" s="675"/>
      <c r="AN6" s="675"/>
      <c r="AO6" s="676"/>
      <c r="AP6" s="617" t="s">
        <v>216</v>
      </c>
      <c r="AQ6" s="618"/>
      <c r="AR6" s="618"/>
      <c r="AS6" s="618"/>
      <c r="AT6" s="618"/>
      <c r="AU6" s="618"/>
      <c r="AV6" s="618"/>
      <c r="AW6" s="618"/>
      <c r="AX6" s="618"/>
      <c r="AY6" s="618"/>
      <c r="AZ6" s="618"/>
      <c r="BA6" s="618"/>
      <c r="BB6" s="618"/>
      <c r="BC6" s="618"/>
      <c r="BD6" s="618"/>
      <c r="BE6" s="618"/>
      <c r="BF6" s="619"/>
      <c r="BG6" s="620">
        <v>141731</v>
      </c>
      <c r="BH6" s="621"/>
      <c r="BI6" s="621"/>
      <c r="BJ6" s="621"/>
      <c r="BK6" s="621"/>
      <c r="BL6" s="621"/>
      <c r="BM6" s="621"/>
      <c r="BN6" s="622"/>
      <c r="BO6" s="673">
        <v>100</v>
      </c>
      <c r="BP6" s="673"/>
      <c r="BQ6" s="673"/>
      <c r="BR6" s="673"/>
      <c r="BS6" s="674">
        <v>280</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48274</v>
      </c>
      <c r="CS6" s="621"/>
      <c r="CT6" s="621"/>
      <c r="CU6" s="621"/>
      <c r="CV6" s="621"/>
      <c r="CW6" s="621"/>
      <c r="CX6" s="621"/>
      <c r="CY6" s="622"/>
      <c r="CZ6" s="673">
        <v>1.9</v>
      </c>
      <c r="DA6" s="673"/>
      <c r="DB6" s="673"/>
      <c r="DC6" s="673"/>
      <c r="DD6" s="626" t="s">
        <v>218</v>
      </c>
      <c r="DE6" s="621"/>
      <c r="DF6" s="621"/>
      <c r="DG6" s="621"/>
      <c r="DH6" s="621"/>
      <c r="DI6" s="621"/>
      <c r="DJ6" s="621"/>
      <c r="DK6" s="621"/>
      <c r="DL6" s="621"/>
      <c r="DM6" s="621"/>
      <c r="DN6" s="621"/>
      <c r="DO6" s="621"/>
      <c r="DP6" s="622"/>
      <c r="DQ6" s="626">
        <v>48274</v>
      </c>
      <c r="DR6" s="621"/>
      <c r="DS6" s="621"/>
      <c r="DT6" s="621"/>
      <c r="DU6" s="621"/>
      <c r="DV6" s="621"/>
      <c r="DW6" s="621"/>
      <c r="DX6" s="621"/>
      <c r="DY6" s="621"/>
      <c r="DZ6" s="621"/>
      <c r="EA6" s="621"/>
      <c r="EB6" s="621"/>
      <c r="EC6" s="656"/>
    </row>
    <row r="7" spans="2:143" ht="11.25" customHeight="1" x14ac:dyDescent="0.2">
      <c r="B7" s="617" t="s">
        <v>219</v>
      </c>
      <c r="C7" s="618"/>
      <c r="D7" s="618"/>
      <c r="E7" s="618"/>
      <c r="F7" s="618"/>
      <c r="G7" s="618"/>
      <c r="H7" s="618"/>
      <c r="I7" s="618"/>
      <c r="J7" s="618"/>
      <c r="K7" s="618"/>
      <c r="L7" s="618"/>
      <c r="M7" s="618"/>
      <c r="N7" s="618"/>
      <c r="O7" s="618"/>
      <c r="P7" s="618"/>
      <c r="Q7" s="619"/>
      <c r="R7" s="620">
        <v>80</v>
      </c>
      <c r="S7" s="621"/>
      <c r="T7" s="621"/>
      <c r="U7" s="621"/>
      <c r="V7" s="621"/>
      <c r="W7" s="621"/>
      <c r="X7" s="621"/>
      <c r="Y7" s="622"/>
      <c r="Z7" s="673">
        <v>0</v>
      </c>
      <c r="AA7" s="673"/>
      <c r="AB7" s="673"/>
      <c r="AC7" s="673"/>
      <c r="AD7" s="674">
        <v>80</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43861</v>
      </c>
      <c r="BH7" s="621"/>
      <c r="BI7" s="621"/>
      <c r="BJ7" s="621"/>
      <c r="BK7" s="621"/>
      <c r="BL7" s="621"/>
      <c r="BM7" s="621"/>
      <c r="BN7" s="622"/>
      <c r="BO7" s="673">
        <v>30.9</v>
      </c>
      <c r="BP7" s="673"/>
      <c r="BQ7" s="673"/>
      <c r="BR7" s="673"/>
      <c r="BS7" s="674">
        <v>280</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692268</v>
      </c>
      <c r="CS7" s="621"/>
      <c r="CT7" s="621"/>
      <c r="CU7" s="621"/>
      <c r="CV7" s="621"/>
      <c r="CW7" s="621"/>
      <c r="CX7" s="621"/>
      <c r="CY7" s="622"/>
      <c r="CZ7" s="673">
        <v>27.6</v>
      </c>
      <c r="DA7" s="673"/>
      <c r="DB7" s="673"/>
      <c r="DC7" s="673"/>
      <c r="DD7" s="626">
        <v>65804</v>
      </c>
      <c r="DE7" s="621"/>
      <c r="DF7" s="621"/>
      <c r="DG7" s="621"/>
      <c r="DH7" s="621"/>
      <c r="DI7" s="621"/>
      <c r="DJ7" s="621"/>
      <c r="DK7" s="621"/>
      <c r="DL7" s="621"/>
      <c r="DM7" s="621"/>
      <c r="DN7" s="621"/>
      <c r="DO7" s="621"/>
      <c r="DP7" s="622"/>
      <c r="DQ7" s="626">
        <v>537891</v>
      </c>
      <c r="DR7" s="621"/>
      <c r="DS7" s="621"/>
      <c r="DT7" s="621"/>
      <c r="DU7" s="621"/>
      <c r="DV7" s="621"/>
      <c r="DW7" s="621"/>
      <c r="DX7" s="621"/>
      <c r="DY7" s="621"/>
      <c r="DZ7" s="621"/>
      <c r="EA7" s="621"/>
      <c r="EB7" s="621"/>
      <c r="EC7" s="656"/>
    </row>
    <row r="8" spans="2:143" ht="11.25" customHeight="1" x14ac:dyDescent="0.2">
      <c r="B8" s="617" t="s">
        <v>222</v>
      </c>
      <c r="C8" s="618"/>
      <c r="D8" s="618"/>
      <c r="E8" s="618"/>
      <c r="F8" s="618"/>
      <c r="G8" s="618"/>
      <c r="H8" s="618"/>
      <c r="I8" s="618"/>
      <c r="J8" s="618"/>
      <c r="K8" s="618"/>
      <c r="L8" s="618"/>
      <c r="M8" s="618"/>
      <c r="N8" s="618"/>
      <c r="O8" s="618"/>
      <c r="P8" s="618"/>
      <c r="Q8" s="619"/>
      <c r="R8" s="620">
        <v>173</v>
      </c>
      <c r="S8" s="621"/>
      <c r="T8" s="621"/>
      <c r="U8" s="621"/>
      <c r="V8" s="621"/>
      <c r="W8" s="621"/>
      <c r="X8" s="621"/>
      <c r="Y8" s="622"/>
      <c r="Z8" s="673">
        <v>0</v>
      </c>
      <c r="AA8" s="673"/>
      <c r="AB8" s="673"/>
      <c r="AC8" s="673"/>
      <c r="AD8" s="674">
        <v>173</v>
      </c>
      <c r="AE8" s="674"/>
      <c r="AF8" s="674"/>
      <c r="AG8" s="674"/>
      <c r="AH8" s="674"/>
      <c r="AI8" s="674"/>
      <c r="AJ8" s="674"/>
      <c r="AK8" s="674"/>
      <c r="AL8" s="643">
        <v>0</v>
      </c>
      <c r="AM8" s="675"/>
      <c r="AN8" s="675"/>
      <c r="AO8" s="676"/>
      <c r="AP8" s="617" t="s">
        <v>223</v>
      </c>
      <c r="AQ8" s="618"/>
      <c r="AR8" s="618"/>
      <c r="AS8" s="618"/>
      <c r="AT8" s="618"/>
      <c r="AU8" s="618"/>
      <c r="AV8" s="618"/>
      <c r="AW8" s="618"/>
      <c r="AX8" s="618"/>
      <c r="AY8" s="618"/>
      <c r="AZ8" s="618"/>
      <c r="BA8" s="618"/>
      <c r="BB8" s="618"/>
      <c r="BC8" s="618"/>
      <c r="BD8" s="618"/>
      <c r="BE8" s="618"/>
      <c r="BF8" s="619"/>
      <c r="BG8" s="620">
        <v>1844</v>
      </c>
      <c r="BH8" s="621"/>
      <c r="BI8" s="621"/>
      <c r="BJ8" s="621"/>
      <c r="BK8" s="621"/>
      <c r="BL8" s="621"/>
      <c r="BM8" s="621"/>
      <c r="BN8" s="622"/>
      <c r="BO8" s="673">
        <v>1.3</v>
      </c>
      <c r="BP8" s="673"/>
      <c r="BQ8" s="673"/>
      <c r="BR8" s="673"/>
      <c r="BS8" s="626" t="s">
        <v>113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417370</v>
      </c>
      <c r="CS8" s="621"/>
      <c r="CT8" s="621"/>
      <c r="CU8" s="621"/>
      <c r="CV8" s="621"/>
      <c r="CW8" s="621"/>
      <c r="CX8" s="621"/>
      <c r="CY8" s="622"/>
      <c r="CZ8" s="673">
        <v>16.600000000000001</v>
      </c>
      <c r="DA8" s="673"/>
      <c r="DB8" s="673"/>
      <c r="DC8" s="673"/>
      <c r="DD8" s="626">
        <v>35840</v>
      </c>
      <c r="DE8" s="621"/>
      <c r="DF8" s="621"/>
      <c r="DG8" s="621"/>
      <c r="DH8" s="621"/>
      <c r="DI8" s="621"/>
      <c r="DJ8" s="621"/>
      <c r="DK8" s="621"/>
      <c r="DL8" s="621"/>
      <c r="DM8" s="621"/>
      <c r="DN8" s="621"/>
      <c r="DO8" s="621"/>
      <c r="DP8" s="622"/>
      <c r="DQ8" s="626">
        <v>284778</v>
      </c>
      <c r="DR8" s="621"/>
      <c r="DS8" s="621"/>
      <c r="DT8" s="621"/>
      <c r="DU8" s="621"/>
      <c r="DV8" s="621"/>
      <c r="DW8" s="621"/>
      <c r="DX8" s="621"/>
      <c r="DY8" s="621"/>
      <c r="DZ8" s="621"/>
      <c r="EA8" s="621"/>
      <c r="EB8" s="621"/>
      <c r="EC8" s="656"/>
    </row>
    <row r="9" spans="2:143" ht="11.25" customHeight="1" x14ac:dyDescent="0.2">
      <c r="B9" s="617" t="s">
        <v>225</v>
      </c>
      <c r="C9" s="618"/>
      <c r="D9" s="618"/>
      <c r="E9" s="618"/>
      <c r="F9" s="618"/>
      <c r="G9" s="618"/>
      <c r="H9" s="618"/>
      <c r="I9" s="618"/>
      <c r="J9" s="618"/>
      <c r="K9" s="618"/>
      <c r="L9" s="618"/>
      <c r="M9" s="618"/>
      <c r="N9" s="618"/>
      <c r="O9" s="618"/>
      <c r="P9" s="618"/>
      <c r="Q9" s="619"/>
      <c r="R9" s="620">
        <v>161</v>
      </c>
      <c r="S9" s="621"/>
      <c r="T9" s="621"/>
      <c r="U9" s="621"/>
      <c r="V9" s="621"/>
      <c r="W9" s="621"/>
      <c r="X9" s="621"/>
      <c r="Y9" s="622"/>
      <c r="Z9" s="673">
        <v>0</v>
      </c>
      <c r="AA9" s="673"/>
      <c r="AB9" s="673"/>
      <c r="AC9" s="673"/>
      <c r="AD9" s="674">
        <v>161</v>
      </c>
      <c r="AE9" s="674"/>
      <c r="AF9" s="674"/>
      <c r="AG9" s="674"/>
      <c r="AH9" s="674"/>
      <c r="AI9" s="674"/>
      <c r="AJ9" s="674"/>
      <c r="AK9" s="674"/>
      <c r="AL9" s="643">
        <v>0</v>
      </c>
      <c r="AM9" s="675"/>
      <c r="AN9" s="675"/>
      <c r="AO9" s="676"/>
      <c r="AP9" s="617" t="s">
        <v>226</v>
      </c>
      <c r="AQ9" s="618"/>
      <c r="AR9" s="618"/>
      <c r="AS9" s="618"/>
      <c r="AT9" s="618"/>
      <c r="AU9" s="618"/>
      <c r="AV9" s="618"/>
      <c r="AW9" s="618"/>
      <c r="AX9" s="618"/>
      <c r="AY9" s="618"/>
      <c r="AZ9" s="618"/>
      <c r="BA9" s="618"/>
      <c r="BB9" s="618"/>
      <c r="BC9" s="618"/>
      <c r="BD9" s="618"/>
      <c r="BE9" s="618"/>
      <c r="BF9" s="619"/>
      <c r="BG9" s="620">
        <v>37291</v>
      </c>
      <c r="BH9" s="621"/>
      <c r="BI9" s="621"/>
      <c r="BJ9" s="621"/>
      <c r="BK9" s="621"/>
      <c r="BL9" s="621"/>
      <c r="BM9" s="621"/>
      <c r="BN9" s="622"/>
      <c r="BO9" s="673">
        <v>26.3</v>
      </c>
      <c r="BP9" s="673"/>
      <c r="BQ9" s="673"/>
      <c r="BR9" s="673"/>
      <c r="BS9" s="626" t="s">
        <v>113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207844</v>
      </c>
      <c r="CS9" s="621"/>
      <c r="CT9" s="621"/>
      <c r="CU9" s="621"/>
      <c r="CV9" s="621"/>
      <c r="CW9" s="621"/>
      <c r="CX9" s="621"/>
      <c r="CY9" s="622"/>
      <c r="CZ9" s="673">
        <v>8.3000000000000007</v>
      </c>
      <c r="DA9" s="673"/>
      <c r="DB9" s="673"/>
      <c r="DC9" s="673"/>
      <c r="DD9" s="626">
        <v>15859</v>
      </c>
      <c r="DE9" s="621"/>
      <c r="DF9" s="621"/>
      <c r="DG9" s="621"/>
      <c r="DH9" s="621"/>
      <c r="DI9" s="621"/>
      <c r="DJ9" s="621"/>
      <c r="DK9" s="621"/>
      <c r="DL9" s="621"/>
      <c r="DM9" s="621"/>
      <c r="DN9" s="621"/>
      <c r="DO9" s="621"/>
      <c r="DP9" s="622"/>
      <c r="DQ9" s="626">
        <v>202472</v>
      </c>
      <c r="DR9" s="621"/>
      <c r="DS9" s="621"/>
      <c r="DT9" s="621"/>
      <c r="DU9" s="621"/>
      <c r="DV9" s="621"/>
      <c r="DW9" s="621"/>
      <c r="DX9" s="621"/>
      <c r="DY9" s="621"/>
      <c r="DZ9" s="621"/>
      <c r="EA9" s="621"/>
      <c r="EB9" s="621"/>
      <c r="EC9" s="656"/>
    </row>
    <row r="10" spans="2:143" ht="11.25" customHeight="1" x14ac:dyDescent="0.2">
      <c r="B10" s="617" t="s">
        <v>228</v>
      </c>
      <c r="C10" s="618"/>
      <c r="D10" s="618"/>
      <c r="E10" s="618"/>
      <c r="F10" s="618"/>
      <c r="G10" s="618"/>
      <c r="H10" s="618"/>
      <c r="I10" s="618"/>
      <c r="J10" s="618"/>
      <c r="K10" s="618"/>
      <c r="L10" s="618"/>
      <c r="M10" s="618"/>
      <c r="N10" s="618"/>
      <c r="O10" s="618"/>
      <c r="P10" s="618"/>
      <c r="Q10" s="619"/>
      <c r="R10" s="620">
        <v>23460</v>
      </c>
      <c r="S10" s="621"/>
      <c r="T10" s="621"/>
      <c r="U10" s="621"/>
      <c r="V10" s="621"/>
      <c r="W10" s="621"/>
      <c r="X10" s="621"/>
      <c r="Y10" s="622"/>
      <c r="Z10" s="673">
        <v>0.9</v>
      </c>
      <c r="AA10" s="673"/>
      <c r="AB10" s="673"/>
      <c r="AC10" s="673"/>
      <c r="AD10" s="674">
        <v>23460</v>
      </c>
      <c r="AE10" s="674"/>
      <c r="AF10" s="674"/>
      <c r="AG10" s="674"/>
      <c r="AH10" s="674"/>
      <c r="AI10" s="674"/>
      <c r="AJ10" s="674"/>
      <c r="AK10" s="674"/>
      <c r="AL10" s="643">
        <v>1.8</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3315</v>
      </c>
      <c r="BH10" s="621"/>
      <c r="BI10" s="621"/>
      <c r="BJ10" s="621"/>
      <c r="BK10" s="621"/>
      <c r="BL10" s="621"/>
      <c r="BM10" s="621"/>
      <c r="BN10" s="622"/>
      <c r="BO10" s="673">
        <v>2.2999999999999998</v>
      </c>
      <c r="BP10" s="673"/>
      <c r="BQ10" s="673"/>
      <c r="BR10" s="673"/>
      <c r="BS10" s="626" t="s">
        <v>113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t="s">
        <v>113</v>
      </c>
      <c r="CS10" s="621"/>
      <c r="CT10" s="621"/>
      <c r="CU10" s="621"/>
      <c r="CV10" s="621"/>
      <c r="CW10" s="621"/>
      <c r="CX10" s="621"/>
      <c r="CY10" s="622"/>
      <c r="CZ10" s="673" t="s">
        <v>113</v>
      </c>
      <c r="DA10" s="673"/>
      <c r="DB10" s="673"/>
      <c r="DC10" s="673"/>
      <c r="DD10" s="626" t="s">
        <v>113</v>
      </c>
      <c r="DE10" s="621"/>
      <c r="DF10" s="621"/>
      <c r="DG10" s="621"/>
      <c r="DH10" s="621"/>
      <c r="DI10" s="621"/>
      <c r="DJ10" s="621"/>
      <c r="DK10" s="621"/>
      <c r="DL10" s="621"/>
      <c r="DM10" s="621"/>
      <c r="DN10" s="621"/>
      <c r="DO10" s="621"/>
      <c r="DP10" s="622"/>
      <c r="DQ10" s="626" t="s">
        <v>113</v>
      </c>
      <c r="DR10" s="621"/>
      <c r="DS10" s="621"/>
      <c r="DT10" s="621"/>
      <c r="DU10" s="621"/>
      <c r="DV10" s="621"/>
      <c r="DW10" s="621"/>
      <c r="DX10" s="621"/>
      <c r="DY10" s="621"/>
      <c r="DZ10" s="621"/>
      <c r="EA10" s="621"/>
      <c r="EB10" s="621"/>
      <c r="EC10" s="656"/>
    </row>
    <row r="11" spans="2:143" ht="11.25" customHeight="1" x14ac:dyDescent="0.2">
      <c r="B11" s="617" t="s">
        <v>231</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1411</v>
      </c>
      <c r="BH11" s="621"/>
      <c r="BI11" s="621"/>
      <c r="BJ11" s="621"/>
      <c r="BK11" s="621"/>
      <c r="BL11" s="621"/>
      <c r="BM11" s="621"/>
      <c r="BN11" s="622"/>
      <c r="BO11" s="673">
        <v>1</v>
      </c>
      <c r="BP11" s="673"/>
      <c r="BQ11" s="673"/>
      <c r="BR11" s="673"/>
      <c r="BS11" s="626">
        <v>280</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351386</v>
      </c>
      <c r="CS11" s="621"/>
      <c r="CT11" s="621"/>
      <c r="CU11" s="621"/>
      <c r="CV11" s="621"/>
      <c r="CW11" s="621"/>
      <c r="CX11" s="621"/>
      <c r="CY11" s="622"/>
      <c r="CZ11" s="673">
        <v>14</v>
      </c>
      <c r="DA11" s="673"/>
      <c r="DB11" s="673"/>
      <c r="DC11" s="673"/>
      <c r="DD11" s="626">
        <v>146814</v>
      </c>
      <c r="DE11" s="621"/>
      <c r="DF11" s="621"/>
      <c r="DG11" s="621"/>
      <c r="DH11" s="621"/>
      <c r="DI11" s="621"/>
      <c r="DJ11" s="621"/>
      <c r="DK11" s="621"/>
      <c r="DL11" s="621"/>
      <c r="DM11" s="621"/>
      <c r="DN11" s="621"/>
      <c r="DO11" s="621"/>
      <c r="DP11" s="622"/>
      <c r="DQ11" s="626">
        <v>196286</v>
      </c>
      <c r="DR11" s="621"/>
      <c r="DS11" s="621"/>
      <c r="DT11" s="621"/>
      <c r="DU11" s="621"/>
      <c r="DV11" s="621"/>
      <c r="DW11" s="621"/>
      <c r="DX11" s="621"/>
      <c r="DY11" s="621"/>
      <c r="DZ11" s="621"/>
      <c r="EA11" s="621"/>
      <c r="EB11" s="621"/>
      <c r="EC11" s="656"/>
    </row>
    <row r="12" spans="2:143" ht="11.25" customHeight="1" x14ac:dyDescent="0.2">
      <c r="B12" s="617" t="s">
        <v>234</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90052</v>
      </c>
      <c r="BH12" s="621"/>
      <c r="BI12" s="621"/>
      <c r="BJ12" s="621"/>
      <c r="BK12" s="621"/>
      <c r="BL12" s="621"/>
      <c r="BM12" s="621"/>
      <c r="BN12" s="622"/>
      <c r="BO12" s="673">
        <v>63.5</v>
      </c>
      <c r="BP12" s="673"/>
      <c r="BQ12" s="673"/>
      <c r="BR12" s="673"/>
      <c r="BS12" s="626" t="s">
        <v>113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84263</v>
      </c>
      <c r="CS12" s="621"/>
      <c r="CT12" s="621"/>
      <c r="CU12" s="621"/>
      <c r="CV12" s="621"/>
      <c r="CW12" s="621"/>
      <c r="CX12" s="621"/>
      <c r="CY12" s="622"/>
      <c r="CZ12" s="673">
        <v>3.4</v>
      </c>
      <c r="DA12" s="673"/>
      <c r="DB12" s="673"/>
      <c r="DC12" s="673"/>
      <c r="DD12" s="626">
        <v>12385</v>
      </c>
      <c r="DE12" s="621"/>
      <c r="DF12" s="621"/>
      <c r="DG12" s="621"/>
      <c r="DH12" s="621"/>
      <c r="DI12" s="621"/>
      <c r="DJ12" s="621"/>
      <c r="DK12" s="621"/>
      <c r="DL12" s="621"/>
      <c r="DM12" s="621"/>
      <c r="DN12" s="621"/>
      <c r="DO12" s="621"/>
      <c r="DP12" s="622"/>
      <c r="DQ12" s="626">
        <v>68373</v>
      </c>
      <c r="DR12" s="621"/>
      <c r="DS12" s="621"/>
      <c r="DT12" s="621"/>
      <c r="DU12" s="621"/>
      <c r="DV12" s="621"/>
      <c r="DW12" s="621"/>
      <c r="DX12" s="621"/>
      <c r="DY12" s="621"/>
      <c r="DZ12" s="621"/>
      <c r="EA12" s="621"/>
      <c r="EB12" s="621"/>
      <c r="EC12" s="656"/>
    </row>
    <row r="13" spans="2:143" ht="11.25" customHeight="1" x14ac:dyDescent="0.2">
      <c r="B13" s="617" t="s">
        <v>237</v>
      </c>
      <c r="C13" s="618"/>
      <c r="D13" s="618"/>
      <c r="E13" s="618"/>
      <c r="F13" s="618"/>
      <c r="G13" s="618"/>
      <c r="H13" s="618"/>
      <c r="I13" s="618"/>
      <c r="J13" s="618"/>
      <c r="K13" s="618"/>
      <c r="L13" s="618"/>
      <c r="M13" s="618"/>
      <c r="N13" s="618"/>
      <c r="O13" s="618"/>
      <c r="P13" s="618"/>
      <c r="Q13" s="619"/>
      <c r="R13" s="620">
        <v>2913</v>
      </c>
      <c r="S13" s="621"/>
      <c r="T13" s="621"/>
      <c r="U13" s="621"/>
      <c r="V13" s="621"/>
      <c r="W13" s="621"/>
      <c r="X13" s="621"/>
      <c r="Y13" s="622"/>
      <c r="Z13" s="673">
        <v>0.1</v>
      </c>
      <c r="AA13" s="673"/>
      <c r="AB13" s="673"/>
      <c r="AC13" s="673"/>
      <c r="AD13" s="674">
        <v>2913</v>
      </c>
      <c r="AE13" s="674"/>
      <c r="AF13" s="674"/>
      <c r="AG13" s="674"/>
      <c r="AH13" s="674"/>
      <c r="AI13" s="674"/>
      <c r="AJ13" s="674"/>
      <c r="AK13" s="674"/>
      <c r="AL13" s="643">
        <v>0.2</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89522</v>
      </c>
      <c r="BH13" s="621"/>
      <c r="BI13" s="621"/>
      <c r="BJ13" s="621"/>
      <c r="BK13" s="621"/>
      <c r="BL13" s="621"/>
      <c r="BM13" s="621"/>
      <c r="BN13" s="622"/>
      <c r="BO13" s="673">
        <v>63.2</v>
      </c>
      <c r="BP13" s="673"/>
      <c r="BQ13" s="673"/>
      <c r="BR13" s="673"/>
      <c r="BS13" s="626" t="s">
        <v>113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269839</v>
      </c>
      <c r="CS13" s="621"/>
      <c r="CT13" s="621"/>
      <c r="CU13" s="621"/>
      <c r="CV13" s="621"/>
      <c r="CW13" s="621"/>
      <c r="CX13" s="621"/>
      <c r="CY13" s="622"/>
      <c r="CZ13" s="673">
        <v>10.8</v>
      </c>
      <c r="DA13" s="673"/>
      <c r="DB13" s="673"/>
      <c r="DC13" s="673"/>
      <c r="DD13" s="626">
        <v>220461</v>
      </c>
      <c r="DE13" s="621"/>
      <c r="DF13" s="621"/>
      <c r="DG13" s="621"/>
      <c r="DH13" s="621"/>
      <c r="DI13" s="621"/>
      <c r="DJ13" s="621"/>
      <c r="DK13" s="621"/>
      <c r="DL13" s="621"/>
      <c r="DM13" s="621"/>
      <c r="DN13" s="621"/>
      <c r="DO13" s="621"/>
      <c r="DP13" s="622"/>
      <c r="DQ13" s="626">
        <v>111999</v>
      </c>
      <c r="DR13" s="621"/>
      <c r="DS13" s="621"/>
      <c r="DT13" s="621"/>
      <c r="DU13" s="621"/>
      <c r="DV13" s="621"/>
      <c r="DW13" s="621"/>
      <c r="DX13" s="621"/>
      <c r="DY13" s="621"/>
      <c r="DZ13" s="621"/>
      <c r="EA13" s="621"/>
      <c r="EB13" s="621"/>
      <c r="EC13" s="656"/>
    </row>
    <row r="14" spans="2:143" ht="11.25" customHeight="1" x14ac:dyDescent="0.2">
      <c r="B14" s="617" t="s">
        <v>240</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4556</v>
      </c>
      <c r="BH14" s="621"/>
      <c r="BI14" s="621"/>
      <c r="BJ14" s="621"/>
      <c r="BK14" s="621"/>
      <c r="BL14" s="621"/>
      <c r="BM14" s="621"/>
      <c r="BN14" s="622"/>
      <c r="BO14" s="673">
        <v>3.2</v>
      </c>
      <c r="BP14" s="673"/>
      <c r="BQ14" s="673"/>
      <c r="BR14" s="673"/>
      <c r="BS14" s="626" t="s">
        <v>113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39873</v>
      </c>
      <c r="CS14" s="621"/>
      <c r="CT14" s="621"/>
      <c r="CU14" s="621"/>
      <c r="CV14" s="621"/>
      <c r="CW14" s="621"/>
      <c r="CX14" s="621"/>
      <c r="CY14" s="622"/>
      <c r="CZ14" s="673">
        <v>1.6</v>
      </c>
      <c r="DA14" s="673"/>
      <c r="DB14" s="673"/>
      <c r="DC14" s="673"/>
      <c r="DD14" s="626">
        <v>10670</v>
      </c>
      <c r="DE14" s="621"/>
      <c r="DF14" s="621"/>
      <c r="DG14" s="621"/>
      <c r="DH14" s="621"/>
      <c r="DI14" s="621"/>
      <c r="DJ14" s="621"/>
      <c r="DK14" s="621"/>
      <c r="DL14" s="621"/>
      <c r="DM14" s="621"/>
      <c r="DN14" s="621"/>
      <c r="DO14" s="621"/>
      <c r="DP14" s="622"/>
      <c r="DQ14" s="626">
        <v>31262</v>
      </c>
      <c r="DR14" s="621"/>
      <c r="DS14" s="621"/>
      <c r="DT14" s="621"/>
      <c r="DU14" s="621"/>
      <c r="DV14" s="621"/>
      <c r="DW14" s="621"/>
      <c r="DX14" s="621"/>
      <c r="DY14" s="621"/>
      <c r="DZ14" s="621"/>
      <c r="EA14" s="621"/>
      <c r="EB14" s="621"/>
      <c r="EC14" s="656"/>
    </row>
    <row r="15" spans="2:143" ht="11.25" customHeight="1" x14ac:dyDescent="0.2">
      <c r="B15" s="617" t="s">
        <v>243</v>
      </c>
      <c r="C15" s="618"/>
      <c r="D15" s="618"/>
      <c r="E15" s="618"/>
      <c r="F15" s="618"/>
      <c r="G15" s="618"/>
      <c r="H15" s="618"/>
      <c r="I15" s="618"/>
      <c r="J15" s="618"/>
      <c r="K15" s="618"/>
      <c r="L15" s="618"/>
      <c r="M15" s="618"/>
      <c r="N15" s="618"/>
      <c r="O15" s="618"/>
      <c r="P15" s="618"/>
      <c r="Q15" s="619"/>
      <c r="R15" s="620">
        <v>337</v>
      </c>
      <c r="S15" s="621"/>
      <c r="T15" s="621"/>
      <c r="U15" s="621"/>
      <c r="V15" s="621"/>
      <c r="W15" s="621"/>
      <c r="X15" s="621"/>
      <c r="Y15" s="622"/>
      <c r="Z15" s="673">
        <v>0</v>
      </c>
      <c r="AA15" s="673"/>
      <c r="AB15" s="673"/>
      <c r="AC15" s="673"/>
      <c r="AD15" s="674">
        <v>337</v>
      </c>
      <c r="AE15" s="674"/>
      <c r="AF15" s="674"/>
      <c r="AG15" s="674"/>
      <c r="AH15" s="674"/>
      <c r="AI15" s="674"/>
      <c r="AJ15" s="674"/>
      <c r="AK15" s="674"/>
      <c r="AL15" s="643">
        <v>0</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3262</v>
      </c>
      <c r="BH15" s="621"/>
      <c r="BI15" s="621"/>
      <c r="BJ15" s="621"/>
      <c r="BK15" s="621"/>
      <c r="BL15" s="621"/>
      <c r="BM15" s="621"/>
      <c r="BN15" s="622"/>
      <c r="BO15" s="673">
        <v>2.2999999999999998</v>
      </c>
      <c r="BP15" s="673"/>
      <c r="BQ15" s="673"/>
      <c r="BR15" s="673"/>
      <c r="BS15" s="626" t="s">
        <v>113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137436</v>
      </c>
      <c r="CS15" s="621"/>
      <c r="CT15" s="621"/>
      <c r="CU15" s="621"/>
      <c r="CV15" s="621"/>
      <c r="CW15" s="621"/>
      <c r="CX15" s="621"/>
      <c r="CY15" s="622"/>
      <c r="CZ15" s="673">
        <v>5.5</v>
      </c>
      <c r="DA15" s="673"/>
      <c r="DB15" s="673"/>
      <c r="DC15" s="673"/>
      <c r="DD15" s="626">
        <v>3978</v>
      </c>
      <c r="DE15" s="621"/>
      <c r="DF15" s="621"/>
      <c r="DG15" s="621"/>
      <c r="DH15" s="621"/>
      <c r="DI15" s="621"/>
      <c r="DJ15" s="621"/>
      <c r="DK15" s="621"/>
      <c r="DL15" s="621"/>
      <c r="DM15" s="621"/>
      <c r="DN15" s="621"/>
      <c r="DO15" s="621"/>
      <c r="DP15" s="622"/>
      <c r="DQ15" s="626">
        <v>134755</v>
      </c>
      <c r="DR15" s="621"/>
      <c r="DS15" s="621"/>
      <c r="DT15" s="621"/>
      <c r="DU15" s="621"/>
      <c r="DV15" s="621"/>
      <c r="DW15" s="621"/>
      <c r="DX15" s="621"/>
      <c r="DY15" s="621"/>
      <c r="DZ15" s="621"/>
      <c r="EA15" s="621"/>
      <c r="EB15" s="621"/>
      <c r="EC15" s="656"/>
    </row>
    <row r="16" spans="2:143" ht="11.25" customHeight="1" x14ac:dyDescent="0.2">
      <c r="B16" s="617" t="s">
        <v>246</v>
      </c>
      <c r="C16" s="618"/>
      <c r="D16" s="618"/>
      <c r="E16" s="618"/>
      <c r="F16" s="618"/>
      <c r="G16" s="618"/>
      <c r="H16" s="618"/>
      <c r="I16" s="618"/>
      <c r="J16" s="618"/>
      <c r="K16" s="618"/>
      <c r="L16" s="618"/>
      <c r="M16" s="618"/>
      <c r="N16" s="618"/>
      <c r="O16" s="618"/>
      <c r="P16" s="618"/>
      <c r="Q16" s="619"/>
      <c r="R16" s="620">
        <v>1446792</v>
      </c>
      <c r="S16" s="621"/>
      <c r="T16" s="621"/>
      <c r="U16" s="621"/>
      <c r="V16" s="621"/>
      <c r="W16" s="621"/>
      <c r="X16" s="621"/>
      <c r="Y16" s="622"/>
      <c r="Z16" s="673">
        <v>55.3</v>
      </c>
      <c r="AA16" s="673"/>
      <c r="AB16" s="673"/>
      <c r="AC16" s="673"/>
      <c r="AD16" s="674">
        <v>1104161</v>
      </c>
      <c r="AE16" s="674"/>
      <c r="AF16" s="674"/>
      <c r="AG16" s="674"/>
      <c r="AH16" s="674"/>
      <c r="AI16" s="674"/>
      <c r="AJ16" s="674"/>
      <c r="AK16" s="674"/>
      <c r="AL16" s="643">
        <v>84.6</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43528</v>
      </c>
      <c r="CS16" s="621"/>
      <c r="CT16" s="621"/>
      <c r="CU16" s="621"/>
      <c r="CV16" s="621"/>
      <c r="CW16" s="621"/>
      <c r="CX16" s="621"/>
      <c r="CY16" s="622"/>
      <c r="CZ16" s="673">
        <v>1.7</v>
      </c>
      <c r="DA16" s="673"/>
      <c r="DB16" s="673"/>
      <c r="DC16" s="673"/>
      <c r="DD16" s="626" t="s">
        <v>113</v>
      </c>
      <c r="DE16" s="621"/>
      <c r="DF16" s="621"/>
      <c r="DG16" s="621"/>
      <c r="DH16" s="621"/>
      <c r="DI16" s="621"/>
      <c r="DJ16" s="621"/>
      <c r="DK16" s="621"/>
      <c r="DL16" s="621"/>
      <c r="DM16" s="621"/>
      <c r="DN16" s="621"/>
      <c r="DO16" s="621"/>
      <c r="DP16" s="622"/>
      <c r="DQ16" s="626">
        <v>8106</v>
      </c>
      <c r="DR16" s="621"/>
      <c r="DS16" s="621"/>
      <c r="DT16" s="621"/>
      <c r="DU16" s="621"/>
      <c r="DV16" s="621"/>
      <c r="DW16" s="621"/>
      <c r="DX16" s="621"/>
      <c r="DY16" s="621"/>
      <c r="DZ16" s="621"/>
      <c r="EA16" s="621"/>
      <c r="EB16" s="621"/>
      <c r="EC16" s="656"/>
    </row>
    <row r="17" spans="2:133" ht="11.25" customHeight="1" x14ac:dyDescent="0.2">
      <c r="B17" s="617" t="s">
        <v>249</v>
      </c>
      <c r="C17" s="618"/>
      <c r="D17" s="618"/>
      <c r="E17" s="618"/>
      <c r="F17" s="618"/>
      <c r="G17" s="618"/>
      <c r="H17" s="618"/>
      <c r="I17" s="618"/>
      <c r="J17" s="618"/>
      <c r="K17" s="618"/>
      <c r="L17" s="618"/>
      <c r="M17" s="618"/>
      <c r="N17" s="618"/>
      <c r="O17" s="618"/>
      <c r="P17" s="618"/>
      <c r="Q17" s="619"/>
      <c r="R17" s="620">
        <v>1104161</v>
      </c>
      <c r="S17" s="621"/>
      <c r="T17" s="621"/>
      <c r="U17" s="621"/>
      <c r="V17" s="621"/>
      <c r="W17" s="621"/>
      <c r="X17" s="621"/>
      <c r="Y17" s="622"/>
      <c r="Z17" s="673">
        <v>42.2</v>
      </c>
      <c r="AA17" s="673"/>
      <c r="AB17" s="673"/>
      <c r="AC17" s="673"/>
      <c r="AD17" s="674">
        <v>1104161</v>
      </c>
      <c r="AE17" s="674"/>
      <c r="AF17" s="674"/>
      <c r="AG17" s="674"/>
      <c r="AH17" s="674"/>
      <c r="AI17" s="674"/>
      <c r="AJ17" s="674"/>
      <c r="AK17" s="674"/>
      <c r="AL17" s="643">
        <v>84.6</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202934</v>
      </c>
      <c r="CS17" s="621"/>
      <c r="CT17" s="621"/>
      <c r="CU17" s="621"/>
      <c r="CV17" s="621"/>
      <c r="CW17" s="621"/>
      <c r="CX17" s="621"/>
      <c r="CY17" s="622"/>
      <c r="CZ17" s="673">
        <v>8.1</v>
      </c>
      <c r="DA17" s="673"/>
      <c r="DB17" s="673"/>
      <c r="DC17" s="673"/>
      <c r="DD17" s="626" t="s">
        <v>113</v>
      </c>
      <c r="DE17" s="621"/>
      <c r="DF17" s="621"/>
      <c r="DG17" s="621"/>
      <c r="DH17" s="621"/>
      <c r="DI17" s="621"/>
      <c r="DJ17" s="621"/>
      <c r="DK17" s="621"/>
      <c r="DL17" s="621"/>
      <c r="DM17" s="621"/>
      <c r="DN17" s="621"/>
      <c r="DO17" s="621"/>
      <c r="DP17" s="622"/>
      <c r="DQ17" s="626">
        <v>202934</v>
      </c>
      <c r="DR17" s="621"/>
      <c r="DS17" s="621"/>
      <c r="DT17" s="621"/>
      <c r="DU17" s="621"/>
      <c r="DV17" s="621"/>
      <c r="DW17" s="621"/>
      <c r="DX17" s="621"/>
      <c r="DY17" s="621"/>
      <c r="DZ17" s="621"/>
      <c r="EA17" s="621"/>
      <c r="EB17" s="621"/>
      <c r="EC17" s="656"/>
    </row>
    <row r="18" spans="2:133" ht="11.25" customHeight="1" x14ac:dyDescent="0.2">
      <c r="B18" s="617" t="s">
        <v>252</v>
      </c>
      <c r="C18" s="618"/>
      <c r="D18" s="618"/>
      <c r="E18" s="618"/>
      <c r="F18" s="618"/>
      <c r="G18" s="618"/>
      <c r="H18" s="618"/>
      <c r="I18" s="618"/>
      <c r="J18" s="618"/>
      <c r="K18" s="618"/>
      <c r="L18" s="618"/>
      <c r="M18" s="618"/>
      <c r="N18" s="618"/>
      <c r="O18" s="618"/>
      <c r="P18" s="618"/>
      <c r="Q18" s="619"/>
      <c r="R18" s="620">
        <v>342631</v>
      </c>
      <c r="S18" s="621"/>
      <c r="T18" s="621"/>
      <c r="U18" s="621"/>
      <c r="V18" s="621"/>
      <c r="W18" s="621"/>
      <c r="X18" s="621"/>
      <c r="Y18" s="622"/>
      <c r="Z18" s="673">
        <v>13.1</v>
      </c>
      <c r="AA18" s="673"/>
      <c r="AB18" s="673"/>
      <c r="AC18" s="673"/>
      <c r="AD18" s="674" t="s">
        <v>113</v>
      </c>
      <c r="AE18" s="674"/>
      <c r="AF18" s="674"/>
      <c r="AG18" s="674"/>
      <c r="AH18" s="674"/>
      <c r="AI18" s="674"/>
      <c r="AJ18" s="674"/>
      <c r="AK18" s="674"/>
      <c r="AL18" s="643" t="s">
        <v>113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v>13880</v>
      </c>
      <c r="CS18" s="621"/>
      <c r="CT18" s="621"/>
      <c r="CU18" s="621"/>
      <c r="CV18" s="621"/>
      <c r="CW18" s="621"/>
      <c r="CX18" s="621"/>
      <c r="CY18" s="622"/>
      <c r="CZ18" s="673">
        <v>0.6</v>
      </c>
      <c r="DA18" s="673"/>
      <c r="DB18" s="673"/>
      <c r="DC18" s="673"/>
      <c r="DD18" s="626">
        <v>13880</v>
      </c>
      <c r="DE18" s="621"/>
      <c r="DF18" s="621"/>
      <c r="DG18" s="621"/>
      <c r="DH18" s="621"/>
      <c r="DI18" s="621"/>
      <c r="DJ18" s="621"/>
      <c r="DK18" s="621"/>
      <c r="DL18" s="621"/>
      <c r="DM18" s="621"/>
      <c r="DN18" s="621"/>
      <c r="DO18" s="621"/>
      <c r="DP18" s="622"/>
      <c r="DQ18" s="626">
        <v>13880</v>
      </c>
      <c r="DR18" s="621"/>
      <c r="DS18" s="621"/>
      <c r="DT18" s="621"/>
      <c r="DU18" s="621"/>
      <c r="DV18" s="621"/>
      <c r="DW18" s="621"/>
      <c r="DX18" s="621"/>
      <c r="DY18" s="621"/>
      <c r="DZ18" s="621"/>
      <c r="EA18" s="621"/>
      <c r="EB18" s="621"/>
      <c r="EC18" s="656"/>
    </row>
    <row r="19" spans="2:133" ht="11.25" customHeight="1" x14ac:dyDescent="0.2">
      <c r="B19" s="617" t="s">
        <v>255</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t="s">
        <v>113</v>
      </c>
      <c r="BH19" s="621"/>
      <c r="BI19" s="621"/>
      <c r="BJ19" s="621"/>
      <c r="BK19" s="621"/>
      <c r="BL19" s="621"/>
      <c r="BM19" s="621"/>
      <c r="BN19" s="622"/>
      <c r="BO19" s="673" t="s">
        <v>113</v>
      </c>
      <c r="BP19" s="673"/>
      <c r="BQ19" s="673"/>
      <c r="BR19" s="673"/>
      <c r="BS19" s="626" t="s">
        <v>113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2">
      <c r="B20" s="617" t="s">
        <v>258</v>
      </c>
      <c r="C20" s="618"/>
      <c r="D20" s="618"/>
      <c r="E20" s="618"/>
      <c r="F20" s="618"/>
      <c r="G20" s="618"/>
      <c r="H20" s="618"/>
      <c r="I20" s="618"/>
      <c r="J20" s="618"/>
      <c r="K20" s="618"/>
      <c r="L20" s="618"/>
      <c r="M20" s="618"/>
      <c r="N20" s="618"/>
      <c r="O20" s="618"/>
      <c r="P20" s="618"/>
      <c r="Q20" s="619"/>
      <c r="R20" s="620">
        <v>1641540</v>
      </c>
      <c r="S20" s="621"/>
      <c r="T20" s="621"/>
      <c r="U20" s="621"/>
      <c r="V20" s="621"/>
      <c r="W20" s="621"/>
      <c r="X20" s="621"/>
      <c r="Y20" s="622"/>
      <c r="Z20" s="673">
        <v>62.8</v>
      </c>
      <c r="AA20" s="673"/>
      <c r="AB20" s="673"/>
      <c r="AC20" s="673"/>
      <c r="AD20" s="674">
        <v>1298909</v>
      </c>
      <c r="AE20" s="674"/>
      <c r="AF20" s="674"/>
      <c r="AG20" s="674"/>
      <c r="AH20" s="674"/>
      <c r="AI20" s="674"/>
      <c r="AJ20" s="674"/>
      <c r="AK20" s="674"/>
      <c r="AL20" s="643">
        <v>99.5</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t="s">
        <v>113</v>
      </c>
      <c r="BH20" s="621"/>
      <c r="BI20" s="621"/>
      <c r="BJ20" s="621"/>
      <c r="BK20" s="621"/>
      <c r="BL20" s="621"/>
      <c r="BM20" s="621"/>
      <c r="BN20" s="622"/>
      <c r="BO20" s="673" t="s">
        <v>113</v>
      </c>
      <c r="BP20" s="673"/>
      <c r="BQ20" s="673"/>
      <c r="BR20" s="673"/>
      <c r="BS20" s="626" t="s">
        <v>113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2508895</v>
      </c>
      <c r="CS20" s="621"/>
      <c r="CT20" s="621"/>
      <c r="CU20" s="621"/>
      <c r="CV20" s="621"/>
      <c r="CW20" s="621"/>
      <c r="CX20" s="621"/>
      <c r="CY20" s="622"/>
      <c r="CZ20" s="673">
        <v>100</v>
      </c>
      <c r="DA20" s="673"/>
      <c r="DB20" s="673"/>
      <c r="DC20" s="673"/>
      <c r="DD20" s="626">
        <v>525691</v>
      </c>
      <c r="DE20" s="621"/>
      <c r="DF20" s="621"/>
      <c r="DG20" s="621"/>
      <c r="DH20" s="621"/>
      <c r="DI20" s="621"/>
      <c r="DJ20" s="621"/>
      <c r="DK20" s="621"/>
      <c r="DL20" s="621"/>
      <c r="DM20" s="621"/>
      <c r="DN20" s="621"/>
      <c r="DO20" s="621"/>
      <c r="DP20" s="622"/>
      <c r="DQ20" s="626">
        <v>1841010</v>
      </c>
      <c r="DR20" s="621"/>
      <c r="DS20" s="621"/>
      <c r="DT20" s="621"/>
      <c r="DU20" s="621"/>
      <c r="DV20" s="621"/>
      <c r="DW20" s="621"/>
      <c r="DX20" s="621"/>
      <c r="DY20" s="621"/>
      <c r="DZ20" s="621"/>
      <c r="EA20" s="621"/>
      <c r="EB20" s="621"/>
      <c r="EC20" s="656"/>
    </row>
    <row r="21" spans="2:133" ht="11.25" customHeight="1" x14ac:dyDescent="0.2">
      <c r="B21" s="617" t="s">
        <v>261</v>
      </c>
      <c r="C21" s="618"/>
      <c r="D21" s="618"/>
      <c r="E21" s="618"/>
      <c r="F21" s="618"/>
      <c r="G21" s="618"/>
      <c r="H21" s="618"/>
      <c r="I21" s="618"/>
      <c r="J21" s="618"/>
      <c r="K21" s="618"/>
      <c r="L21" s="618"/>
      <c r="M21" s="618"/>
      <c r="N21" s="618"/>
      <c r="O21" s="618"/>
      <c r="P21" s="618"/>
      <c r="Q21" s="619"/>
      <c r="R21" s="620" t="s">
        <v>113</v>
      </c>
      <c r="S21" s="621"/>
      <c r="T21" s="621"/>
      <c r="U21" s="621"/>
      <c r="V21" s="621"/>
      <c r="W21" s="621"/>
      <c r="X21" s="621"/>
      <c r="Y21" s="622"/>
      <c r="Z21" s="673" t="s">
        <v>113</v>
      </c>
      <c r="AA21" s="673"/>
      <c r="AB21" s="673"/>
      <c r="AC21" s="673"/>
      <c r="AD21" s="674" t="s">
        <v>113</v>
      </c>
      <c r="AE21" s="674"/>
      <c r="AF21" s="674"/>
      <c r="AG21" s="674"/>
      <c r="AH21" s="674"/>
      <c r="AI21" s="674"/>
      <c r="AJ21" s="674"/>
      <c r="AK21" s="674"/>
      <c r="AL21" s="643" t="s">
        <v>113</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t="s">
        <v>113</v>
      </c>
      <c r="BH21" s="621"/>
      <c r="BI21" s="621"/>
      <c r="BJ21" s="621"/>
      <c r="BK21" s="621"/>
      <c r="BL21" s="621"/>
      <c r="BM21" s="621"/>
      <c r="BN21" s="622"/>
      <c r="BO21" s="673" t="s">
        <v>113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2">
      <c r="B22" s="617" t="s">
        <v>263</v>
      </c>
      <c r="C22" s="618"/>
      <c r="D22" s="618"/>
      <c r="E22" s="618"/>
      <c r="F22" s="618"/>
      <c r="G22" s="618"/>
      <c r="H22" s="618"/>
      <c r="I22" s="618"/>
      <c r="J22" s="618"/>
      <c r="K22" s="618"/>
      <c r="L22" s="618"/>
      <c r="M22" s="618"/>
      <c r="N22" s="618"/>
      <c r="O22" s="618"/>
      <c r="P22" s="618"/>
      <c r="Q22" s="619"/>
      <c r="R22" s="620">
        <v>6227</v>
      </c>
      <c r="S22" s="621"/>
      <c r="T22" s="621"/>
      <c r="U22" s="621"/>
      <c r="V22" s="621"/>
      <c r="W22" s="621"/>
      <c r="X22" s="621"/>
      <c r="Y22" s="622"/>
      <c r="Z22" s="673">
        <v>0.2</v>
      </c>
      <c r="AA22" s="673"/>
      <c r="AB22" s="673"/>
      <c r="AC22" s="673"/>
      <c r="AD22" s="674" t="s">
        <v>113</v>
      </c>
      <c r="AE22" s="674"/>
      <c r="AF22" s="674"/>
      <c r="AG22" s="674"/>
      <c r="AH22" s="674"/>
      <c r="AI22" s="674"/>
      <c r="AJ22" s="674"/>
      <c r="AK22" s="674"/>
      <c r="AL22" s="643" t="s">
        <v>113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2">
      <c r="B23" s="617" t="s">
        <v>266</v>
      </c>
      <c r="C23" s="618"/>
      <c r="D23" s="618"/>
      <c r="E23" s="618"/>
      <c r="F23" s="618"/>
      <c r="G23" s="618"/>
      <c r="H23" s="618"/>
      <c r="I23" s="618"/>
      <c r="J23" s="618"/>
      <c r="K23" s="618"/>
      <c r="L23" s="618"/>
      <c r="M23" s="618"/>
      <c r="N23" s="618"/>
      <c r="O23" s="618"/>
      <c r="P23" s="618"/>
      <c r="Q23" s="619"/>
      <c r="R23" s="620">
        <v>43846</v>
      </c>
      <c r="S23" s="621"/>
      <c r="T23" s="621"/>
      <c r="U23" s="621"/>
      <c r="V23" s="621"/>
      <c r="W23" s="621"/>
      <c r="X23" s="621"/>
      <c r="Y23" s="622"/>
      <c r="Z23" s="673">
        <v>1.7</v>
      </c>
      <c r="AA23" s="673"/>
      <c r="AB23" s="673"/>
      <c r="AC23" s="673"/>
      <c r="AD23" s="674">
        <v>790</v>
      </c>
      <c r="AE23" s="674"/>
      <c r="AF23" s="674"/>
      <c r="AG23" s="674"/>
      <c r="AH23" s="674"/>
      <c r="AI23" s="674"/>
      <c r="AJ23" s="674"/>
      <c r="AK23" s="674"/>
      <c r="AL23" s="643">
        <v>0.1</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2">
      <c r="B24" s="617" t="s">
        <v>273</v>
      </c>
      <c r="C24" s="618"/>
      <c r="D24" s="618"/>
      <c r="E24" s="618"/>
      <c r="F24" s="618"/>
      <c r="G24" s="618"/>
      <c r="H24" s="618"/>
      <c r="I24" s="618"/>
      <c r="J24" s="618"/>
      <c r="K24" s="618"/>
      <c r="L24" s="618"/>
      <c r="M24" s="618"/>
      <c r="N24" s="618"/>
      <c r="O24" s="618"/>
      <c r="P24" s="618"/>
      <c r="Q24" s="619"/>
      <c r="R24" s="620">
        <v>2898</v>
      </c>
      <c r="S24" s="621"/>
      <c r="T24" s="621"/>
      <c r="U24" s="621"/>
      <c r="V24" s="621"/>
      <c r="W24" s="621"/>
      <c r="X24" s="621"/>
      <c r="Y24" s="622"/>
      <c r="Z24" s="673">
        <v>0.1</v>
      </c>
      <c r="AA24" s="673"/>
      <c r="AB24" s="673"/>
      <c r="AC24" s="673"/>
      <c r="AD24" s="674" t="s">
        <v>113</v>
      </c>
      <c r="AE24" s="674"/>
      <c r="AF24" s="674"/>
      <c r="AG24" s="674"/>
      <c r="AH24" s="674"/>
      <c r="AI24" s="674"/>
      <c r="AJ24" s="674"/>
      <c r="AK24" s="674"/>
      <c r="AL24" s="643" t="s">
        <v>113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726790</v>
      </c>
      <c r="CS24" s="671"/>
      <c r="CT24" s="671"/>
      <c r="CU24" s="671"/>
      <c r="CV24" s="671"/>
      <c r="CW24" s="671"/>
      <c r="CX24" s="671"/>
      <c r="CY24" s="718"/>
      <c r="CZ24" s="722">
        <v>29</v>
      </c>
      <c r="DA24" s="723"/>
      <c r="DB24" s="723"/>
      <c r="DC24" s="724"/>
      <c r="DD24" s="717">
        <v>621419</v>
      </c>
      <c r="DE24" s="671"/>
      <c r="DF24" s="671"/>
      <c r="DG24" s="671"/>
      <c r="DH24" s="671"/>
      <c r="DI24" s="671"/>
      <c r="DJ24" s="671"/>
      <c r="DK24" s="718"/>
      <c r="DL24" s="717">
        <v>610747</v>
      </c>
      <c r="DM24" s="671"/>
      <c r="DN24" s="671"/>
      <c r="DO24" s="671"/>
      <c r="DP24" s="671"/>
      <c r="DQ24" s="671"/>
      <c r="DR24" s="671"/>
      <c r="DS24" s="671"/>
      <c r="DT24" s="671"/>
      <c r="DU24" s="671"/>
      <c r="DV24" s="718"/>
      <c r="DW24" s="719">
        <v>45.1</v>
      </c>
      <c r="DX24" s="688"/>
      <c r="DY24" s="688"/>
      <c r="DZ24" s="688"/>
      <c r="EA24" s="688"/>
      <c r="EB24" s="688"/>
      <c r="EC24" s="720"/>
    </row>
    <row r="25" spans="2:133" ht="11.25" customHeight="1" x14ac:dyDescent="0.2">
      <c r="B25" s="617" t="s">
        <v>276</v>
      </c>
      <c r="C25" s="618"/>
      <c r="D25" s="618"/>
      <c r="E25" s="618"/>
      <c r="F25" s="618"/>
      <c r="G25" s="618"/>
      <c r="H25" s="618"/>
      <c r="I25" s="618"/>
      <c r="J25" s="618"/>
      <c r="K25" s="618"/>
      <c r="L25" s="618"/>
      <c r="M25" s="618"/>
      <c r="N25" s="618"/>
      <c r="O25" s="618"/>
      <c r="P25" s="618"/>
      <c r="Q25" s="619"/>
      <c r="R25" s="620">
        <v>215706</v>
      </c>
      <c r="S25" s="621"/>
      <c r="T25" s="621"/>
      <c r="U25" s="621"/>
      <c r="V25" s="621"/>
      <c r="W25" s="621"/>
      <c r="X25" s="621"/>
      <c r="Y25" s="622"/>
      <c r="Z25" s="673">
        <v>8.1999999999999993</v>
      </c>
      <c r="AA25" s="673"/>
      <c r="AB25" s="673"/>
      <c r="AC25" s="673"/>
      <c r="AD25" s="674" t="s">
        <v>113</v>
      </c>
      <c r="AE25" s="674"/>
      <c r="AF25" s="674"/>
      <c r="AG25" s="674"/>
      <c r="AH25" s="674"/>
      <c r="AI25" s="674"/>
      <c r="AJ25" s="674"/>
      <c r="AK25" s="674"/>
      <c r="AL25" s="643" t="s">
        <v>113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424592</v>
      </c>
      <c r="CS25" s="639"/>
      <c r="CT25" s="639"/>
      <c r="CU25" s="639"/>
      <c r="CV25" s="639"/>
      <c r="CW25" s="639"/>
      <c r="CX25" s="639"/>
      <c r="CY25" s="640"/>
      <c r="CZ25" s="623">
        <v>16.899999999999999</v>
      </c>
      <c r="DA25" s="641"/>
      <c r="DB25" s="641"/>
      <c r="DC25" s="642"/>
      <c r="DD25" s="626">
        <v>388083</v>
      </c>
      <c r="DE25" s="639"/>
      <c r="DF25" s="639"/>
      <c r="DG25" s="639"/>
      <c r="DH25" s="639"/>
      <c r="DI25" s="639"/>
      <c r="DJ25" s="639"/>
      <c r="DK25" s="640"/>
      <c r="DL25" s="626">
        <v>377621</v>
      </c>
      <c r="DM25" s="639"/>
      <c r="DN25" s="639"/>
      <c r="DO25" s="639"/>
      <c r="DP25" s="639"/>
      <c r="DQ25" s="639"/>
      <c r="DR25" s="639"/>
      <c r="DS25" s="639"/>
      <c r="DT25" s="639"/>
      <c r="DU25" s="639"/>
      <c r="DV25" s="640"/>
      <c r="DW25" s="643">
        <v>27.9</v>
      </c>
      <c r="DX25" s="644"/>
      <c r="DY25" s="644"/>
      <c r="DZ25" s="644"/>
      <c r="EA25" s="644"/>
      <c r="EB25" s="644"/>
      <c r="EC25" s="645"/>
    </row>
    <row r="26" spans="2:133" ht="11.25" customHeight="1" x14ac:dyDescent="0.2">
      <c r="B26" s="714" t="s">
        <v>279</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239503</v>
      </c>
      <c r="CS26" s="621"/>
      <c r="CT26" s="621"/>
      <c r="CU26" s="621"/>
      <c r="CV26" s="621"/>
      <c r="CW26" s="621"/>
      <c r="CX26" s="621"/>
      <c r="CY26" s="622"/>
      <c r="CZ26" s="623">
        <v>9.5</v>
      </c>
      <c r="DA26" s="641"/>
      <c r="DB26" s="641"/>
      <c r="DC26" s="642"/>
      <c r="DD26" s="626">
        <v>208731</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x14ac:dyDescent="0.2">
      <c r="B27" s="617" t="s">
        <v>282</v>
      </c>
      <c r="C27" s="618"/>
      <c r="D27" s="618"/>
      <c r="E27" s="618"/>
      <c r="F27" s="618"/>
      <c r="G27" s="618"/>
      <c r="H27" s="618"/>
      <c r="I27" s="618"/>
      <c r="J27" s="618"/>
      <c r="K27" s="618"/>
      <c r="L27" s="618"/>
      <c r="M27" s="618"/>
      <c r="N27" s="618"/>
      <c r="O27" s="618"/>
      <c r="P27" s="618"/>
      <c r="Q27" s="619"/>
      <c r="R27" s="620">
        <v>137104</v>
      </c>
      <c r="S27" s="621"/>
      <c r="T27" s="621"/>
      <c r="U27" s="621"/>
      <c r="V27" s="621"/>
      <c r="W27" s="621"/>
      <c r="X27" s="621"/>
      <c r="Y27" s="622"/>
      <c r="Z27" s="673">
        <v>5.2</v>
      </c>
      <c r="AA27" s="673"/>
      <c r="AB27" s="673"/>
      <c r="AC27" s="673"/>
      <c r="AD27" s="674" t="s">
        <v>113</v>
      </c>
      <c r="AE27" s="674"/>
      <c r="AF27" s="674"/>
      <c r="AG27" s="674"/>
      <c r="AH27" s="674"/>
      <c r="AI27" s="674"/>
      <c r="AJ27" s="674"/>
      <c r="AK27" s="674"/>
      <c r="AL27" s="643" t="s">
        <v>113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141731</v>
      </c>
      <c r="BH27" s="621"/>
      <c r="BI27" s="621"/>
      <c r="BJ27" s="621"/>
      <c r="BK27" s="621"/>
      <c r="BL27" s="621"/>
      <c r="BM27" s="621"/>
      <c r="BN27" s="622"/>
      <c r="BO27" s="673">
        <v>100</v>
      </c>
      <c r="BP27" s="673"/>
      <c r="BQ27" s="673"/>
      <c r="BR27" s="673"/>
      <c r="BS27" s="626">
        <v>280</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99264</v>
      </c>
      <c r="CS27" s="639"/>
      <c r="CT27" s="639"/>
      <c r="CU27" s="639"/>
      <c r="CV27" s="639"/>
      <c r="CW27" s="639"/>
      <c r="CX27" s="639"/>
      <c r="CY27" s="640"/>
      <c r="CZ27" s="623">
        <v>4</v>
      </c>
      <c r="DA27" s="641"/>
      <c r="DB27" s="641"/>
      <c r="DC27" s="642"/>
      <c r="DD27" s="626">
        <v>30402</v>
      </c>
      <c r="DE27" s="639"/>
      <c r="DF27" s="639"/>
      <c r="DG27" s="639"/>
      <c r="DH27" s="639"/>
      <c r="DI27" s="639"/>
      <c r="DJ27" s="639"/>
      <c r="DK27" s="640"/>
      <c r="DL27" s="626">
        <v>30192</v>
      </c>
      <c r="DM27" s="639"/>
      <c r="DN27" s="639"/>
      <c r="DO27" s="639"/>
      <c r="DP27" s="639"/>
      <c r="DQ27" s="639"/>
      <c r="DR27" s="639"/>
      <c r="DS27" s="639"/>
      <c r="DT27" s="639"/>
      <c r="DU27" s="639"/>
      <c r="DV27" s="640"/>
      <c r="DW27" s="643">
        <v>2.2000000000000002</v>
      </c>
      <c r="DX27" s="644"/>
      <c r="DY27" s="644"/>
      <c r="DZ27" s="644"/>
      <c r="EA27" s="644"/>
      <c r="EB27" s="644"/>
      <c r="EC27" s="645"/>
    </row>
    <row r="28" spans="2:133" ht="11.25" customHeight="1" x14ac:dyDescent="0.2">
      <c r="B28" s="617" t="s">
        <v>285</v>
      </c>
      <c r="C28" s="618"/>
      <c r="D28" s="618"/>
      <c r="E28" s="618"/>
      <c r="F28" s="618"/>
      <c r="G28" s="618"/>
      <c r="H28" s="618"/>
      <c r="I28" s="618"/>
      <c r="J28" s="618"/>
      <c r="K28" s="618"/>
      <c r="L28" s="618"/>
      <c r="M28" s="618"/>
      <c r="N28" s="618"/>
      <c r="O28" s="618"/>
      <c r="P28" s="618"/>
      <c r="Q28" s="619"/>
      <c r="R28" s="620">
        <v>22575</v>
      </c>
      <c r="S28" s="621"/>
      <c r="T28" s="621"/>
      <c r="U28" s="621"/>
      <c r="V28" s="621"/>
      <c r="W28" s="621"/>
      <c r="X28" s="621"/>
      <c r="Y28" s="622"/>
      <c r="Z28" s="673">
        <v>0.9</v>
      </c>
      <c r="AA28" s="673"/>
      <c r="AB28" s="673"/>
      <c r="AC28" s="673"/>
      <c r="AD28" s="674">
        <v>5703</v>
      </c>
      <c r="AE28" s="674"/>
      <c r="AF28" s="674"/>
      <c r="AG28" s="674"/>
      <c r="AH28" s="674"/>
      <c r="AI28" s="674"/>
      <c r="AJ28" s="674"/>
      <c r="AK28" s="674"/>
      <c r="AL28" s="643">
        <v>0.4</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202934</v>
      </c>
      <c r="CS28" s="621"/>
      <c r="CT28" s="621"/>
      <c r="CU28" s="621"/>
      <c r="CV28" s="621"/>
      <c r="CW28" s="621"/>
      <c r="CX28" s="621"/>
      <c r="CY28" s="622"/>
      <c r="CZ28" s="623">
        <v>8.1</v>
      </c>
      <c r="DA28" s="641"/>
      <c r="DB28" s="641"/>
      <c r="DC28" s="642"/>
      <c r="DD28" s="626">
        <v>202934</v>
      </c>
      <c r="DE28" s="621"/>
      <c r="DF28" s="621"/>
      <c r="DG28" s="621"/>
      <c r="DH28" s="621"/>
      <c r="DI28" s="621"/>
      <c r="DJ28" s="621"/>
      <c r="DK28" s="622"/>
      <c r="DL28" s="626">
        <v>202934</v>
      </c>
      <c r="DM28" s="621"/>
      <c r="DN28" s="621"/>
      <c r="DO28" s="621"/>
      <c r="DP28" s="621"/>
      <c r="DQ28" s="621"/>
      <c r="DR28" s="621"/>
      <c r="DS28" s="621"/>
      <c r="DT28" s="621"/>
      <c r="DU28" s="621"/>
      <c r="DV28" s="622"/>
      <c r="DW28" s="643">
        <v>15</v>
      </c>
      <c r="DX28" s="644"/>
      <c r="DY28" s="644"/>
      <c r="DZ28" s="644"/>
      <c r="EA28" s="644"/>
      <c r="EB28" s="644"/>
      <c r="EC28" s="645"/>
    </row>
    <row r="29" spans="2:133" ht="11.25" customHeight="1" x14ac:dyDescent="0.2">
      <c r="B29" s="617" t="s">
        <v>287</v>
      </c>
      <c r="C29" s="618"/>
      <c r="D29" s="618"/>
      <c r="E29" s="618"/>
      <c r="F29" s="618"/>
      <c r="G29" s="618"/>
      <c r="H29" s="618"/>
      <c r="I29" s="618"/>
      <c r="J29" s="618"/>
      <c r="K29" s="618"/>
      <c r="L29" s="618"/>
      <c r="M29" s="618"/>
      <c r="N29" s="618"/>
      <c r="O29" s="618"/>
      <c r="P29" s="618"/>
      <c r="Q29" s="619"/>
      <c r="R29" s="620">
        <v>530</v>
      </c>
      <c r="S29" s="621"/>
      <c r="T29" s="621"/>
      <c r="U29" s="621"/>
      <c r="V29" s="621"/>
      <c r="W29" s="621"/>
      <c r="X29" s="621"/>
      <c r="Y29" s="622"/>
      <c r="Z29" s="673">
        <v>0</v>
      </c>
      <c r="AA29" s="673"/>
      <c r="AB29" s="673"/>
      <c r="AC29" s="673"/>
      <c r="AD29" s="674" t="s">
        <v>113</v>
      </c>
      <c r="AE29" s="674"/>
      <c r="AF29" s="674"/>
      <c r="AG29" s="674"/>
      <c r="AH29" s="674"/>
      <c r="AI29" s="674"/>
      <c r="AJ29" s="674"/>
      <c r="AK29" s="674"/>
      <c r="AL29" s="643" t="s">
        <v>113</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59</v>
      </c>
      <c r="CG29" s="654"/>
      <c r="CH29" s="654"/>
      <c r="CI29" s="654"/>
      <c r="CJ29" s="654"/>
      <c r="CK29" s="654"/>
      <c r="CL29" s="654"/>
      <c r="CM29" s="654"/>
      <c r="CN29" s="654"/>
      <c r="CO29" s="654"/>
      <c r="CP29" s="654"/>
      <c r="CQ29" s="655"/>
      <c r="CR29" s="620">
        <v>202934</v>
      </c>
      <c r="CS29" s="639"/>
      <c r="CT29" s="639"/>
      <c r="CU29" s="639"/>
      <c r="CV29" s="639"/>
      <c r="CW29" s="639"/>
      <c r="CX29" s="639"/>
      <c r="CY29" s="640"/>
      <c r="CZ29" s="623">
        <v>8.1</v>
      </c>
      <c r="DA29" s="641"/>
      <c r="DB29" s="641"/>
      <c r="DC29" s="642"/>
      <c r="DD29" s="626">
        <v>202934</v>
      </c>
      <c r="DE29" s="639"/>
      <c r="DF29" s="639"/>
      <c r="DG29" s="639"/>
      <c r="DH29" s="639"/>
      <c r="DI29" s="639"/>
      <c r="DJ29" s="639"/>
      <c r="DK29" s="640"/>
      <c r="DL29" s="626">
        <v>202934</v>
      </c>
      <c r="DM29" s="639"/>
      <c r="DN29" s="639"/>
      <c r="DO29" s="639"/>
      <c r="DP29" s="639"/>
      <c r="DQ29" s="639"/>
      <c r="DR29" s="639"/>
      <c r="DS29" s="639"/>
      <c r="DT29" s="639"/>
      <c r="DU29" s="639"/>
      <c r="DV29" s="640"/>
      <c r="DW29" s="643">
        <v>15</v>
      </c>
      <c r="DX29" s="644"/>
      <c r="DY29" s="644"/>
      <c r="DZ29" s="644"/>
      <c r="EA29" s="644"/>
      <c r="EB29" s="644"/>
      <c r="EC29" s="645"/>
    </row>
    <row r="30" spans="2:133" ht="11.25" customHeight="1" x14ac:dyDescent="0.2">
      <c r="B30" s="617" t="s">
        <v>291</v>
      </c>
      <c r="C30" s="618"/>
      <c r="D30" s="618"/>
      <c r="E30" s="618"/>
      <c r="F30" s="618"/>
      <c r="G30" s="618"/>
      <c r="H30" s="618"/>
      <c r="I30" s="618"/>
      <c r="J30" s="618"/>
      <c r="K30" s="618"/>
      <c r="L30" s="618"/>
      <c r="M30" s="618"/>
      <c r="N30" s="618"/>
      <c r="O30" s="618"/>
      <c r="P30" s="618"/>
      <c r="Q30" s="619"/>
      <c r="R30" s="620">
        <v>236073</v>
      </c>
      <c r="S30" s="621"/>
      <c r="T30" s="621"/>
      <c r="U30" s="621"/>
      <c r="V30" s="621"/>
      <c r="W30" s="621"/>
      <c r="X30" s="621"/>
      <c r="Y30" s="622"/>
      <c r="Z30" s="673">
        <v>9</v>
      </c>
      <c r="AA30" s="673"/>
      <c r="AB30" s="673"/>
      <c r="AC30" s="673"/>
      <c r="AD30" s="674" t="s">
        <v>113</v>
      </c>
      <c r="AE30" s="674"/>
      <c r="AF30" s="674"/>
      <c r="AG30" s="674"/>
      <c r="AH30" s="674"/>
      <c r="AI30" s="674"/>
      <c r="AJ30" s="674"/>
      <c r="AK30" s="674"/>
      <c r="AL30" s="643" t="s">
        <v>113</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100</v>
      </c>
      <c r="BH30" s="687"/>
      <c r="BI30" s="687"/>
      <c r="BJ30" s="687"/>
      <c r="BK30" s="687"/>
      <c r="BL30" s="687"/>
      <c r="BM30" s="688">
        <v>100</v>
      </c>
      <c r="BN30" s="687"/>
      <c r="BO30" s="687"/>
      <c r="BP30" s="687"/>
      <c r="BQ30" s="689"/>
      <c r="BR30" s="686">
        <v>100</v>
      </c>
      <c r="BS30" s="687"/>
      <c r="BT30" s="687"/>
      <c r="BU30" s="687"/>
      <c r="BV30" s="687"/>
      <c r="BW30" s="687"/>
      <c r="BX30" s="688">
        <v>100</v>
      </c>
      <c r="BY30" s="687"/>
      <c r="BZ30" s="687"/>
      <c r="CA30" s="687"/>
      <c r="CB30" s="689"/>
      <c r="CD30" s="692"/>
      <c r="CE30" s="693"/>
      <c r="CF30" s="657" t="s">
        <v>294</v>
      </c>
      <c r="CG30" s="654"/>
      <c r="CH30" s="654"/>
      <c r="CI30" s="654"/>
      <c r="CJ30" s="654"/>
      <c r="CK30" s="654"/>
      <c r="CL30" s="654"/>
      <c r="CM30" s="654"/>
      <c r="CN30" s="654"/>
      <c r="CO30" s="654"/>
      <c r="CP30" s="654"/>
      <c r="CQ30" s="655"/>
      <c r="CR30" s="620">
        <v>185173</v>
      </c>
      <c r="CS30" s="621"/>
      <c r="CT30" s="621"/>
      <c r="CU30" s="621"/>
      <c r="CV30" s="621"/>
      <c r="CW30" s="621"/>
      <c r="CX30" s="621"/>
      <c r="CY30" s="622"/>
      <c r="CZ30" s="623">
        <v>7.4</v>
      </c>
      <c r="DA30" s="641"/>
      <c r="DB30" s="641"/>
      <c r="DC30" s="642"/>
      <c r="DD30" s="626">
        <v>185173</v>
      </c>
      <c r="DE30" s="621"/>
      <c r="DF30" s="621"/>
      <c r="DG30" s="621"/>
      <c r="DH30" s="621"/>
      <c r="DI30" s="621"/>
      <c r="DJ30" s="621"/>
      <c r="DK30" s="622"/>
      <c r="DL30" s="626">
        <v>185173</v>
      </c>
      <c r="DM30" s="621"/>
      <c r="DN30" s="621"/>
      <c r="DO30" s="621"/>
      <c r="DP30" s="621"/>
      <c r="DQ30" s="621"/>
      <c r="DR30" s="621"/>
      <c r="DS30" s="621"/>
      <c r="DT30" s="621"/>
      <c r="DU30" s="621"/>
      <c r="DV30" s="622"/>
      <c r="DW30" s="643">
        <v>13.7</v>
      </c>
      <c r="DX30" s="644"/>
      <c r="DY30" s="644"/>
      <c r="DZ30" s="644"/>
      <c r="EA30" s="644"/>
      <c r="EB30" s="644"/>
      <c r="EC30" s="645"/>
    </row>
    <row r="31" spans="2:133" ht="11.25" customHeight="1" x14ac:dyDescent="0.2">
      <c r="B31" s="617" t="s">
        <v>295</v>
      </c>
      <c r="C31" s="618"/>
      <c r="D31" s="618"/>
      <c r="E31" s="618"/>
      <c r="F31" s="618"/>
      <c r="G31" s="618"/>
      <c r="H31" s="618"/>
      <c r="I31" s="618"/>
      <c r="J31" s="618"/>
      <c r="K31" s="618"/>
      <c r="L31" s="618"/>
      <c r="M31" s="618"/>
      <c r="N31" s="618"/>
      <c r="O31" s="618"/>
      <c r="P31" s="618"/>
      <c r="Q31" s="619"/>
      <c r="R31" s="620">
        <v>128201</v>
      </c>
      <c r="S31" s="621"/>
      <c r="T31" s="621"/>
      <c r="U31" s="621"/>
      <c r="V31" s="621"/>
      <c r="W31" s="621"/>
      <c r="X31" s="621"/>
      <c r="Y31" s="622"/>
      <c r="Z31" s="673">
        <v>4.9000000000000004</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100</v>
      </c>
      <c r="BH31" s="639"/>
      <c r="BI31" s="639"/>
      <c r="BJ31" s="639"/>
      <c r="BK31" s="639"/>
      <c r="BL31" s="639"/>
      <c r="BM31" s="675">
        <v>100</v>
      </c>
      <c r="BN31" s="685"/>
      <c r="BO31" s="685"/>
      <c r="BP31" s="685"/>
      <c r="BQ31" s="649"/>
      <c r="BR31" s="684">
        <v>100</v>
      </c>
      <c r="BS31" s="639"/>
      <c r="BT31" s="639"/>
      <c r="BU31" s="639"/>
      <c r="BV31" s="639"/>
      <c r="BW31" s="639"/>
      <c r="BX31" s="675">
        <v>100</v>
      </c>
      <c r="BY31" s="685"/>
      <c r="BZ31" s="685"/>
      <c r="CA31" s="685"/>
      <c r="CB31" s="649"/>
      <c r="CD31" s="692"/>
      <c r="CE31" s="693"/>
      <c r="CF31" s="657" t="s">
        <v>298</v>
      </c>
      <c r="CG31" s="654"/>
      <c r="CH31" s="654"/>
      <c r="CI31" s="654"/>
      <c r="CJ31" s="654"/>
      <c r="CK31" s="654"/>
      <c r="CL31" s="654"/>
      <c r="CM31" s="654"/>
      <c r="CN31" s="654"/>
      <c r="CO31" s="654"/>
      <c r="CP31" s="654"/>
      <c r="CQ31" s="655"/>
      <c r="CR31" s="620">
        <v>17761</v>
      </c>
      <c r="CS31" s="639"/>
      <c r="CT31" s="639"/>
      <c r="CU31" s="639"/>
      <c r="CV31" s="639"/>
      <c r="CW31" s="639"/>
      <c r="CX31" s="639"/>
      <c r="CY31" s="640"/>
      <c r="CZ31" s="623">
        <v>0.7</v>
      </c>
      <c r="DA31" s="641"/>
      <c r="DB31" s="641"/>
      <c r="DC31" s="642"/>
      <c r="DD31" s="626">
        <v>17761</v>
      </c>
      <c r="DE31" s="639"/>
      <c r="DF31" s="639"/>
      <c r="DG31" s="639"/>
      <c r="DH31" s="639"/>
      <c r="DI31" s="639"/>
      <c r="DJ31" s="639"/>
      <c r="DK31" s="640"/>
      <c r="DL31" s="626">
        <v>17761</v>
      </c>
      <c r="DM31" s="639"/>
      <c r="DN31" s="639"/>
      <c r="DO31" s="639"/>
      <c r="DP31" s="639"/>
      <c r="DQ31" s="639"/>
      <c r="DR31" s="639"/>
      <c r="DS31" s="639"/>
      <c r="DT31" s="639"/>
      <c r="DU31" s="639"/>
      <c r="DV31" s="640"/>
      <c r="DW31" s="643">
        <v>1.3</v>
      </c>
      <c r="DX31" s="644"/>
      <c r="DY31" s="644"/>
      <c r="DZ31" s="644"/>
      <c r="EA31" s="644"/>
      <c r="EB31" s="644"/>
      <c r="EC31" s="645"/>
    </row>
    <row r="32" spans="2:133" ht="11.25" customHeight="1" x14ac:dyDescent="0.2">
      <c r="B32" s="617" t="s">
        <v>299</v>
      </c>
      <c r="C32" s="618"/>
      <c r="D32" s="618"/>
      <c r="E32" s="618"/>
      <c r="F32" s="618"/>
      <c r="G32" s="618"/>
      <c r="H32" s="618"/>
      <c r="I32" s="618"/>
      <c r="J32" s="618"/>
      <c r="K32" s="618"/>
      <c r="L32" s="618"/>
      <c r="M32" s="618"/>
      <c r="N32" s="618"/>
      <c r="O32" s="618"/>
      <c r="P32" s="618"/>
      <c r="Q32" s="619"/>
      <c r="R32" s="620">
        <v>48483</v>
      </c>
      <c r="S32" s="621"/>
      <c r="T32" s="621"/>
      <c r="U32" s="621"/>
      <c r="V32" s="621"/>
      <c r="W32" s="621"/>
      <c r="X32" s="621"/>
      <c r="Y32" s="622"/>
      <c r="Z32" s="673">
        <v>1.9</v>
      </c>
      <c r="AA32" s="673"/>
      <c r="AB32" s="673"/>
      <c r="AC32" s="673"/>
      <c r="AD32" s="674">
        <v>40</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100</v>
      </c>
      <c r="BH32" s="605"/>
      <c r="BI32" s="605"/>
      <c r="BJ32" s="605"/>
      <c r="BK32" s="605"/>
      <c r="BL32" s="605"/>
      <c r="BM32" s="668">
        <v>100</v>
      </c>
      <c r="BN32" s="605"/>
      <c r="BO32" s="605"/>
      <c r="BP32" s="605"/>
      <c r="BQ32" s="662"/>
      <c r="BR32" s="683">
        <v>100</v>
      </c>
      <c r="BS32" s="605"/>
      <c r="BT32" s="605"/>
      <c r="BU32" s="605"/>
      <c r="BV32" s="605"/>
      <c r="BW32" s="605"/>
      <c r="BX32" s="668">
        <v>100</v>
      </c>
      <c r="BY32" s="605"/>
      <c r="BZ32" s="605"/>
      <c r="CA32" s="605"/>
      <c r="CB32" s="662"/>
      <c r="CD32" s="694"/>
      <c r="CE32" s="695"/>
      <c r="CF32" s="657" t="s">
        <v>301</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x14ac:dyDescent="0.2">
      <c r="B33" s="617" t="s">
        <v>302</v>
      </c>
      <c r="C33" s="618"/>
      <c r="D33" s="618"/>
      <c r="E33" s="618"/>
      <c r="F33" s="618"/>
      <c r="G33" s="618"/>
      <c r="H33" s="618"/>
      <c r="I33" s="618"/>
      <c r="J33" s="618"/>
      <c r="K33" s="618"/>
      <c r="L33" s="618"/>
      <c r="M33" s="618"/>
      <c r="N33" s="618"/>
      <c r="O33" s="618"/>
      <c r="P33" s="618"/>
      <c r="Q33" s="619"/>
      <c r="R33" s="620">
        <v>131673</v>
      </c>
      <c r="S33" s="621"/>
      <c r="T33" s="621"/>
      <c r="U33" s="621"/>
      <c r="V33" s="621"/>
      <c r="W33" s="621"/>
      <c r="X33" s="621"/>
      <c r="Y33" s="622"/>
      <c r="Z33" s="673">
        <v>5</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1212886</v>
      </c>
      <c r="CS33" s="639"/>
      <c r="CT33" s="639"/>
      <c r="CU33" s="639"/>
      <c r="CV33" s="639"/>
      <c r="CW33" s="639"/>
      <c r="CX33" s="639"/>
      <c r="CY33" s="640"/>
      <c r="CZ33" s="623">
        <v>48.3</v>
      </c>
      <c r="DA33" s="641"/>
      <c r="DB33" s="641"/>
      <c r="DC33" s="642"/>
      <c r="DD33" s="626">
        <v>1001261</v>
      </c>
      <c r="DE33" s="639"/>
      <c r="DF33" s="639"/>
      <c r="DG33" s="639"/>
      <c r="DH33" s="639"/>
      <c r="DI33" s="639"/>
      <c r="DJ33" s="639"/>
      <c r="DK33" s="640"/>
      <c r="DL33" s="626">
        <v>474488</v>
      </c>
      <c r="DM33" s="639"/>
      <c r="DN33" s="639"/>
      <c r="DO33" s="639"/>
      <c r="DP33" s="639"/>
      <c r="DQ33" s="639"/>
      <c r="DR33" s="639"/>
      <c r="DS33" s="639"/>
      <c r="DT33" s="639"/>
      <c r="DU33" s="639"/>
      <c r="DV33" s="640"/>
      <c r="DW33" s="643">
        <v>35.1</v>
      </c>
      <c r="DX33" s="644"/>
      <c r="DY33" s="644"/>
      <c r="DZ33" s="644"/>
      <c r="EA33" s="644"/>
      <c r="EB33" s="644"/>
      <c r="EC33" s="645"/>
    </row>
    <row r="34" spans="2:133" ht="11.25" customHeight="1" x14ac:dyDescent="0.2">
      <c r="B34" s="617" t="s">
        <v>304</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456938</v>
      </c>
      <c r="CS34" s="621"/>
      <c r="CT34" s="621"/>
      <c r="CU34" s="621"/>
      <c r="CV34" s="621"/>
      <c r="CW34" s="621"/>
      <c r="CX34" s="621"/>
      <c r="CY34" s="622"/>
      <c r="CZ34" s="623">
        <v>18.2</v>
      </c>
      <c r="DA34" s="641"/>
      <c r="DB34" s="641"/>
      <c r="DC34" s="642"/>
      <c r="DD34" s="626">
        <v>303600</v>
      </c>
      <c r="DE34" s="621"/>
      <c r="DF34" s="621"/>
      <c r="DG34" s="621"/>
      <c r="DH34" s="621"/>
      <c r="DI34" s="621"/>
      <c r="DJ34" s="621"/>
      <c r="DK34" s="622"/>
      <c r="DL34" s="626">
        <v>186292</v>
      </c>
      <c r="DM34" s="621"/>
      <c r="DN34" s="621"/>
      <c r="DO34" s="621"/>
      <c r="DP34" s="621"/>
      <c r="DQ34" s="621"/>
      <c r="DR34" s="621"/>
      <c r="DS34" s="621"/>
      <c r="DT34" s="621"/>
      <c r="DU34" s="621"/>
      <c r="DV34" s="622"/>
      <c r="DW34" s="643">
        <v>13.8</v>
      </c>
      <c r="DX34" s="644"/>
      <c r="DY34" s="644"/>
      <c r="DZ34" s="644"/>
      <c r="EA34" s="644"/>
      <c r="EB34" s="644"/>
      <c r="EC34" s="645"/>
    </row>
    <row r="35" spans="2:133" ht="11.25" customHeight="1" x14ac:dyDescent="0.2">
      <c r="B35" s="617" t="s">
        <v>308</v>
      </c>
      <c r="C35" s="618"/>
      <c r="D35" s="618"/>
      <c r="E35" s="618"/>
      <c r="F35" s="618"/>
      <c r="G35" s="618"/>
      <c r="H35" s="618"/>
      <c r="I35" s="618"/>
      <c r="J35" s="618"/>
      <c r="K35" s="618"/>
      <c r="L35" s="618"/>
      <c r="M35" s="618"/>
      <c r="N35" s="618"/>
      <c r="O35" s="618"/>
      <c r="P35" s="618"/>
      <c r="Q35" s="619"/>
      <c r="R35" s="620">
        <v>48273</v>
      </c>
      <c r="S35" s="621"/>
      <c r="T35" s="621"/>
      <c r="U35" s="621"/>
      <c r="V35" s="621"/>
      <c r="W35" s="621"/>
      <c r="X35" s="621"/>
      <c r="Y35" s="622"/>
      <c r="Z35" s="673">
        <v>1.8</v>
      </c>
      <c r="AA35" s="673"/>
      <c r="AB35" s="673"/>
      <c r="AC35" s="673"/>
      <c r="AD35" s="674" t="s">
        <v>113</v>
      </c>
      <c r="AE35" s="674"/>
      <c r="AF35" s="674"/>
      <c r="AG35" s="674"/>
      <c r="AH35" s="674"/>
      <c r="AI35" s="674"/>
      <c r="AJ35" s="674"/>
      <c r="AK35" s="674"/>
      <c r="AL35" s="643" t="s">
        <v>113</v>
      </c>
      <c r="AM35" s="675"/>
      <c r="AN35" s="675"/>
      <c r="AO35" s="676"/>
      <c r="AP35" s="188"/>
      <c r="AQ35" s="677" t="s">
        <v>309</v>
      </c>
      <c r="AR35" s="678"/>
      <c r="AS35" s="678"/>
      <c r="AT35" s="678"/>
      <c r="AU35" s="678"/>
      <c r="AV35" s="678"/>
      <c r="AW35" s="678"/>
      <c r="AX35" s="678"/>
      <c r="AY35" s="679"/>
      <c r="AZ35" s="670">
        <v>222717</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39258</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29775</v>
      </c>
      <c r="CS35" s="639"/>
      <c r="CT35" s="639"/>
      <c r="CU35" s="639"/>
      <c r="CV35" s="639"/>
      <c r="CW35" s="639"/>
      <c r="CX35" s="639"/>
      <c r="CY35" s="640"/>
      <c r="CZ35" s="623">
        <v>1.2</v>
      </c>
      <c r="DA35" s="641"/>
      <c r="DB35" s="641"/>
      <c r="DC35" s="642"/>
      <c r="DD35" s="626">
        <v>27377</v>
      </c>
      <c r="DE35" s="639"/>
      <c r="DF35" s="639"/>
      <c r="DG35" s="639"/>
      <c r="DH35" s="639"/>
      <c r="DI35" s="639"/>
      <c r="DJ35" s="639"/>
      <c r="DK35" s="640"/>
      <c r="DL35" s="626">
        <v>27377</v>
      </c>
      <c r="DM35" s="639"/>
      <c r="DN35" s="639"/>
      <c r="DO35" s="639"/>
      <c r="DP35" s="639"/>
      <c r="DQ35" s="639"/>
      <c r="DR35" s="639"/>
      <c r="DS35" s="639"/>
      <c r="DT35" s="639"/>
      <c r="DU35" s="639"/>
      <c r="DV35" s="640"/>
      <c r="DW35" s="643">
        <v>2</v>
      </c>
      <c r="DX35" s="644"/>
      <c r="DY35" s="644"/>
      <c r="DZ35" s="644"/>
      <c r="EA35" s="644"/>
      <c r="EB35" s="644"/>
      <c r="EC35" s="645"/>
    </row>
    <row r="36" spans="2:133" ht="11.25" customHeight="1" x14ac:dyDescent="0.2">
      <c r="B36" s="601" t="s">
        <v>312</v>
      </c>
      <c r="C36" s="602"/>
      <c r="D36" s="602"/>
      <c r="E36" s="602"/>
      <c r="F36" s="602"/>
      <c r="G36" s="602"/>
      <c r="H36" s="602"/>
      <c r="I36" s="602"/>
      <c r="J36" s="602"/>
      <c r="K36" s="602"/>
      <c r="L36" s="602"/>
      <c r="M36" s="602"/>
      <c r="N36" s="602"/>
      <c r="O36" s="602"/>
      <c r="P36" s="602"/>
      <c r="Q36" s="603"/>
      <c r="R36" s="604">
        <v>2614856</v>
      </c>
      <c r="S36" s="661"/>
      <c r="T36" s="661"/>
      <c r="U36" s="661"/>
      <c r="V36" s="661"/>
      <c r="W36" s="661"/>
      <c r="X36" s="661"/>
      <c r="Y36" s="664"/>
      <c r="Z36" s="665">
        <v>100</v>
      </c>
      <c r="AA36" s="665"/>
      <c r="AB36" s="665"/>
      <c r="AC36" s="665"/>
      <c r="AD36" s="666">
        <v>1305442</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29151</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37258</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227424</v>
      </c>
      <c r="CS36" s="621"/>
      <c r="CT36" s="621"/>
      <c r="CU36" s="621"/>
      <c r="CV36" s="621"/>
      <c r="CW36" s="621"/>
      <c r="CX36" s="621"/>
      <c r="CY36" s="622"/>
      <c r="CZ36" s="623">
        <v>9.1</v>
      </c>
      <c r="DA36" s="641"/>
      <c r="DB36" s="641"/>
      <c r="DC36" s="642"/>
      <c r="DD36" s="626">
        <v>184940</v>
      </c>
      <c r="DE36" s="621"/>
      <c r="DF36" s="621"/>
      <c r="DG36" s="621"/>
      <c r="DH36" s="621"/>
      <c r="DI36" s="621"/>
      <c r="DJ36" s="621"/>
      <c r="DK36" s="622"/>
      <c r="DL36" s="626">
        <v>143569</v>
      </c>
      <c r="DM36" s="621"/>
      <c r="DN36" s="621"/>
      <c r="DO36" s="621"/>
      <c r="DP36" s="621"/>
      <c r="DQ36" s="621"/>
      <c r="DR36" s="621"/>
      <c r="DS36" s="621"/>
      <c r="DT36" s="621"/>
      <c r="DU36" s="621"/>
      <c r="DV36" s="622"/>
      <c r="DW36" s="643">
        <v>10.6</v>
      </c>
      <c r="DX36" s="644"/>
      <c r="DY36" s="644"/>
      <c r="DZ36" s="644"/>
      <c r="EA36" s="644"/>
      <c r="EB36" s="644"/>
      <c r="EC36" s="645"/>
    </row>
    <row r="37" spans="2:133" ht="11.25" customHeight="1" x14ac:dyDescent="0.2">
      <c r="AQ37" s="646" t="s">
        <v>316</v>
      </c>
      <c r="AR37" s="647"/>
      <c r="AS37" s="647"/>
      <c r="AT37" s="647"/>
      <c r="AU37" s="647"/>
      <c r="AV37" s="647"/>
      <c r="AW37" s="647"/>
      <c r="AX37" s="647"/>
      <c r="AY37" s="648"/>
      <c r="AZ37" s="620">
        <v>10563</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196</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24346</v>
      </c>
      <c r="CS37" s="639"/>
      <c r="CT37" s="639"/>
      <c r="CU37" s="639"/>
      <c r="CV37" s="639"/>
      <c r="CW37" s="639"/>
      <c r="CX37" s="639"/>
      <c r="CY37" s="640"/>
      <c r="CZ37" s="623">
        <v>1</v>
      </c>
      <c r="DA37" s="641"/>
      <c r="DB37" s="641"/>
      <c r="DC37" s="642"/>
      <c r="DD37" s="626">
        <v>24346</v>
      </c>
      <c r="DE37" s="639"/>
      <c r="DF37" s="639"/>
      <c r="DG37" s="639"/>
      <c r="DH37" s="639"/>
      <c r="DI37" s="639"/>
      <c r="DJ37" s="639"/>
      <c r="DK37" s="640"/>
      <c r="DL37" s="626">
        <v>24346</v>
      </c>
      <c r="DM37" s="639"/>
      <c r="DN37" s="639"/>
      <c r="DO37" s="639"/>
      <c r="DP37" s="639"/>
      <c r="DQ37" s="639"/>
      <c r="DR37" s="639"/>
      <c r="DS37" s="639"/>
      <c r="DT37" s="639"/>
      <c r="DU37" s="639"/>
      <c r="DV37" s="640"/>
      <c r="DW37" s="643">
        <v>1.8</v>
      </c>
      <c r="DX37" s="644"/>
      <c r="DY37" s="644"/>
      <c r="DZ37" s="644"/>
      <c r="EA37" s="644"/>
      <c r="EB37" s="644"/>
      <c r="EC37" s="645"/>
    </row>
    <row r="38" spans="2:133" ht="11.25" customHeight="1" x14ac:dyDescent="0.2">
      <c r="AQ38" s="646" t="s">
        <v>319</v>
      </c>
      <c r="AR38" s="647"/>
      <c r="AS38" s="647"/>
      <c r="AT38" s="647"/>
      <c r="AU38" s="647"/>
      <c r="AV38" s="647"/>
      <c r="AW38" s="647"/>
      <c r="AX38" s="647"/>
      <c r="AY38" s="648"/>
      <c r="AZ38" s="620" t="s">
        <v>320</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304</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222717</v>
      </c>
      <c r="CS38" s="621"/>
      <c r="CT38" s="621"/>
      <c r="CU38" s="621"/>
      <c r="CV38" s="621"/>
      <c r="CW38" s="621"/>
      <c r="CX38" s="621"/>
      <c r="CY38" s="622"/>
      <c r="CZ38" s="623">
        <v>8.9</v>
      </c>
      <c r="DA38" s="641"/>
      <c r="DB38" s="641"/>
      <c r="DC38" s="642"/>
      <c r="DD38" s="626">
        <v>211705</v>
      </c>
      <c r="DE38" s="621"/>
      <c r="DF38" s="621"/>
      <c r="DG38" s="621"/>
      <c r="DH38" s="621"/>
      <c r="DI38" s="621"/>
      <c r="DJ38" s="621"/>
      <c r="DK38" s="622"/>
      <c r="DL38" s="626">
        <v>117250</v>
      </c>
      <c r="DM38" s="621"/>
      <c r="DN38" s="621"/>
      <c r="DO38" s="621"/>
      <c r="DP38" s="621"/>
      <c r="DQ38" s="621"/>
      <c r="DR38" s="621"/>
      <c r="DS38" s="621"/>
      <c r="DT38" s="621"/>
      <c r="DU38" s="621"/>
      <c r="DV38" s="622"/>
      <c r="DW38" s="643">
        <v>8.6999999999999993</v>
      </c>
      <c r="DX38" s="644"/>
      <c r="DY38" s="644"/>
      <c r="DZ38" s="644"/>
      <c r="EA38" s="644"/>
      <c r="EB38" s="644"/>
      <c r="EC38" s="645"/>
    </row>
    <row r="39" spans="2:133" ht="11.25" customHeight="1" x14ac:dyDescent="0.2">
      <c r="AQ39" s="646" t="s">
        <v>323</v>
      </c>
      <c r="AR39" s="647"/>
      <c r="AS39" s="647"/>
      <c r="AT39" s="647"/>
      <c r="AU39" s="647"/>
      <c r="AV39" s="647"/>
      <c r="AW39" s="647"/>
      <c r="AX39" s="647"/>
      <c r="AY39" s="648"/>
      <c r="AZ39" s="620" t="s">
        <v>320</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77</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243501</v>
      </c>
      <c r="CS39" s="639"/>
      <c r="CT39" s="639"/>
      <c r="CU39" s="639"/>
      <c r="CV39" s="639"/>
      <c r="CW39" s="639"/>
      <c r="CX39" s="639"/>
      <c r="CY39" s="640"/>
      <c r="CZ39" s="623">
        <v>9.6999999999999993</v>
      </c>
      <c r="DA39" s="641"/>
      <c r="DB39" s="641"/>
      <c r="DC39" s="642"/>
      <c r="DD39" s="626">
        <v>241108</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x14ac:dyDescent="0.2">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118215</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383</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32531</v>
      </c>
      <c r="CS40" s="621"/>
      <c r="CT40" s="621"/>
      <c r="CU40" s="621"/>
      <c r="CV40" s="621"/>
      <c r="CW40" s="621"/>
      <c r="CX40" s="621"/>
      <c r="CY40" s="622"/>
      <c r="CZ40" s="623">
        <v>1.3</v>
      </c>
      <c r="DA40" s="641"/>
      <c r="DB40" s="641"/>
      <c r="DC40" s="642"/>
      <c r="DD40" s="626">
        <v>32531</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x14ac:dyDescent="0.2">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64788</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411</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2">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569219</v>
      </c>
      <c r="CS42" s="621"/>
      <c r="CT42" s="621"/>
      <c r="CU42" s="621"/>
      <c r="CV42" s="621"/>
      <c r="CW42" s="621"/>
      <c r="CX42" s="621"/>
      <c r="CY42" s="622"/>
      <c r="CZ42" s="623">
        <v>22.7</v>
      </c>
      <c r="DA42" s="624"/>
      <c r="DB42" s="624"/>
      <c r="DC42" s="625"/>
      <c r="DD42" s="626">
        <v>218330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2">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11376</v>
      </c>
      <c r="CS43" s="639"/>
      <c r="CT43" s="639"/>
      <c r="CU43" s="639"/>
      <c r="CV43" s="639"/>
      <c r="CW43" s="639"/>
      <c r="CX43" s="639"/>
      <c r="CY43" s="640"/>
      <c r="CZ43" s="623">
        <v>0.5</v>
      </c>
      <c r="DA43" s="641"/>
      <c r="DB43" s="641"/>
      <c r="DC43" s="642"/>
      <c r="DD43" s="626">
        <v>11376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2">
      <c r="B44" s="194" t="s">
        <v>338</v>
      </c>
      <c r="CD44" s="633" t="s">
        <v>290</v>
      </c>
      <c r="CE44" s="634"/>
      <c r="CF44" s="617" t="s">
        <v>339</v>
      </c>
      <c r="CG44" s="618"/>
      <c r="CH44" s="618"/>
      <c r="CI44" s="618"/>
      <c r="CJ44" s="618"/>
      <c r="CK44" s="618"/>
      <c r="CL44" s="618"/>
      <c r="CM44" s="618"/>
      <c r="CN44" s="618"/>
      <c r="CO44" s="618"/>
      <c r="CP44" s="618"/>
      <c r="CQ44" s="619"/>
      <c r="CR44" s="620">
        <v>525691</v>
      </c>
      <c r="CS44" s="621"/>
      <c r="CT44" s="621"/>
      <c r="CU44" s="621"/>
      <c r="CV44" s="621"/>
      <c r="CW44" s="621"/>
      <c r="CX44" s="621"/>
      <c r="CY44" s="622"/>
      <c r="CZ44" s="623">
        <v>21</v>
      </c>
      <c r="DA44" s="624"/>
      <c r="DB44" s="624"/>
      <c r="DC44" s="625"/>
      <c r="DD44" s="626">
        <v>210224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2">
      <c r="CD45" s="635"/>
      <c r="CE45" s="636"/>
      <c r="CF45" s="617" t="s">
        <v>340</v>
      </c>
      <c r="CG45" s="618"/>
      <c r="CH45" s="618"/>
      <c r="CI45" s="618"/>
      <c r="CJ45" s="618"/>
      <c r="CK45" s="618"/>
      <c r="CL45" s="618"/>
      <c r="CM45" s="618"/>
      <c r="CN45" s="618"/>
      <c r="CO45" s="618"/>
      <c r="CP45" s="618"/>
      <c r="CQ45" s="619"/>
      <c r="CR45" s="620">
        <v>190676</v>
      </c>
      <c r="CS45" s="639"/>
      <c r="CT45" s="639"/>
      <c r="CU45" s="639"/>
      <c r="CV45" s="639"/>
      <c r="CW45" s="639"/>
      <c r="CX45" s="639"/>
      <c r="CY45" s="640"/>
      <c r="CZ45" s="623">
        <v>7.6</v>
      </c>
      <c r="DA45" s="641"/>
      <c r="DB45" s="641"/>
      <c r="DC45" s="642"/>
      <c r="DD45" s="626">
        <v>6499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2">
      <c r="CD46" s="635"/>
      <c r="CE46" s="636"/>
      <c r="CF46" s="617" t="s">
        <v>341</v>
      </c>
      <c r="CG46" s="618"/>
      <c r="CH46" s="618"/>
      <c r="CI46" s="618"/>
      <c r="CJ46" s="618"/>
      <c r="CK46" s="618"/>
      <c r="CL46" s="618"/>
      <c r="CM46" s="618"/>
      <c r="CN46" s="618"/>
      <c r="CO46" s="618"/>
      <c r="CP46" s="618"/>
      <c r="CQ46" s="619"/>
      <c r="CR46" s="620">
        <v>306035</v>
      </c>
      <c r="CS46" s="621"/>
      <c r="CT46" s="621"/>
      <c r="CU46" s="621"/>
      <c r="CV46" s="621"/>
      <c r="CW46" s="621"/>
      <c r="CX46" s="621"/>
      <c r="CY46" s="622"/>
      <c r="CZ46" s="623">
        <v>12.2</v>
      </c>
      <c r="DA46" s="624"/>
      <c r="DB46" s="624"/>
      <c r="DC46" s="625"/>
      <c r="DD46" s="626">
        <v>202145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2">
      <c r="CD47" s="635"/>
      <c r="CE47" s="636"/>
      <c r="CF47" s="617" t="s">
        <v>342</v>
      </c>
      <c r="CG47" s="618"/>
      <c r="CH47" s="618"/>
      <c r="CI47" s="618"/>
      <c r="CJ47" s="618"/>
      <c r="CK47" s="618"/>
      <c r="CL47" s="618"/>
      <c r="CM47" s="618"/>
      <c r="CN47" s="618"/>
      <c r="CO47" s="618"/>
      <c r="CP47" s="618"/>
      <c r="CQ47" s="619"/>
      <c r="CR47" s="620">
        <v>43528</v>
      </c>
      <c r="CS47" s="639"/>
      <c r="CT47" s="639"/>
      <c r="CU47" s="639"/>
      <c r="CV47" s="639"/>
      <c r="CW47" s="639"/>
      <c r="CX47" s="639"/>
      <c r="CY47" s="640"/>
      <c r="CZ47" s="623">
        <v>1.7</v>
      </c>
      <c r="DA47" s="641"/>
      <c r="DB47" s="641"/>
      <c r="DC47" s="642"/>
      <c r="DD47" s="626">
        <v>8106</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ht="10.8" x14ac:dyDescent="0.2">
      <c r="CD48" s="637"/>
      <c r="CE48" s="638"/>
      <c r="CF48" s="617" t="s">
        <v>343</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2">
      <c r="CD49" s="601" t="s">
        <v>344</v>
      </c>
      <c r="CE49" s="602"/>
      <c r="CF49" s="602"/>
      <c r="CG49" s="602"/>
      <c r="CH49" s="602"/>
      <c r="CI49" s="602"/>
      <c r="CJ49" s="602"/>
      <c r="CK49" s="602"/>
      <c r="CL49" s="602"/>
      <c r="CM49" s="602"/>
      <c r="CN49" s="602"/>
      <c r="CO49" s="602"/>
      <c r="CP49" s="602"/>
      <c r="CQ49" s="603"/>
      <c r="CR49" s="604">
        <v>2508895</v>
      </c>
      <c r="CS49" s="605"/>
      <c r="CT49" s="605"/>
      <c r="CU49" s="605"/>
      <c r="CV49" s="605"/>
      <c r="CW49" s="605"/>
      <c r="CX49" s="605"/>
      <c r="CY49" s="606"/>
      <c r="CZ49" s="607">
        <v>100</v>
      </c>
      <c r="DA49" s="608"/>
      <c r="DB49" s="608"/>
      <c r="DC49" s="609"/>
      <c r="DD49" s="610">
        <v>1841010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t="10.8" hidden="1" x14ac:dyDescent="0.2"/>
    <row r="51" spans="82:133" ht="10.8" hidden="1" x14ac:dyDescent="0.2"/>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80" zoomScaleNormal="80" zoomScaleSheetLayoutView="70" workbookViewId="0"/>
  </sheetViews>
  <sheetFormatPr defaultColWidth="0" defaultRowHeight="13.2" zeroHeight="1" x14ac:dyDescent="0.2"/>
  <cols>
    <col min="1" max="130" width="2.77734375" style="242" customWidth="1"/>
    <col min="131" max="131" width="1.6640625" style="242" customWidth="1"/>
    <col min="132" max="16384" width="9" style="242" hidden="1"/>
  </cols>
  <sheetData>
    <row r="1" spans="1:131" s="200" customFormat="1" ht="11.25" customHeight="1" thickBot="1" x14ac:dyDescent="0.25">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5">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2">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5">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2">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x14ac:dyDescent="0.25">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2">
      <c r="A7" s="211">
        <v>1</v>
      </c>
      <c r="B7" s="1079" t="s">
        <v>367</v>
      </c>
      <c r="C7" s="1080"/>
      <c r="D7" s="1080"/>
      <c r="E7" s="1080"/>
      <c r="F7" s="1080"/>
      <c r="G7" s="1080"/>
      <c r="H7" s="1080"/>
      <c r="I7" s="1080"/>
      <c r="J7" s="1080"/>
      <c r="K7" s="1080"/>
      <c r="L7" s="1080"/>
      <c r="M7" s="1080"/>
      <c r="N7" s="1080"/>
      <c r="O7" s="1080"/>
      <c r="P7" s="1081"/>
      <c r="Q7" s="1133">
        <v>2615</v>
      </c>
      <c r="R7" s="1134"/>
      <c r="S7" s="1134"/>
      <c r="T7" s="1134"/>
      <c r="U7" s="1134"/>
      <c r="V7" s="1134">
        <v>2509</v>
      </c>
      <c r="W7" s="1134"/>
      <c r="X7" s="1134"/>
      <c r="Y7" s="1134"/>
      <c r="Z7" s="1134"/>
      <c r="AA7" s="1134">
        <v>106</v>
      </c>
      <c r="AB7" s="1134"/>
      <c r="AC7" s="1134"/>
      <c r="AD7" s="1134"/>
      <c r="AE7" s="1135"/>
      <c r="AF7" s="1136">
        <v>89</v>
      </c>
      <c r="AG7" s="1137"/>
      <c r="AH7" s="1137"/>
      <c r="AI7" s="1137"/>
      <c r="AJ7" s="1138"/>
      <c r="AK7" s="1120">
        <v>236</v>
      </c>
      <c r="AL7" s="1121"/>
      <c r="AM7" s="1121"/>
      <c r="AN7" s="1121"/>
      <c r="AO7" s="1121"/>
      <c r="AP7" s="1121">
        <v>21</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561</v>
      </c>
      <c r="BS7" s="1124" t="s">
        <v>548</v>
      </c>
      <c r="BT7" s="1125"/>
      <c r="BU7" s="1125"/>
      <c r="BV7" s="1125"/>
      <c r="BW7" s="1125"/>
      <c r="BX7" s="1125"/>
      <c r="BY7" s="1125"/>
      <c r="BZ7" s="1125"/>
      <c r="CA7" s="1125"/>
      <c r="CB7" s="1125"/>
      <c r="CC7" s="1125"/>
      <c r="CD7" s="1125"/>
      <c r="CE7" s="1125"/>
      <c r="CF7" s="1125"/>
      <c r="CG7" s="1126"/>
      <c r="CH7" s="1117">
        <v>-1</v>
      </c>
      <c r="CI7" s="1118"/>
      <c r="CJ7" s="1118"/>
      <c r="CK7" s="1118"/>
      <c r="CL7" s="1119"/>
      <c r="CM7" s="1117">
        <v>8</v>
      </c>
      <c r="CN7" s="1118"/>
      <c r="CO7" s="1118"/>
      <c r="CP7" s="1118"/>
      <c r="CQ7" s="1119"/>
      <c r="CR7" s="1117">
        <v>10</v>
      </c>
      <c r="CS7" s="1118"/>
      <c r="CT7" s="1118"/>
      <c r="CU7" s="1118"/>
      <c r="CV7" s="1119"/>
      <c r="CW7" s="1117">
        <v>21</v>
      </c>
      <c r="CX7" s="1118"/>
      <c r="CY7" s="1118"/>
      <c r="CZ7" s="1118"/>
      <c r="DA7" s="1119"/>
      <c r="DB7" s="1117">
        <v>11</v>
      </c>
      <c r="DC7" s="1118"/>
      <c r="DD7" s="1118"/>
      <c r="DE7" s="1118"/>
      <c r="DF7" s="1119"/>
      <c r="DG7" s="1117" t="s">
        <v>553</v>
      </c>
      <c r="DH7" s="1118"/>
      <c r="DI7" s="1118"/>
      <c r="DJ7" s="1118"/>
      <c r="DK7" s="1119"/>
      <c r="DL7" s="1117" t="s">
        <v>553</v>
      </c>
      <c r="DM7" s="1118"/>
      <c r="DN7" s="1118"/>
      <c r="DO7" s="1118"/>
      <c r="DP7" s="1119"/>
      <c r="DQ7" s="1117">
        <v>10</v>
      </c>
      <c r="DR7" s="1118"/>
      <c r="DS7" s="1118"/>
      <c r="DT7" s="1118"/>
      <c r="DU7" s="1119"/>
      <c r="DV7" s="1144"/>
      <c r="DW7" s="1145"/>
      <c r="DX7" s="1145"/>
      <c r="DY7" s="1145"/>
      <c r="DZ7" s="1146"/>
      <c r="EA7" s="207"/>
    </row>
    <row r="8" spans="1:131" s="208" customFormat="1" ht="26.25" customHeight="1" x14ac:dyDescent="0.2">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t="s">
        <v>562</v>
      </c>
      <c r="BS8" s="1043" t="s">
        <v>549</v>
      </c>
      <c r="BT8" s="1044"/>
      <c r="BU8" s="1044"/>
      <c r="BV8" s="1044"/>
      <c r="BW8" s="1044"/>
      <c r="BX8" s="1044"/>
      <c r="BY8" s="1044"/>
      <c r="BZ8" s="1044"/>
      <c r="CA8" s="1044"/>
      <c r="CB8" s="1044"/>
      <c r="CC8" s="1044"/>
      <c r="CD8" s="1044"/>
      <c r="CE8" s="1044"/>
      <c r="CF8" s="1044"/>
      <c r="CG8" s="1045"/>
      <c r="CH8" s="1018">
        <v>-134</v>
      </c>
      <c r="CI8" s="1019"/>
      <c r="CJ8" s="1019"/>
      <c r="CK8" s="1019"/>
      <c r="CL8" s="1020"/>
      <c r="CM8" s="1018">
        <v>345</v>
      </c>
      <c r="CN8" s="1019"/>
      <c r="CO8" s="1019"/>
      <c r="CP8" s="1019"/>
      <c r="CQ8" s="1020"/>
      <c r="CR8" s="1018">
        <v>0</v>
      </c>
      <c r="CS8" s="1019"/>
      <c r="CT8" s="1019"/>
      <c r="CU8" s="1019"/>
      <c r="CV8" s="1020"/>
      <c r="CW8" s="1018" t="s">
        <v>554</v>
      </c>
      <c r="CX8" s="1019"/>
      <c r="CY8" s="1019"/>
      <c r="CZ8" s="1019"/>
      <c r="DA8" s="1020"/>
      <c r="DB8" s="1018">
        <v>0</v>
      </c>
      <c r="DC8" s="1019"/>
      <c r="DD8" s="1019"/>
      <c r="DE8" s="1019"/>
      <c r="DF8" s="1020"/>
      <c r="DG8" s="1018" t="s">
        <v>553</v>
      </c>
      <c r="DH8" s="1019"/>
      <c r="DI8" s="1019"/>
      <c r="DJ8" s="1019"/>
      <c r="DK8" s="1020"/>
      <c r="DL8" s="1018" t="s">
        <v>553</v>
      </c>
      <c r="DM8" s="1019"/>
      <c r="DN8" s="1019"/>
      <c r="DO8" s="1019"/>
      <c r="DP8" s="1020"/>
      <c r="DQ8" s="1018">
        <v>0</v>
      </c>
      <c r="DR8" s="1019"/>
      <c r="DS8" s="1019"/>
      <c r="DT8" s="1019"/>
      <c r="DU8" s="1020"/>
      <c r="DV8" s="1021"/>
      <c r="DW8" s="1022"/>
      <c r="DX8" s="1022"/>
      <c r="DY8" s="1022"/>
      <c r="DZ8" s="1023"/>
      <c r="EA8" s="207"/>
    </row>
    <row r="9" spans="1:131" s="208" customFormat="1" ht="26.25" customHeight="1" x14ac:dyDescent="0.2">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550</v>
      </c>
      <c r="BT9" s="1044"/>
      <c r="BU9" s="1044"/>
      <c r="BV9" s="1044"/>
      <c r="BW9" s="1044"/>
      <c r="BX9" s="1044"/>
      <c r="BY9" s="1044"/>
      <c r="BZ9" s="1044"/>
      <c r="CA9" s="1044"/>
      <c r="CB9" s="1044"/>
      <c r="CC9" s="1044"/>
      <c r="CD9" s="1044"/>
      <c r="CE9" s="1044"/>
      <c r="CF9" s="1044"/>
      <c r="CG9" s="1045"/>
      <c r="CH9" s="1018">
        <v>-12</v>
      </c>
      <c r="CI9" s="1019"/>
      <c r="CJ9" s="1019"/>
      <c r="CK9" s="1019"/>
      <c r="CL9" s="1020"/>
      <c r="CM9" s="1018">
        <v>-8988</v>
      </c>
      <c r="CN9" s="1019"/>
      <c r="CO9" s="1019"/>
      <c r="CP9" s="1019"/>
      <c r="CQ9" s="1020"/>
      <c r="CR9" s="1018">
        <v>0</v>
      </c>
      <c r="CS9" s="1019"/>
      <c r="CT9" s="1019"/>
      <c r="CU9" s="1019"/>
      <c r="CV9" s="1020"/>
      <c r="CW9" s="1018" t="s">
        <v>554</v>
      </c>
      <c r="CX9" s="1019"/>
      <c r="CY9" s="1019"/>
      <c r="CZ9" s="1019"/>
      <c r="DA9" s="1020"/>
      <c r="DB9" s="1018">
        <v>33</v>
      </c>
      <c r="DC9" s="1019"/>
      <c r="DD9" s="1019"/>
      <c r="DE9" s="1019"/>
      <c r="DF9" s="1020"/>
      <c r="DG9" s="1018" t="s">
        <v>553</v>
      </c>
      <c r="DH9" s="1019"/>
      <c r="DI9" s="1019"/>
      <c r="DJ9" s="1019"/>
      <c r="DK9" s="1020"/>
      <c r="DL9" s="1018" t="s">
        <v>553</v>
      </c>
      <c r="DM9" s="1019"/>
      <c r="DN9" s="1019"/>
      <c r="DO9" s="1019"/>
      <c r="DP9" s="1020"/>
      <c r="DQ9" s="1018" t="s">
        <v>553</v>
      </c>
      <c r="DR9" s="1019"/>
      <c r="DS9" s="1019"/>
      <c r="DT9" s="1019"/>
      <c r="DU9" s="1020"/>
      <c r="DV9" s="1021"/>
      <c r="DW9" s="1022"/>
      <c r="DX9" s="1022"/>
      <c r="DY9" s="1022"/>
      <c r="DZ9" s="1023"/>
      <c r="EA9" s="207"/>
    </row>
    <row r="10" spans="1:131" s="208" customFormat="1" ht="26.25" customHeight="1" x14ac:dyDescent="0.2">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2">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2">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2">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2">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2">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2">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2">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2">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2">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2">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5">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2">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5">
      <c r="A23" s="217" t="s">
        <v>369</v>
      </c>
      <c r="B23" s="973" t="s">
        <v>370</v>
      </c>
      <c r="C23" s="974"/>
      <c r="D23" s="974"/>
      <c r="E23" s="974"/>
      <c r="F23" s="974"/>
      <c r="G23" s="974"/>
      <c r="H23" s="974"/>
      <c r="I23" s="974"/>
      <c r="J23" s="974"/>
      <c r="K23" s="974"/>
      <c r="L23" s="974"/>
      <c r="M23" s="974"/>
      <c r="N23" s="974"/>
      <c r="O23" s="974"/>
      <c r="P23" s="975"/>
      <c r="Q23" s="1097">
        <v>2615</v>
      </c>
      <c r="R23" s="1098"/>
      <c r="S23" s="1098"/>
      <c r="T23" s="1098"/>
      <c r="U23" s="1098"/>
      <c r="V23" s="1098">
        <v>2509</v>
      </c>
      <c r="W23" s="1098"/>
      <c r="X23" s="1098"/>
      <c r="Y23" s="1098"/>
      <c r="Z23" s="1098"/>
      <c r="AA23" s="1098">
        <v>106</v>
      </c>
      <c r="AB23" s="1098"/>
      <c r="AC23" s="1098"/>
      <c r="AD23" s="1098"/>
      <c r="AE23" s="1099"/>
      <c r="AF23" s="1100">
        <v>89</v>
      </c>
      <c r="AG23" s="1098"/>
      <c r="AH23" s="1098"/>
      <c r="AI23" s="1098"/>
      <c r="AJ23" s="1101"/>
      <c r="AK23" s="1102">
        <v>236</v>
      </c>
      <c r="AL23" s="1103"/>
      <c r="AM23" s="1103"/>
      <c r="AN23" s="1103"/>
      <c r="AO23" s="1103"/>
      <c r="AP23" s="1098">
        <v>21</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2">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5">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2">
      <c r="A26" s="1024" t="s">
        <v>350</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5">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2">
      <c r="A28" s="219">
        <v>1</v>
      </c>
      <c r="B28" s="1079" t="s">
        <v>381</v>
      </c>
      <c r="C28" s="1080"/>
      <c r="D28" s="1080"/>
      <c r="E28" s="1080"/>
      <c r="F28" s="1080"/>
      <c r="G28" s="1080"/>
      <c r="H28" s="1080"/>
      <c r="I28" s="1080"/>
      <c r="J28" s="1080"/>
      <c r="K28" s="1080"/>
      <c r="L28" s="1080"/>
      <c r="M28" s="1080"/>
      <c r="N28" s="1080"/>
      <c r="O28" s="1080"/>
      <c r="P28" s="1081"/>
      <c r="Q28" s="1082">
        <v>350</v>
      </c>
      <c r="R28" s="1083"/>
      <c r="S28" s="1083"/>
      <c r="T28" s="1083"/>
      <c r="U28" s="1083"/>
      <c r="V28" s="1083">
        <v>311</v>
      </c>
      <c r="W28" s="1083"/>
      <c r="X28" s="1083"/>
      <c r="Y28" s="1083"/>
      <c r="Z28" s="1083"/>
      <c r="AA28" s="1083">
        <v>39</v>
      </c>
      <c r="AB28" s="1083"/>
      <c r="AC28" s="1083"/>
      <c r="AD28" s="1083"/>
      <c r="AE28" s="1084"/>
      <c r="AF28" s="1085">
        <v>39</v>
      </c>
      <c r="AG28" s="1083"/>
      <c r="AH28" s="1083"/>
      <c r="AI28" s="1083"/>
      <c r="AJ28" s="1086"/>
      <c r="AK28" s="1087">
        <v>50</v>
      </c>
      <c r="AL28" s="1075"/>
      <c r="AM28" s="1075"/>
      <c r="AN28" s="1075"/>
      <c r="AO28" s="1075"/>
      <c r="AP28" s="1075">
        <v>0</v>
      </c>
      <c r="AQ28" s="1075"/>
      <c r="AR28" s="1075"/>
      <c r="AS28" s="1075"/>
      <c r="AT28" s="1075"/>
      <c r="AU28" s="1075">
        <v>0</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2">
      <c r="A29" s="219">
        <v>2</v>
      </c>
      <c r="B29" s="1066" t="s">
        <v>382</v>
      </c>
      <c r="C29" s="1067"/>
      <c r="D29" s="1067"/>
      <c r="E29" s="1067"/>
      <c r="F29" s="1067"/>
      <c r="G29" s="1067"/>
      <c r="H29" s="1067"/>
      <c r="I29" s="1067"/>
      <c r="J29" s="1067"/>
      <c r="K29" s="1067"/>
      <c r="L29" s="1067"/>
      <c r="M29" s="1067"/>
      <c r="N29" s="1067"/>
      <c r="O29" s="1067"/>
      <c r="P29" s="1068"/>
      <c r="Q29" s="1072">
        <v>303</v>
      </c>
      <c r="R29" s="1073"/>
      <c r="S29" s="1073"/>
      <c r="T29" s="1073"/>
      <c r="U29" s="1073"/>
      <c r="V29" s="1073">
        <v>299</v>
      </c>
      <c r="W29" s="1073"/>
      <c r="X29" s="1073"/>
      <c r="Y29" s="1073"/>
      <c r="Z29" s="1073"/>
      <c r="AA29" s="1073">
        <v>4</v>
      </c>
      <c r="AB29" s="1073"/>
      <c r="AC29" s="1073"/>
      <c r="AD29" s="1073"/>
      <c r="AE29" s="1074"/>
      <c r="AF29" s="1048">
        <v>4</v>
      </c>
      <c r="AG29" s="1049"/>
      <c r="AH29" s="1049"/>
      <c r="AI29" s="1049"/>
      <c r="AJ29" s="1050"/>
      <c r="AK29" s="1009">
        <v>176</v>
      </c>
      <c r="AL29" s="1000"/>
      <c r="AM29" s="1000"/>
      <c r="AN29" s="1000"/>
      <c r="AO29" s="1000"/>
      <c r="AP29" s="1000">
        <v>21</v>
      </c>
      <c r="AQ29" s="1000"/>
      <c r="AR29" s="1000"/>
      <c r="AS29" s="1000"/>
      <c r="AT29" s="1000"/>
      <c r="AU29" s="1000">
        <v>0</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2">
      <c r="A30" s="219">
        <v>3</v>
      </c>
      <c r="B30" s="1066" t="s">
        <v>383</v>
      </c>
      <c r="C30" s="1067"/>
      <c r="D30" s="1067"/>
      <c r="E30" s="1067"/>
      <c r="F30" s="1067"/>
      <c r="G30" s="1067"/>
      <c r="H30" s="1067"/>
      <c r="I30" s="1067"/>
      <c r="J30" s="1067"/>
      <c r="K30" s="1067"/>
      <c r="L30" s="1067"/>
      <c r="M30" s="1067"/>
      <c r="N30" s="1067"/>
      <c r="O30" s="1067"/>
      <c r="P30" s="1068"/>
      <c r="Q30" s="1072">
        <v>227</v>
      </c>
      <c r="R30" s="1073"/>
      <c r="S30" s="1073"/>
      <c r="T30" s="1073"/>
      <c r="U30" s="1073"/>
      <c r="V30" s="1073">
        <v>207</v>
      </c>
      <c r="W30" s="1073"/>
      <c r="X30" s="1073"/>
      <c r="Y30" s="1073"/>
      <c r="Z30" s="1073"/>
      <c r="AA30" s="1073">
        <v>20</v>
      </c>
      <c r="AB30" s="1073"/>
      <c r="AC30" s="1073"/>
      <c r="AD30" s="1073"/>
      <c r="AE30" s="1074"/>
      <c r="AF30" s="1048">
        <v>20</v>
      </c>
      <c r="AG30" s="1049"/>
      <c r="AH30" s="1049"/>
      <c r="AI30" s="1049"/>
      <c r="AJ30" s="1050"/>
      <c r="AK30" s="1009">
        <v>55</v>
      </c>
      <c r="AL30" s="1000"/>
      <c r="AM30" s="1000"/>
      <c r="AN30" s="1000"/>
      <c r="AO30" s="1000"/>
      <c r="AP30" s="1000">
        <v>0</v>
      </c>
      <c r="AQ30" s="1000"/>
      <c r="AR30" s="1000"/>
      <c r="AS30" s="1000"/>
      <c r="AT30" s="1000"/>
      <c r="AU30" s="1000">
        <v>0</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2">
      <c r="A31" s="219">
        <v>4</v>
      </c>
      <c r="B31" s="1066" t="s">
        <v>384</v>
      </c>
      <c r="C31" s="1067"/>
      <c r="D31" s="1067"/>
      <c r="E31" s="1067"/>
      <c r="F31" s="1067"/>
      <c r="G31" s="1067"/>
      <c r="H31" s="1067"/>
      <c r="I31" s="1067"/>
      <c r="J31" s="1067"/>
      <c r="K31" s="1067"/>
      <c r="L31" s="1067"/>
      <c r="M31" s="1067"/>
      <c r="N31" s="1067"/>
      <c r="O31" s="1067"/>
      <c r="P31" s="1068"/>
      <c r="Q31" s="1072">
        <v>24</v>
      </c>
      <c r="R31" s="1073"/>
      <c r="S31" s="1073"/>
      <c r="T31" s="1073"/>
      <c r="U31" s="1073"/>
      <c r="V31" s="1073">
        <v>22</v>
      </c>
      <c r="W31" s="1073"/>
      <c r="X31" s="1073"/>
      <c r="Y31" s="1073"/>
      <c r="Z31" s="1073"/>
      <c r="AA31" s="1073">
        <v>2</v>
      </c>
      <c r="AB31" s="1073"/>
      <c r="AC31" s="1073"/>
      <c r="AD31" s="1073"/>
      <c r="AE31" s="1074"/>
      <c r="AF31" s="1048">
        <v>2</v>
      </c>
      <c r="AG31" s="1049"/>
      <c r="AH31" s="1049"/>
      <c r="AI31" s="1049"/>
      <c r="AJ31" s="1050"/>
      <c r="AK31" s="1009">
        <v>11</v>
      </c>
      <c r="AL31" s="1000"/>
      <c r="AM31" s="1000"/>
      <c r="AN31" s="1000"/>
      <c r="AO31" s="1000"/>
      <c r="AP31" s="1000">
        <v>0</v>
      </c>
      <c r="AQ31" s="1000"/>
      <c r="AR31" s="1000"/>
      <c r="AS31" s="1000"/>
      <c r="AT31" s="1000"/>
      <c r="AU31" s="1000">
        <v>0</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2">
      <c r="A32" s="219">
        <v>5</v>
      </c>
      <c r="B32" s="1066" t="s">
        <v>385</v>
      </c>
      <c r="C32" s="1067"/>
      <c r="D32" s="1067"/>
      <c r="E32" s="1067"/>
      <c r="F32" s="1067"/>
      <c r="G32" s="1067"/>
      <c r="H32" s="1067"/>
      <c r="I32" s="1067"/>
      <c r="J32" s="1067"/>
      <c r="K32" s="1067"/>
      <c r="L32" s="1067"/>
      <c r="M32" s="1067"/>
      <c r="N32" s="1067"/>
      <c r="O32" s="1067"/>
      <c r="P32" s="1068"/>
      <c r="Q32" s="1072">
        <v>115</v>
      </c>
      <c r="R32" s="1073"/>
      <c r="S32" s="1073"/>
      <c r="T32" s="1073"/>
      <c r="U32" s="1073"/>
      <c r="V32" s="1073">
        <v>109</v>
      </c>
      <c r="W32" s="1073"/>
      <c r="X32" s="1073"/>
      <c r="Y32" s="1073"/>
      <c r="Z32" s="1073"/>
      <c r="AA32" s="1073">
        <v>6</v>
      </c>
      <c r="AB32" s="1073"/>
      <c r="AC32" s="1073"/>
      <c r="AD32" s="1073"/>
      <c r="AE32" s="1074"/>
      <c r="AF32" s="1048">
        <v>4</v>
      </c>
      <c r="AG32" s="1049"/>
      <c r="AH32" s="1049"/>
      <c r="AI32" s="1049"/>
      <c r="AJ32" s="1050"/>
      <c r="AK32" s="1009">
        <v>29</v>
      </c>
      <c r="AL32" s="1000"/>
      <c r="AM32" s="1000"/>
      <c r="AN32" s="1000"/>
      <c r="AO32" s="1000"/>
      <c r="AP32" s="1000">
        <v>361</v>
      </c>
      <c r="AQ32" s="1000"/>
      <c r="AR32" s="1000"/>
      <c r="AS32" s="1000"/>
      <c r="AT32" s="1000"/>
      <c r="AU32" s="1000">
        <v>11</v>
      </c>
      <c r="AV32" s="1000"/>
      <c r="AW32" s="1000"/>
      <c r="AX32" s="1000"/>
      <c r="AY32" s="1000"/>
      <c r="AZ32" s="1071" t="s">
        <v>551</v>
      </c>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2">
      <c r="A33" s="219">
        <v>6</v>
      </c>
      <c r="B33" s="1066" t="s">
        <v>387</v>
      </c>
      <c r="C33" s="1067"/>
      <c r="D33" s="1067"/>
      <c r="E33" s="1067"/>
      <c r="F33" s="1067"/>
      <c r="G33" s="1067"/>
      <c r="H33" s="1067"/>
      <c r="I33" s="1067"/>
      <c r="J33" s="1067"/>
      <c r="K33" s="1067"/>
      <c r="L33" s="1067"/>
      <c r="M33" s="1067"/>
      <c r="N33" s="1067"/>
      <c r="O33" s="1067"/>
      <c r="P33" s="1068"/>
      <c r="Q33" s="1072">
        <v>21</v>
      </c>
      <c r="R33" s="1073"/>
      <c r="S33" s="1073"/>
      <c r="T33" s="1073"/>
      <c r="U33" s="1073"/>
      <c r="V33" s="1073">
        <v>20</v>
      </c>
      <c r="W33" s="1073"/>
      <c r="X33" s="1073"/>
      <c r="Y33" s="1073"/>
      <c r="Z33" s="1073"/>
      <c r="AA33" s="1073">
        <v>1</v>
      </c>
      <c r="AB33" s="1073"/>
      <c r="AC33" s="1073"/>
      <c r="AD33" s="1073"/>
      <c r="AE33" s="1074"/>
      <c r="AF33" s="1048">
        <v>1</v>
      </c>
      <c r="AG33" s="1049"/>
      <c r="AH33" s="1049"/>
      <c r="AI33" s="1049"/>
      <c r="AJ33" s="1050"/>
      <c r="AK33" s="1009">
        <v>11</v>
      </c>
      <c r="AL33" s="1000"/>
      <c r="AM33" s="1000"/>
      <c r="AN33" s="1000"/>
      <c r="AO33" s="1000"/>
      <c r="AP33" s="1000">
        <v>109</v>
      </c>
      <c r="AQ33" s="1000"/>
      <c r="AR33" s="1000"/>
      <c r="AS33" s="1000"/>
      <c r="AT33" s="1000"/>
      <c r="AU33" s="1000">
        <v>0</v>
      </c>
      <c r="AV33" s="1000"/>
      <c r="AW33" s="1000"/>
      <c r="AX33" s="1000"/>
      <c r="AY33" s="1000"/>
      <c r="AZ33" s="1071" t="s">
        <v>552</v>
      </c>
      <c r="BA33" s="1071"/>
      <c r="BB33" s="1071"/>
      <c r="BC33" s="1071"/>
      <c r="BD33" s="1071"/>
      <c r="BE33" s="1061" t="s">
        <v>386</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2">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2">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2">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2">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2">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2">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2">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2">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2">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2">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2">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2">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2">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2">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2">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2">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2">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2">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2">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2">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2">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2">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2">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2">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2">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2">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2">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5">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2">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5">
      <c r="A63" s="217" t="s">
        <v>369</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70</v>
      </c>
      <c r="AG63" s="988"/>
      <c r="AH63" s="988"/>
      <c r="AI63" s="988"/>
      <c r="AJ63" s="1059"/>
      <c r="AK63" s="1060"/>
      <c r="AL63" s="992"/>
      <c r="AM63" s="992"/>
      <c r="AN63" s="992"/>
      <c r="AO63" s="992"/>
      <c r="AP63" s="988">
        <v>491</v>
      </c>
      <c r="AQ63" s="988"/>
      <c r="AR63" s="988"/>
      <c r="AS63" s="988"/>
      <c r="AT63" s="988"/>
      <c r="AU63" s="988">
        <v>220</v>
      </c>
      <c r="AV63" s="988"/>
      <c r="AW63" s="988"/>
      <c r="AX63" s="988"/>
      <c r="AY63" s="988"/>
      <c r="AZ63" s="1054"/>
      <c r="BA63" s="1054"/>
      <c r="BB63" s="1054"/>
      <c r="BC63" s="1054"/>
      <c r="BD63" s="1054"/>
      <c r="BE63" s="989"/>
      <c r="BF63" s="989"/>
      <c r="BG63" s="989"/>
      <c r="BH63" s="989"/>
      <c r="BI63" s="990"/>
      <c r="BJ63" s="1055" t="s">
        <v>390</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2">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5">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2">
      <c r="A66" s="1024" t="s">
        <v>392</v>
      </c>
      <c r="B66" s="1025"/>
      <c r="C66" s="1025"/>
      <c r="D66" s="1025"/>
      <c r="E66" s="1025"/>
      <c r="F66" s="1025"/>
      <c r="G66" s="1025"/>
      <c r="H66" s="1025"/>
      <c r="I66" s="1025"/>
      <c r="J66" s="1025"/>
      <c r="K66" s="1025"/>
      <c r="L66" s="1025"/>
      <c r="M66" s="1025"/>
      <c r="N66" s="1025"/>
      <c r="O66" s="1025"/>
      <c r="P66" s="1026"/>
      <c r="Q66" s="1030" t="s">
        <v>393</v>
      </c>
      <c r="R66" s="1031"/>
      <c r="S66" s="1031"/>
      <c r="T66" s="1031"/>
      <c r="U66" s="1032"/>
      <c r="V66" s="1030" t="s">
        <v>394</v>
      </c>
      <c r="W66" s="1031"/>
      <c r="X66" s="1031"/>
      <c r="Y66" s="1031"/>
      <c r="Z66" s="1032"/>
      <c r="AA66" s="1030" t="s">
        <v>395</v>
      </c>
      <c r="AB66" s="1031"/>
      <c r="AC66" s="1031"/>
      <c r="AD66" s="1031"/>
      <c r="AE66" s="1032"/>
      <c r="AF66" s="1036" t="s">
        <v>396</v>
      </c>
      <c r="AG66" s="1037"/>
      <c r="AH66" s="1037"/>
      <c r="AI66" s="1037"/>
      <c r="AJ66" s="1038"/>
      <c r="AK66" s="1030" t="s">
        <v>397</v>
      </c>
      <c r="AL66" s="1025"/>
      <c r="AM66" s="1025"/>
      <c r="AN66" s="1025"/>
      <c r="AO66" s="1026"/>
      <c r="AP66" s="1030" t="s">
        <v>398</v>
      </c>
      <c r="AQ66" s="1031"/>
      <c r="AR66" s="1031"/>
      <c r="AS66" s="1031"/>
      <c r="AT66" s="1032"/>
      <c r="AU66" s="1030" t="s">
        <v>399</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5">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2">
      <c r="A68" s="211">
        <v>1</v>
      </c>
      <c r="B68" s="1014" t="s">
        <v>545</v>
      </c>
      <c r="C68" s="1015"/>
      <c r="D68" s="1015"/>
      <c r="E68" s="1015"/>
      <c r="F68" s="1015"/>
      <c r="G68" s="1015"/>
      <c r="H68" s="1015"/>
      <c r="I68" s="1015"/>
      <c r="J68" s="1015"/>
      <c r="K68" s="1015"/>
      <c r="L68" s="1015"/>
      <c r="M68" s="1015"/>
      <c r="N68" s="1015"/>
      <c r="O68" s="1015"/>
      <c r="P68" s="1016"/>
      <c r="Q68" s="1017">
        <v>1500</v>
      </c>
      <c r="R68" s="1011"/>
      <c r="S68" s="1011"/>
      <c r="T68" s="1011"/>
      <c r="U68" s="1011"/>
      <c r="V68" s="1011">
        <v>1460</v>
      </c>
      <c r="W68" s="1011"/>
      <c r="X68" s="1011"/>
      <c r="Y68" s="1011"/>
      <c r="Z68" s="1011"/>
      <c r="AA68" s="1011">
        <v>40</v>
      </c>
      <c r="AB68" s="1011"/>
      <c r="AC68" s="1011"/>
      <c r="AD68" s="1011"/>
      <c r="AE68" s="1011"/>
      <c r="AF68" s="1011">
        <v>40</v>
      </c>
      <c r="AG68" s="1011"/>
      <c r="AH68" s="1011"/>
      <c r="AI68" s="1011"/>
      <c r="AJ68" s="1011"/>
      <c r="AK68" s="1011">
        <v>28</v>
      </c>
      <c r="AL68" s="1011"/>
      <c r="AM68" s="1011"/>
      <c r="AN68" s="1011"/>
      <c r="AO68" s="1011"/>
      <c r="AP68" s="1011">
        <v>1876</v>
      </c>
      <c r="AQ68" s="1011"/>
      <c r="AR68" s="1011"/>
      <c r="AS68" s="1011"/>
      <c r="AT68" s="1011"/>
      <c r="AU68" s="1011">
        <v>96</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2">
      <c r="A69" s="214">
        <v>2</v>
      </c>
      <c r="B69" s="1003" t="s">
        <v>546</v>
      </c>
      <c r="C69" s="1004"/>
      <c r="D69" s="1004"/>
      <c r="E69" s="1004"/>
      <c r="F69" s="1004"/>
      <c r="G69" s="1004"/>
      <c r="H69" s="1004"/>
      <c r="I69" s="1004"/>
      <c r="J69" s="1004"/>
      <c r="K69" s="1004"/>
      <c r="L69" s="1004"/>
      <c r="M69" s="1004"/>
      <c r="N69" s="1004"/>
      <c r="O69" s="1004"/>
      <c r="P69" s="1005"/>
      <c r="Q69" s="1006">
        <v>202</v>
      </c>
      <c r="R69" s="1000"/>
      <c r="S69" s="1000"/>
      <c r="T69" s="1000"/>
      <c r="U69" s="1000"/>
      <c r="V69" s="1000">
        <v>195</v>
      </c>
      <c r="W69" s="1000"/>
      <c r="X69" s="1000"/>
      <c r="Y69" s="1000"/>
      <c r="Z69" s="1000"/>
      <c r="AA69" s="1000">
        <v>7</v>
      </c>
      <c r="AB69" s="1000"/>
      <c r="AC69" s="1000"/>
      <c r="AD69" s="1000"/>
      <c r="AE69" s="1000"/>
      <c r="AF69" s="1000">
        <v>7</v>
      </c>
      <c r="AG69" s="1000"/>
      <c r="AH69" s="1000"/>
      <c r="AI69" s="1000"/>
      <c r="AJ69" s="1000"/>
      <c r="AK69" s="1000">
        <v>5</v>
      </c>
      <c r="AL69" s="1000"/>
      <c r="AM69" s="1000"/>
      <c r="AN69" s="1000"/>
      <c r="AO69" s="1000"/>
      <c r="AP69" s="1000" t="s">
        <v>555</v>
      </c>
      <c r="AQ69" s="1000"/>
      <c r="AR69" s="1000"/>
      <c r="AS69" s="1000"/>
      <c r="AT69" s="1000"/>
      <c r="AU69" s="1000" t="s">
        <v>555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2">
      <c r="A70" s="214">
        <v>3</v>
      </c>
      <c r="B70" s="1003" t="s">
        <v>556</v>
      </c>
      <c r="C70" s="1004"/>
      <c r="D70" s="1004"/>
      <c r="E70" s="1004"/>
      <c r="F70" s="1004"/>
      <c r="G70" s="1004"/>
      <c r="H70" s="1004"/>
      <c r="I70" s="1004"/>
      <c r="J70" s="1004"/>
      <c r="K70" s="1004"/>
      <c r="L70" s="1004"/>
      <c r="M70" s="1004"/>
      <c r="N70" s="1004"/>
      <c r="O70" s="1004"/>
      <c r="P70" s="1005"/>
      <c r="Q70" s="1006">
        <v>157349</v>
      </c>
      <c r="R70" s="1000"/>
      <c r="S70" s="1000"/>
      <c r="T70" s="1000"/>
      <c r="U70" s="1000"/>
      <c r="V70" s="1000">
        <v>150615</v>
      </c>
      <c r="W70" s="1000"/>
      <c r="X70" s="1000"/>
      <c r="Y70" s="1000"/>
      <c r="Z70" s="1000"/>
      <c r="AA70" s="1000">
        <v>6733</v>
      </c>
      <c r="AB70" s="1000"/>
      <c r="AC70" s="1000"/>
      <c r="AD70" s="1000"/>
      <c r="AE70" s="1000"/>
      <c r="AF70" s="1000">
        <v>6733</v>
      </c>
      <c r="AG70" s="1000"/>
      <c r="AH70" s="1000"/>
      <c r="AI70" s="1000"/>
      <c r="AJ70" s="1000"/>
      <c r="AK70" s="1000">
        <v>1066</v>
      </c>
      <c r="AL70" s="1000"/>
      <c r="AM70" s="1000"/>
      <c r="AN70" s="1000"/>
      <c r="AO70" s="1000"/>
      <c r="AP70" s="1000" t="s">
        <v>555</v>
      </c>
      <c r="AQ70" s="1000"/>
      <c r="AR70" s="1000"/>
      <c r="AS70" s="1000"/>
      <c r="AT70" s="1000"/>
      <c r="AU70" s="1000" t="s">
        <v>555</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2">
      <c r="A71" s="214">
        <v>4</v>
      </c>
      <c r="B71" s="1003" t="s">
        <v>557</v>
      </c>
      <c r="C71" s="1004"/>
      <c r="D71" s="1004"/>
      <c r="E71" s="1004"/>
      <c r="F71" s="1004"/>
      <c r="G71" s="1004"/>
      <c r="H71" s="1004"/>
      <c r="I71" s="1004"/>
      <c r="J71" s="1004"/>
      <c r="K71" s="1004"/>
      <c r="L71" s="1004"/>
      <c r="M71" s="1004"/>
      <c r="N71" s="1004"/>
      <c r="O71" s="1004"/>
      <c r="P71" s="1005"/>
      <c r="Q71" s="1006">
        <v>2321</v>
      </c>
      <c r="R71" s="1000"/>
      <c r="S71" s="1000"/>
      <c r="T71" s="1000"/>
      <c r="U71" s="1000"/>
      <c r="V71" s="1000">
        <v>2005</v>
      </c>
      <c r="W71" s="1000"/>
      <c r="X71" s="1000"/>
      <c r="Y71" s="1000"/>
      <c r="Z71" s="1000"/>
      <c r="AA71" s="1000">
        <v>316</v>
      </c>
      <c r="AB71" s="1000"/>
      <c r="AC71" s="1000"/>
      <c r="AD71" s="1000"/>
      <c r="AE71" s="1000"/>
      <c r="AF71" s="1000">
        <v>316</v>
      </c>
      <c r="AG71" s="1000"/>
      <c r="AH71" s="1000"/>
      <c r="AI71" s="1000"/>
      <c r="AJ71" s="1000"/>
      <c r="AK71" s="1000" t="s">
        <v>559</v>
      </c>
      <c r="AL71" s="1000"/>
      <c r="AM71" s="1000"/>
      <c r="AN71" s="1000"/>
      <c r="AO71" s="1000"/>
      <c r="AP71" s="1000" t="s">
        <v>555</v>
      </c>
      <c r="AQ71" s="1000"/>
      <c r="AR71" s="1000"/>
      <c r="AS71" s="1000"/>
      <c r="AT71" s="1000"/>
      <c r="AU71" s="1000" t="s">
        <v>555</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2">
      <c r="A72" s="214">
        <v>5</v>
      </c>
      <c r="B72" s="1003" t="s">
        <v>558</v>
      </c>
      <c r="C72" s="1004"/>
      <c r="D72" s="1004"/>
      <c r="E72" s="1004"/>
      <c r="F72" s="1004"/>
      <c r="G72" s="1004"/>
      <c r="H72" s="1004"/>
      <c r="I72" s="1004"/>
      <c r="J72" s="1004"/>
      <c r="K72" s="1004"/>
      <c r="L72" s="1004"/>
      <c r="M72" s="1004"/>
      <c r="N72" s="1004"/>
      <c r="O72" s="1004"/>
      <c r="P72" s="1005"/>
      <c r="Q72" s="1006">
        <v>22</v>
      </c>
      <c r="R72" s="1000"/>
      <c r="S72" s="1000"/>
      <c r="T72" s="1000"/>
      <c r="U72" s="1000"/>
      <c r="V72" s="1000">
        <v>21</v>
      </c>
      <c r="W72" s="1000"/>
      <c r="X72" s="1000"/>
      <c r="Y72" s="1000"/>
      <c r="Z72" s="1000"/>
      <c r="AA72" s="1000">
        <v>1</v>
      </c>
      <c r="AB72" s="1000"/>
      <c r="AC72" s="1000"/>
      <c r="AD72" s="1000"/>
      <c r="AE72" s="1000"/>
      <c r="AF72" s="1000">
        <v>1</v>
      </c>
      <c r="AG72" s="1000"/>
      <c r="AH72" s="1000"/>
      <c r="AI72" s="1000"/>
      <c r="AJ72" s="1000"/>
      <c r="AK72" s="1000" t="s">
        <v>560</v>
      </c>
      <c r="AL72" s="1000"/>
      <c r="AM72" s="1000"/>
      <c r="AN72" s="1000"/>
      <c r="AO72" s="1000"/>
      <c r="AP72" s="1000" t="s">
        <v>560</v>
      </c>
      <c r="AQ72" s="1000"/>
      <c r="AR72" s="1000"/>
      <c r="AS72" s="1000"/>
      <c r="AT72" s="1000"/>
      <c r="AU72" s="1000" t="s">
        <v>560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2">
      <c r="A73" s="214">
        <v>6</v>
      </c>
      <c r="B73" s="1003" t="s">
        <v>547</v>
      </c>
      <c r="C73" s="1004"/>
      <c r="D73" s="1004"/>
      <c r="E73" s="1004"/>
      <c r="F73" s="1004"/>
      <c r="G73" s="1004"/>
      <c r="H73" s="1004"/>
      <c r="I73" s="1004"/>
      <c r="J73" s="1004"/>
      <c r="K73" s="1004"/>
      <c r="L73" s="1004"/>
      <c r="M73" s="1004"/>
      <c r="N73" s="1004"/>
      <c r="O73" s="1004"/>
      <c r="P73" s="1005"/>
      <c r="Q73" s="1006">
        <v>27</v>
      </c>
      <c r="R73" s="1000"/>
      <c r="S73" s="1000"/>
      <c r="T73" s="1000"/>
      <c r="U73" s="1000"/>
      <c r="V73" s="1000">
        <v>24</v>
      </c>
      <c r="W73" s="1000"/>
      <c r="X73" s="1000"/>
      <c r="Y73" s="1000"/>
      <c r="Z73" s="1000"/>
      <c r="AA73" s="1000">
        <v>2</v>
      </c>
      <c r="AB73" s="1000"/>
      <c r="AC73" s="1000"/>
      <c r="AD73" s="1000"/>
      <c r="AE73" s="1000"/>
      <c r="AF73" s="1000">
        <v>2</v>
      </c>
      <c r="AG73" s="1000"/>
      <c r="AH73" s="1000"/>
      <c r="AI73" s="1000"/>
      <c r="AJ73" s="1000"/>
      <c r="AK73" s="1000">
        <v>4</v>
      </c>
      <c r="AL73" s="1000"/>
      <c r="AM73" s="1000"/>
      <c r="AN73" s="1000"/>
      <c r="AO73" s="1000"/>
      <c r="AP73" s="1000" t="s">
        <v>553</v>
      </c>
      <c r="AQ73" s="1000"/>
      <c r="AR73" s="1000"/>
      <c r="AS73" s="1000"/>
      <c r="AT73" s="1000"/>
      <c r="AU73" s="1000" t="s">
        <v>553</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2">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2">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2">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2">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2">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2">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2">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2">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2">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2">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2">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2">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2">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2">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5">
      <c r="A88" s="217" t="s">
        <v>369</v>
      </c>
      <c r="B88" s="973" t="s">
        <v>400</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7099</v>
      </c>
      <c r="AG88" s="988"/>
      <c r="AH88" s="988"/>
      <c r="AI88" s="988"/>
      <c r="AJ88" s="988"/>
      <c r="AK88" s="992"/>
      <c r="AL88" s="992"/>
      <c r="AM88" s="992"/>
      <c r="AN88" s="992"/>
      <c r="AO88" s="992"/>
      <c r="AP88" s="988">
        <v>1876</v>
      </c>
      <c r="AQ88" s="988"/>
      <c r="AR88" s="988"/>
      <c r="AS88" s="988"/>
      <c r="AT88" s="988"/>
      <c r="AU88" s="988">
        <v>96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2">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2">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2">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2">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2">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2">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2">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2">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2">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2">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2">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2">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2">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5">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401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10</v>
      </c>
      <c r="CS102" s="980"/>
      <c r="CT102" s="980"/>
      <c r="CU102" s="980"/>
      <c r="CV102" s="981"/>
      <c r="CW102" s="979">
        <v>21</v>
      </c>
      <c r="CX102" s="980"/>
      <c r="CY102" s="980"/>
      <c r="CZ102" s="980"/>
      <c r="DA102" s="981"/>
      <c r="DB102" s="979">
        <v>44</v>
      </c>
      <c r="DC102" s="980"/>
      <c r="DD102" s="980"/>
      <c r="DE102" s="980"/>
      <c r="DF102" s="981"/>
      <c r="DG102" s="979"/>
      <c r="DH102" s="980"/>
      <c r="DI102" s="980"/>
      <c r="DJ102" s="980"/>
      <c r="DK102" s="981"/>
      <c r="DL102" s="979"/>
      <c r="DM102" s="980"/>
      <c r="DN102" s="980"/>
      <c r="DO102" s="980"/>
      <c r="DP102" s="981"/>
      <c r="DQ102" s="979">
        <v>1</v>
      </c>
      <c r="DR102" s="980"/>
      <c r="DS102" s="980"/>
      <c r="DT102" s="980"/>
      <c r="DU102" s="981"/>
      <c r="DV102" s="962"/>
      <c r="DW102" s="963"/>
      <c r="DX102" s="963"/>
      <c r="DY102" s="963"/>
      <c r="DZ102" s="964"/>
      <c r="EA102" s="199"/>
    </row>
    <row r="103" spans="1:131" s="200" customFormat="1" ht="26.25" customHeight="1" x14ac:dyDescent="0.2">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2">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2">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5">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2">
      <c r="A108" s="967" t="s">
        <v>406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2">
      <c r="A109" s="922" t="s">
        <v>408</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409</v>
      </c>
      <c r="AB109" s="923"/>
      <c r="AC109" s="923"/>
      <c r="AD109" s="923"/>
      <c r="AE109" s="924"/>
      <c r="AF109" s="925" t="s">
        <v>289</v>
      </c>
      <c r="AG109" s="923"/>
      <c r="AH109" s="923"/>
      <c r="AI109" s="923"/>
      <c r="AJ109" s="924"/>
      <c r="AK109" s="925" t="s">
        <v>288</v>
      </c>
      <c r="AL109" s="923"/>
      <c r="AM109" s="923"/>
      <c r="AN109" s="923"/>
      <c r="AO109" s="924"/>
      <c r="AP109" s="925" t="s">
        <v>410</v>
      </c>
      <c r="AQ109" s="923"/>
      <c r="AR109" s="923"/>
      <c r="AS109" s="923"/>
      <c r="AT109" s="954"/>
      <c r="AU109" s="922" t="s">
        <v>408</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409</v>
      </c>
      <c r="BR109" s="923"/>
      <c r="BS109" s="923"/>
      <c r="BT109" s="923"/>
      <c r="BU109" s="924"/>
      <c r="BV109" s="925" t="s">
        <v>289</v>
      </c>
      <c r="BW109" s="923"/>
      <c r="BX109" s="923"/>
      <c r="BY109" s="923"/>
      <c r="BZ109" s="924"/>
      <c r="CA109" s="925" t="s">
        <v>288</v>
      </c>
      <c r="CB109" s="923"/>
      <c r="CC109" s="923"/>
      <c r="CD109" s="923"/>
      <c r="CE109" s="924"/>
      <c r="CF109" s="961" t="s">
        <v>410</v>
      </c>
      <c r="CG109" s="961"/>
      <c r="CH109" s="961"/>
      <c r="CI109" s="961"/>
      <c r="CJ109" s="961"/>
      <c r="CK109" s="925" t="s">
        <v>411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409</v>
      </c>
      <c r="DH109" s="923"/>
      <c r="DI109" s="923"/>
      <c r="DJ109" s="923"/>
      <c r="DK109" s="924"/>
      <c r="DL109" s="925" t="s">
        <v>289</v>
      </c>
      <c r="DM109" s="923"/>
      <c r="DN109" s="923"/>
      <c r="DO109" s="923"/>
      <c r="DP109" s="924"/>
      <c r="DQ109" s="925" t="s">
        <v>288</v>
      </c>
      <c r="DR109" s="923"/>
      <c r="DS109" s="923"/>
      <c r="DT109" s="923"/>
      <c r="DU109" s="924"/>
      <c r="DV109" s="925" t="s">
        <v>410</v>
      </c>
      <c r="DW109" s="923"/>
      <c r="DX109" s="923"/>
      <c r="DY109" s="923"/>
      <c r="DZ109" s="954"/>
    </row>
    <row r="110" spans="1:131" s="199" customFormat="1" ht="26.25" customHeight="1" x14ac:dyDescent="0.2">
      <c r="A110" s="825" t="s">
        <v>412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243825</v>
      </c>
      <c r="AB110" s="916"/>
      <c r="AC110" s="916"/>
      <c r="AD110" s="916"/>
      <c r="AE110" s="917"/>
      <c r="AF110" s="918">
        <v>207927</v>
      </c>
      <c r="AG110" s="916"/>
      <c r="AH110" s="916"/>
      <c r="AI110" s="916"/>
      <c r="AJ110" s="917"/>
      <c r="AK110" s="918">
        <v>202934</v>
      </c>
      <c r="AL110" s="916"/>
      <c r="AM110" s="916"/>
      <c r="AN110" s="916"/>
      <c r="AO110" s="917"/>
      <c r="AP110" s="919">
        <v>17.899999999999999</v>
      </c>
      <c r="AQ110" s="920"/>
      <c r="AR110" s="920"/>
      <c r="AS110" s="920"/>
      <c r="AT110" s="921"/>
      <c r="AU110" s="955" t="s">
        <v>62</v>
      </c>
      <c r="AV110" s="956"/>
      <c r="AW110" s="956"/>
      <c r="AX110" s="956"/>
      <c r="AY110" s="956"/>
      <c r="AZ110" s="881" t="s">
        <v>413</v>
      </c>
      <c r="BA110" s="826"/>
      <c r="BB110" s="826"/>
      <c r="BC110" s="826"/>
      <c r="BD110" s="826"/>
      <c r="BE110" s="826"/>
      <c r="BF110" s="826"/>
      <c r="BG110" s="826"/>
      <c r="BH110" s="826"/>
      <c r="BI110" s="826"/>
      <c r="BJ110" s="826"/>
      <c r="BK110" s="826"/>
      <c r="BL110" s="826"/>
      <c r="BM110" s="826"/>
      <c r="BN110" s="826"/>
      <c r="BO110" s="826"/>
      <c r="BP110" s="827"/>
      <c r="BQ110" s="882">
        <v>2046674</v>
      </c>
      <c r="BR110" s="863"/>
      <c r="BS110" s="863"/>
      <c r="BT110" s="863"/>
      <c r="BU110" s="863"/>
      <c r="BV110" s="863">
        <v>2154004</v>
      </c>
      <c r="BW110" s="863"/>
      <c r="BX110" s="863"/>
      <c r="BY110" s="863"/>
      <c r="BZ110" s="863"/>
      <c r="CA110" s="863">
        <v>2100504</v>
      </c>
      <c r="CB110" s="863"/>
      <c r="CC110" s="863"/>
      <c r="CD110" s="863"/>
      <c r="CE110" s="863"/>
      <c r="CF110" s="887">
        <v>185.4</v>
      </c>
      <c r="CG110" s="888"/>
      <c r="CH110" s="888"/>
      <c r="CI110" s="888"/>
      <c r="CJ110" s="888"/>
      <c r="CK110" s="951" t="s">
        <v>414</v>
      </c>
      <c r="CL110" s="837"/>
      <c r="CM110" s="912" t="s">
        <v>415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390</v>
      </c>
      <c r="DH110" s="863"/>
      <c r="DI110" s="863"/>
      <c r="DJ110" s="863"/>
      <c r="DK110" s="863"/>
      <c r="DL110" s="863" t="s">
        <v>390</v>
      </c>
      <c r="DM110" s="863"/>
      <c r="DN110" s="863"/>
      <c r="DO110" s="863"/>
      <c r="DP110" s="863"/>
      <c r="DQ110" s="863" t="s">
        <v>390</v>
      </c>
      <c r="DR110" s="863"/>
      <c r="DS110" s="863"/>
      <c r="DT110" s="863"/>
      <c r="DU110" s="863"/>
      <c r="DV110" s="864" t="s">
        <v>390</v>
      </c>
      <c r="DW110" s="864"/>
      <c r="DX110" s="864"/>
      <c r="DY110" s="864"/>
      <c r="DZ110" s="865"/>
    </row>
    <row r="111" spans="1:131" s="199" customFormat="1" ht="26.25" customHeight="1" x14ac:dyDescent="0.2">
      <c r="A111" s="792" t="s">
        <v>416</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417</v>
      </c>
      <c r="BA111" s="768"/>
      <c r="BB111" s="768"/>
      <c r="BC111" s="768"/>
      <c r="BD111" s="768"/>
      <c r="BE111" s="768"/>
      <c r="BF111" s="768"/>
      <c r="BG111" s="768"/>
      <c r="BH111" s="768"/>
      <c r="BI111" s="768"/>
      <c r="BJ111" s="768"/>
      <c r="BK111" s="768"/>
      <c r="BL111" s="768"/>
      <c r="BM111" s="768"/>
      <c r="BN111" s="768"/>
      <c r="BO111" s="768"/>
      <c r="BP111" s="769"/>
      <c r="BQ111" s="834">
        <v>38202</v>
      </c>
      <c r="BR111" s="835"/>
      <c r="BS111" s="835"/>
      <c r="BT111" s="835"/>
      <c r="BU111" s="835"/>
      <c r="BV111" s="835">
        <v>35163</v>
      </c>
      <c r="BW111" s="835"/>
      <c r="BX111" s="835"/>
      <c r="BY111" s="835"/>
      <c r="BZ111" s="835"/>
      <c r="CA111" s="835">
        <v>32126</v>
      </c>
      <c r="CB111" s="835"/>
      <c r="CC111" s="835"/>
      <c r="CD111" s="835"/>
      <c r="CE111" s="835"/>
      <c r="CF111" s="896">
        <v>2.8</v>
      </c>
      <c r="CG111" s="897"/>
      <c r="CH111" s="897"/>
      <c r="CI111" s="897"/>
      <c r="CJ111" s="897"/>
      <c r="CK111" s="952"/>
      <c r="CL111" s="839"/>
      <c r="CM111" s="842" t="s">
        <v>418</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390</v>
      </c>
      <c r="DH111" s="835"/>
      <c r="DI111" s="835"/>
      <c r="DJ111" s="835"/>
      <c r="DK111" s="835"/>
      <c r="DL111" s="835" t="s">
        <v>390</v>
      </c>
      <c r="DM111" s="835"/>
      <c r="DN111" s="835"/>
      <c r="DO111" s="835"/>
      <c r="DP111" s="835"/>
      <c r="DQ111" s="835" t="s">
        <v>390</v>
      </c>
      <c r="DR111" s="835"/>
      <c r="DS111" s="835"/>
      <c r="DT111" s="835"/>
      <c r="DU111" s="835"/>
      <c r="DV111" s="812" t="s">
        <v>390</v>
      </c>
      <c r="DW111" s="812"/>
      <c r="DX111" s="812"/>
      <c r="DY111" s="812"/>
      <c r="DZ111" s="813"/>
    </row>
    <row r="112" spans="1:131" s="199" customFormat="1" ht="26.25" customHeight="1" x14ac:dyDescent="0.2">
      <c r="A112" s="937" t="s">
        <v>419</v>
      </c>
      <c r="B112" s="938"/>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421</v>
      </c>
      <c r="AB112" s="798"/>
      <c r="AC112" s="798"/>
      <c r="AD112" s="798"/>
      <c r="AE112" s="799"/>
      <c r="AF112" s="800" t="s">
        <v>421</v>
      </c>
      <c r="AG112" s="798"/>
      <c r="AH112" s="798"/>
      <c r="AI112" s="798"/>
      <c r="AJ112" s="799"/>
      <c r="AK112" s="800" t="s">
        <v>421</v>
      </c>
      <c r="AL112" s="798"/>
      <c r="AM112" s="798"/>
      <c r="AN112" s="798"/>
      <c r="AO112" s="799"/>
      <c r="AP112" s="845" t="s">
        <v>421</v>
      </c>
      <c r="AQ112" s="846"/>
      <c r="AR112" s="846"/>
      <c r="AS112" s="846"/>
      <c r="AT112" s="847"/>
      <c r="AU112" s="957"/>
      <c r="AV112" s="958"/>
      <c r="AW112" s="958"/>
      <c r="AX112" s="958"/>
      <c r="AY112" s="958"/>
      <c r="AZ112" s="833" t="s">
        <v>422</v>
      </c>
      <c r="BA112" s="768"/>
      <c r="BB112" s="768"/>
      <c r="BC112" s="768"/>
      <c r="BD112" s="768"/>
      <c r="BE112" s="768"/>
      <c r="BF112" s="768"/>
      <c r="BG112" s="768"/>
      <c r="BH112" s="768"/>
      <c r="BI112" s="768"/>
      <c r="BJ112" s="768"/>
      <c r="BK112" s="768"/>
      <c r="BL112" s="768"/>
      <c r="BM112" s="768"/>
      <c r="BN112" s="768"/>
      <c r="BO112" s="768"/>
      <c r="BP112" s="769"/>
      <c r="BQ112" s="834">
        <v>358527</v>
      </c>
      <c r="BR112" s="835"/>
      <c r="BS112" s="835"/>
      <c r="BT112" s="835"/>
      <c r="BU112" s="835"/>
      <c r="BV112" s="835">
        <v>390319</v>
      </c>
      <c r="BW112" s="835"/>
      <c r="BX112" s="835"/>
      <c r="BY112" s="835"/>
      <c r="BZ112" s="835"/>
      <c r="CA112" s="835">
        <v>429095</v>
      </c>
      <c r="CB112" s="835"/>
      <c r="CC112" s="835"/>
      <c r="CD112" s="835"/>
      <c r="CE112" s="835"/>
      <c r="CF112" s="896">
        <v>37.9</v>
      </c>
      <c r="CG112" s="897"/>
      <c r="CH112" s="897"/>
      <c r="CI112" s="897"/>
      <c r="CJ112" s="897"/>
      <c r="CK112" s="952"/>
      <c r="CL112" s="839"/>
      <c r="CM112" s="842" t="s">
        <v>423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421</v>
      </c>
      <c r="DH112" s="835"/>
      <c r="DI112" s="835"/>
      <c r="DJ112" s="835"/>
      <c r="DK112" s="835"/>
      <c r="DL112" s="835" t="s">
        <v>421</v>
      </c>
      <c r="DM112" s="835"/>
      <c r="DN112" s="835"/>
      <c r="DO112" s="835"/>
      <c r="DP112" s="835"/>
      <c r="DQ112" s="835" t="s">
        <v>421</v>
      </c>
      <c r="DR112" s="835"/>
      <c r="DS112" s="835"/>
      <c r="DT112" s="835"/>
      <c r="DU112" s="835"/>
      <c r="DV112" s="812" t="s">
        <v>421</v>
      </c>
      <c r="DW112" s="812"/>
      <c r="DX112" s="812"/>
      <c r="DY112" s="812"/>
      <c r="DZ112" s="813"/>
    </row>
    <row r="113" spans="1:130" s="199" customFormat="1" ht="26.25" customHeight="1" x14ac:dyDescent="0.2">
      <c r="A113" s="939"/>
      <c r="B113" s="940"/>
      <c r="C113" s="768" t="s">
        <v>424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34176</v>
      </c>
      <c r="AB113" s="944"/>
      <c r="AC113" s="944"/>
      <c r="AD113" s="944"/>
      <c r="AE113" s="945"/>
      <c r="AF113" s="946">
        <v>38374</v>
      </c>
      <c r="AG113" s="944"/>
      <c r="AH113" s="944"/>
      <c r="AI113" s="944"/>
      <c r="AJ113" s="945"/>
      <c r="AK113" s="946">
        <v>37037</v>
      </c>
      <c r="AL113" s="944"/>
      <c r="AM113" s="944"/>
      <c r="AN113" s="944"/>
      <c r="AO113" s="945"/>
      <c r="AP113" s="947">
        <v>3.3</v>
      </c>
      <c r="AQ113" s="948"/>
      <c r="AR113" s="948"/>
      <c r="AS113" s="948"/>
      <c r="AT113" s="949"/>
      <c r="AU113" s="957"/>
      <c r="AV113" s="958"/>
      <c r="AW113" s="958"/>
      <c r="AX113" s="958"/>
      <c r="AY113" s="958"/>
      <c r="AZ113" s="833" t="s">
        <v>425</v>
      </c>
      <c r="BA113" s="768"/>
      <c r="BB113" s="768"/>
      <c r="BC113" s="768"/>
      <c r="BD113" s="768"/>
      <c r="BE113" s="768"/>
      <c r="BF113" s="768"/>
      <c r="BG113" s="768"/>
      <c r="BH113" s="768"/>
      <c r="BI113" s="768"/>
      <c r="BJ113" s="768"/>
      <c r="BK113" s="768"/>
      <c r="BL113" s="768"/>
      <c r="BM113" s="768"/>
      <c r="BN113" s="768"/>
      <c r="BO113" s="768"/>
      <c r="BP113" s="769"/>
      <c r="BQ113" s="834">
        <v>47852</v>
      </c>
      <c r="BR113" s="835"/>
      <c r="BS113" s="835"/>
      <c r="BT113" s="835"/>
      <c r="BU113" s="835"/>
      <c r="BV113" s="835">
        <v>40487</v>
      </c>
      <c r="BW113" s="835"/>
      <c r="BX113" s="835"/>
      <c r="BY113" s="835"/>
      <c r="BZ113" s="835"/>
      <c r="CA113" s="835">
        <v>30339</v>
      </c>
      <c r="CB113" s="835"/>
      <c r="CC113" s="835"/>
      <c r="CD113" s="835"/>
      <c r="CE113" s="835"/>
      <c r="CF113" s="896">
        <v>2.7</v>
      </c>
      <c r="CG113" s="897"/>
      <c r="CH113" s="897"/>
      <c r="CI113" s="897"/>
      <c r="CJ113" s="897"/>
      <c r="CK113" s="952"/>
      <c r="CL113" s="839"/>
      <c r="CM113" s="842" t="s">
        <v>426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38202</v>
      </c>
      <c r="DH113" s="798"/>
      <c r="DI113" s="798"/>
      <c r="DJ113" s="798"/>
      <c r="DK113" s="799"/>
      <c r="DL113" s="800">
        <v>35163</v>
      </c>
      <c r="DM113" s="798"/>
      <c r="DN113" s="798"/>
      <c r="DO113" s="798"/>
      <c r="DP113" s="799"/>
      <c r="DQ113" s="800">
        <v>32126</v>
      </c>
      <c r="DR113" s="798"/>
      <c r="DS113" s="798"/>
      <c r="DT113" s="798"/>
      <c r="DU113" s="799"/>
      <c r="DV113" s="845">
        <v>2.8</v>
      </c>
      <c r="DW113" s="846"/>
      <c r="DX113" s="846"/>
      <c r="DY113" s="846"/>
      <c r="DZ113" s="847"/>
    </row>
    <row r="114" spans="1:130" s="199" customFormat="1" ht="26.25" customHeight="1" x14ac:dyDescent="0.2">
      <c r="A114" s="939"/>
      <c r="B114" s="940"/>
      <c r="C114" s="768" t="s">
        <v>427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10040</v>
      </c>
      <c r="AB114" s="798"/>
      <c r="AC114" s="798"/>
      <c r="AD114" s="798"/>
      <c r="AE114" s="799"/>
      <c r="AF114" s="800">
        <v>9548</v>
      </c>
      <c r="AG114" s="798"/>
      <c r="AH114" s="798"/>
      <c r="AI114" s="798"/>
      <c r="AJ114" s="799"/>
      <c r="AK114" s="800">
        <v>9569</v>
      </c>
      <c r="AL114" s="798"/>
      <c r="AM114" s="798"/>
      <c r="AN114" s="798"/>
      <c r="AO114" s="799"/>
      <c r="AP114" s="845">
        <v>0.8</v>
      </c>
      <c r="AQ114" s="846"/>
      <c r="AR114" s="846"/>
      <c r="AS114" s="846"/>
      <c r="AT114" s="847"/>
      <c r="AU114" s="957"/>
      <c r="AV114" s="958"/>
      <c r="AW114" s="958"/>
      <c r="AX114" s="958"/>
      <c r="AY114" s="958"/>
      <c r="AZ114" s="833" t="s">
        <v>428</v>
      </c>
      <c r="BA114" s="768"/>
      <c r="BB114" s="768"/>
      <c r="BC114" s="768"/>
      <c r="BD114" s="768"/>
      <c r="BE114" s="768"/>
      <c r="BF114" s="768"/>
      <c r="BG114" s="768"/>
      <c r="BH114" s="768"/>
      <c r="BI114" s="768"/>
      <c r="BJ114" s="768"/>
      <c r="BK114" s="768"/>
      <c r="BL114" s="768"/>
      <c r="BM114" s="768"/>
      <c r="BN114" s="768"/>
      <c r="BO114" s="768"/>
      <c r="BP114" s="769"/>
      <c r="BQ114" s="834">
        <v>309981</v>
      </c>
      <c r="BR114" s="835"/>
      <c r="BS114" s="835"/>
      <c r="BT114" s="835"/>
      <c r="BU114" s="835"/>
      <c r="BV114" s="835">
        <v>328389</v>
      </c>
      <c r="BW114" s="835"/>
      <c r="BX114" s="835"/>
      <c r="BY114" s="835"/>
      <c r="BZ114" s="835"/>
      <c r="CA114" s="835">
        <v>337878</v>
      </c>
      <c r="CB114" s="835"/>
      <c r="CC114" s="835"/>
      <c r="CD114" s="835"/>
      <c r="CE114" s="835"/>
      <c r="CF114" s="896">
        <v>29.8</v>
      </c>
      <c r="CG114" s="897"/>
      <c r="CH114" s="897"/>
      <c r="CI114" s="897"/>
      <c r="CJ114" s="897"/>
      <c r="CK114" s="952"/>
      <c r="CL114" s="839"/>
      <c r="CM114" s="842" t="s">
        <v>429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421</v>
      </c>
      <c r="DH114" s="798"/>
      <c r="DI114" s="798"/>
      <c r="DJ114" s="798"/>
      <c r="DK114" s="799"/>
      <c r="DL114" s="800" t="s">
        <v>421</v>
      </c>
      <c r="DM114" s="798"/>
      <c r="DN114" s="798"/>
      <c r="DO114" s="798"/>
      <c r="DP114" s="799"/>
      <c r="DQ114" s="800" t="s">
        <v>421</v>
      </c>
      <c r="DR114" s="798"/>
      <c r="DS114" s="798"/>
      <c r="DT114" s="798"/>
      <c r="DU114" s="799"/>
      <c r="DV114" s="845" t="s">
        <v>421</v>
      </c>
      <c r="DW114" s="846"/>
      <c r="DX114" s="846"/>
      <c r="DY114" s="846"/>
      <c r="DZ114" s="847"/>
    </row>
    <row r="115" spans="1:130" s="199" customFormat="1" ht="26.25" customHeight="1" x14ac:dyDescent="0.2">
      <c r="A115" s="939"/>
      <c r="B115" s="940"/>
      <c r="C115" s="768" t="s">
        <v>430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3050</v>
      </c>
      <c r="AB115" s="944"/>
      <c r="AC115" s="944"/>
      <c r="AD115" s="944"/>
      <c r="AE115" s="945"/>
      <c r="AF115" s="946">
        <v>3048</v>
      </c>
      <c r="AG115" s="944"/>
      <c r="AH115" s="944"/>
      <c r="AI115" s="944"/>
      <c r="AJ115" s="945"/>
      <c r="AK115" s="946">
        <v>3046</v>
      </c>
      <c r="AL115" s="944"/>
      <c r="AM115" s="944"/>
      <c r="AN115" s="944"/>
      <c r="AO115" s="945"/>
      <c r="AP115" s="947">
        <v>0.3</v>
      </c>
      <c r="AQ115" s="948"/>
      <c r="AR115" s="948"/>
      <c r="AS115" s="948"/>
      <c r="AT115" s="949"/>
      <c r="AU115" s="957"/>
      <c r="AV115" s="958"/>
      <c r="AW115" s="958"/>
      <c r="AX115" s="958"/>
      <c r="AY115" s="958"/>
      <c r="AZ115" s="833" t="s">
        <v>431</v>
      </c>
      <c r="BA115" s="768"/>
      <c r="BB115" s="768"/>
      <c r="BC115" s="768"/>
      <c r="BD115" s="768"/>
      <c r="BE115" s="768"/>
      <c r="BF115" s="768"/>
      <c r="BG115" s="768"/>
      <c r="BH115" s="768"/>
      <c r="BI115" s="768"/>
      <c r="BJ115" s="768"/>
      <c r="BK115" s="768"/>
      <c r="BL115" s="768"/>
      <c r="BM115" s="768"/>
      <c r="BN115" s="768"/>
      <c r="BO115" s="768"/>
      <c r="BP115" s="769"/>
      <c r="BQ115" s="834" t="s">
        <v>421</v>
      </c>
      <c r="BR115" s="835"/>
      <c r="BS115" s="835"/>
      <c r="BT115" s="835"/>
      <c r="BU115" s="835"/>
      <c r="BV115" s="835" t="s">
        <v>421</v>
      </c>
      <c r="BW115" s="835"/>
      <c r="BX115" s="835"/>
      <c r="BY115" s="835"/>
      <c r="BZ115" s="835"/>
      <c r="CA115" s="835">
        <v>10301</v>
      </c>
      <c r="CB115" s="835"/>
      <c r="CC115" s="835"/>
      <c r="CD115" s="835"/>
      <c r="CE115" s="835"/>
      <c r="CF115" s="896">
        <v>0.9</v>
      </c>
      <c r="CG115" s="897"/>
      <c r="CH115" s="897"/>
      <c r="CI115" s="897"/>
      <c r="CJ115" s="897"/>
      <c r="CK115" s="952"/>
      <c r="CL115" s="839"/>
      <c r="CM115" s="833" t="s">
        <v>432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421</v>
      </c>
      <c r="DH115" s="798"/>
      <c r="DI115" s="798"/>
      <c r="DJ115" s="798"/>
      <c r="DK115" s="799"/>
      <c r="DL115" s="800" t="s">
        <v>421</v>
      </c>
      <c r="DM115" s="798"/>
      <c r="DN115" s="798"/>
      <c r="DO115" s="798"/>
      <c r="DP115" s="799"/>
      <c r="DQ115" s="800" t="s">
        <v>421</v>
      </c>
      <c r="DR115" s="798"/>
      <c r="DS115" s="798"/>
      <c r="DT115" s="798"/>
      <c r="DU115" s="799"/>
      <c r="DV115" s="845" t="s">
        <v>421</v>
      </c>
      <c r="DW115" s="846"/>
      <c r="DX115" s="846"/>
      <c r="DY115" s="846"/>
      <c r="DZ115" s="847"/>
    </row>
    <row r="116" spans="1:130" s="199" customFormat="1" ht="26.25" customHeight="1" x14ac:dyDescent="0.2">
      <c r="A116" s="941"/>
      <c r="B116" s="942"/>
      <c r="C116" s="901" t="s">
        <v>433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421</v>
      </c>
      <c r="AB116" s="798"/>
      <c r="AC116" s="798"/>
      <c r="AD116" s="798"/>
      <c r="AE116" s="799"/>
      <c r="AF116" s="800" t="s">
        <v>421</v>
      </c>
      <c r="AG116" s="798"/>
      <c r="AH116" s="798"/>
      <c r="AI116" s="798"/>
      <c r="AJ116" s="799"/>
      <c r="AK116" s="800" t="s">
        <v>421</v>
      </c>
      <c r="AL116" s="798"/>
      <c r="AM116" s="798"/>
      <c r="AN116" s="798"/>
      <c r="AO116" s="799"/>
      <c r="AP116" s="845" t="s">
        <v>421</v>
      </c>
      <c r="AQ116" s="846"/>
      <c r="AR116" s="846"/>
      <c r="AS116" s="846"/>
      <c r="AT116" s="847"/>
      <c r="AU116" s="957"/>
      <c r="AV116" s="958"/>
      <c r="AW116" s="958"/>
      <c r="AX116" s="958"/>
      <c r="AY116" s="958"/>
      <c r="AZ116" s="884" t="s">
        <v>434</v>
      </c>
      <c r="BA116" s="885"/>
      <c r="BB116" s="885"/>
      <c r="BC116" s="885"/>
      <c r="BD116" s="885"/>
      <c r="BE116" s="885"/>
      <c r="BF116" s="885"/>
      <c r="BG116" s="885"/>
      <c r="BH116" s="885"/>
      <c r="BI116" s="885"/>
      <c r="BJ116" s="885"/>
      <c r="BK116" s="885"/>
      <c r="BL116" s="885"/>
      <c r="BM116" s="885"/>
      <c r="BN116" s="885"/>
      <c r="BO116" s="885"/>
      <c r="BP116" s="886"/>
      <c r="BQ116" s="834" t="s">
        <v>421</v>
      </c>
      <c r="BR116" s="835"/>
      <c r="BS116" s="835"/>
      <c r="BT116" s="835"/>
      <c r="BU116" s="835"/>
      <c r="BV116" s="835" t="s">
        <v>421</v>
      </c>
      <c r="BW116" s="835"/>
      <c r="BX116" s="835"/>
      <c r="BY116" s="835"/>
      <c r="BZ116" s="835"/>
      <c r="CA116" s="835" t="s">
        <v>421</v>
      </c>
      <c r="CB116" s="835"/>
      <c r="CC116" s="835"/>
      <c r="CD116" s="835"/>
      <c r="CE116" s="835"/>
      <c r="CF116" s="896" t="s">
        <v>421</v>
      </c>
      <c r="CG116" s="897"/>
      <c r="CH116" s="897"/>
      <c r="CI116" s="897"/>
      <c r="CJ116" s="897"/>
      <c r="CK116" s="952"/>
      <c r="CL116" s="839"/>
      <c r="CM116" s="842" t="s">
        <v>435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421</v>
      </c>
      <c r="DH116" s="798"/>
      <c r="DI116" s="798"/>
      <c r="DJ116" s="798"/>
      <c r="DK116" s="799"/>
      <c r="DL116" s="800" t="s">
        <v>421</v>
      </c>
      <c r="DM116" s="798"/>
      <c r="DN116" s="798"/>
      <c r="DO116" s="798"/>
      <c r="DP116" s="799"/>
      <c r="DQ116" s="800" t="s">
        <v>421</v>
      </c>
      <c r="DR116" s="798"/>
      <c r="DS116" s="798"/>
      <c r="DT116" s="798"/>
      <c r="DU116" s="799"/>
      <c r="DV116" s="845" t="s">
        <v>421</v>
      </c>
      <c r="DW116" s="846"/>
      <c r="DX116" s="846"/>
      <c r="DY116" s="846"/>
      <c r="DZ116" s="847"/>
    </row>
    <row r="117" spans="1:130" s="199" customFormat="1" ht="26.25" customHeight="1" x14ac:dyDescent="0.2">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436</v>
      </c>
      <c r="Z117" s="924"/>
      <c r="AA117" s="929">
        <v>291091</v>
      </c>
      <c r="AB117" s="930"/>
      <c r="AC117" s="930"/>
      <c r="AD117" s="930"/>
      <c r="AE117" s="931"/>
      <c r="AF117" s="932">
        <v>258897</v>
      </c>
      <c r="AG117" s="930"/>
      <c r="AH117" s="930"/>
      <c r="AI117" s="930"/>
      <c r="AJ117" s="931"/>
      <c r="AK117" s="932">
        <v>252586</v>
      </c>
      <c r="AL117" s="930"/>
      <c r="AM117" s="930"/>
      <c r="AN117" s="930"/>
      <c r="AO117" s="931"/>
      <c r="AP117" s="933"/>
      <c r="AQ117" s="934"/>
      <c r="AR117" s="934"/>
      <c r="AS117" s="934"/>
      <c r="AT117" s="935"/>
      <c r="AU117" s="957"/>
      <c r="AV117" s="958"/>
      <c r="AW117" s="958"/>
      <c r="AX117" s="958"/>
      <c r="AY117" s="958"/>
      <c r="AZ117" s="884" t="s">
        <v>437</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2">
      <c r="A118" s="922" t="s">
        <v>411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409</v>
      </c>
      <c r="AB118" s="923"/>
      <c r="AC118" s="923"/>
      <c r="AD118" s="923"/>
      <c r="AE118" s="924"/>
      <c r="AF118" s="925" t="s">
        <v>289</v>
      </c>
      <c r="AG118" s="923"/>
      <c r="AH118" s="923"/>
      <c r="AI118" s="923"/>
      <c r="AJ118" s="924"/>
      <c r="AK118" s="925" t="s">
        <v>288</v>
      </c>
      <c r="AL118" s="923"/>
      <c r="AM118" s="923"/>
      <c r="AN118" s="923"/>
      <c r="AO118" s="924"/>
      <c r="AP118" s="926" t="s">
        <v>410</v>
      </c>
      <c r="AQ118" s="927"/>
      <c r="AR118" s="927"/>
      <c r="AS118" s="927"/>
      <c r="AT118" s="928"/>
      <c r="AU118" s="957"/>
      <c r="AV118" s="958"/>
      <c r="AW118" s="958"/>
      <c r="AX118" s="958"/>
      <c r="AY118" s="958"/>
      <c r="AZ118" s="900" t="s">
        <v>439</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440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2">
      <c r="A119" s="836" t="s">
        <v>414</v>
      </c>
      <c r="B119" s="837"/>
      <c r="C119" s="912" t="s">
        <v>415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441</v>
      </c>
      <c r="BP119" s="899"/>
      <c r="BQ119" s="903">
        <v>2801236</v>
      </c>
      <c r="BR119" s="866"/>
      <c r="BS119" s="866"/>
      <c r="BT119" s="866"/>
      <c r="BU119" s="866"/>
      <c r="BV119" s="866">
        <v>2948362</v>
      </c>
      <c r="BW119" s="866"/>
      <c r="BX119" s="866"/>
      <c r="BY119" s="866"/>
      <c r="BZ119" s="866"/>
      <c r="CA119" s="866">
        <v>2940243</v>
      </c>
      <c r="CB119" s="866"/>
      <c r="CC119" s="866"/>
      <c r="CD119" s="866"/>
      <c r="CE119" s="866"/>
      <c r="CF119" s="764"/>
      <c r="CG119" s="765"/>
      <c r="CH119" s="765"/>
      <c r="CI119" s="765"/>
      <c r="CJ119" s="855"/>
      <c r="CK119" s="953"/>
      <c r="CL119" s="841"/>
      <c r="CM119" s="859" t="s">
        <v>442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x14ac:dyDescent="0.2">
      <c r="A120" s="838"/>
      <c r="B120" s="839"/>
      <c r="C120" s="842" t="s">
        <v>418</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443</v>
      </c>
      <c r="AV120" s="905"/>
      <c r="AW120" s="905"/>
      <c r="AX120" s="905"/>
      <c r="AY120" s="906"/>
      <c r="AZ120" s="881" t="s">
        <v>444</v>
      </c>
      <c r="BA120" s="826"/>
      <c r="BB120" s="826"/>
      <c r="BC120" s="826"/>
      <c r="BD120" s="826"/>
      <c r="BE120" s="826"/>
      <c r="BF120" s="826"/>
      <c r="BG120" s="826"/>
      <c r="BH120" s="826"/>
      <c r="BI120" s="826"/>
      <c r="BJ120" s="826"/>
      <c r="BK120" s="826"/>
      <c r="BL120" s="826"/>
      <c r="BM120" s="826"/>
      <c r="BN120" s="826"/>
      <c r="BO120" s="826"/>
      <c r="BP120" s="827"/>
      <c r="BQ120" s="882">
        <v>3417369</v>
      </c>
      <c r="BR120" s="863"/>
      <c r="BS120" s="863"/>
      <c r="BT120" s="863"/>
      <c r="BU120" s="863"/>
      <c r="BV120" s="863">
        <v>3698355</v>
      </c>
      <c r="BW120" s="863"/>
      <c r="BX120" s="863"/>
      <c r="BY120" s="863"/>
      <c r="BZ120" s="863"/>
      <c r="CA120" s="863">
        <v>3682494</v>
      </c>
      <c r="CB120" s="863"/>
      <c r="CC120" s="863"/>
      <c r="CD120" s="863"/>
      <c r="CE120" s="863"/>
      <c r="CF120" s="887">
        <v>325</v>
      </c>
      <c r="CG120" s="888"/>
      <c r="CH120" s="888"/>
      <c r="CI120" s="888"/>
      <c r="CJ120" s="888"/>
      <c r="CK120" s="889" t="s">
        <v>445</v>
      </c>
      <c r="CL120" s="873"/>
      <c r="CM120" s="873"/>
      <c r="CN120" s="873"/>
      <c r="CO120" s="874"/>
      <c r="CP120" s="893" t="s">
        <v>446</v>
      </c>
      <c r="CQ120" s="894"/>
      <c r="CR120" s="894"/>
      <c r="CS120" s="894"/>
      <c r="CT120" s="894"/>
      <c r="CU120" s="894"/>
      <c r="CV120" s="894"/>
      <c r="CW120" s="894"/>
      <c r="CX120" s="894"/>
      <c r="CY120" s="894"/>
      <c r="CZ120" s="894"/>
      <c r="DA120" s="894"/>
      <c r="DB120" s="894"/>
      <c r="DC120" s="894"/>
      <c r="DD120" s="894"/>
      <c r="DE120" s="894"/>
      <c r="DF120" s="895"/>
      <c r="DG120" s="882">
        <v>192873</v>
      </c>
      <c r="DH120" s="863"/>
      <c r="DI120" s="863"/>
      <c r="DJ120" s="863"/>
      <c r="DK120" s="863"/>
      <c r="DL120" s="863">
        <v>263037</v>
      </c>
      <c r="DM120" s="863"/>
      <c r="DN120" s="863"/>
      <c r="DO120" s="863"/>
      <c r="DP120" s="863"/>
      <c r="DQ120" s="863">
        <v>314095</v>
      </c>
      <c r="DR120" s="863"/>
      <c r="DS120" s="863"/>
      <c r="DT120" s="863"/>
      <c r="DU120" s="863"/>
      <c r="DV120" s="864">
        <v>27.7</v>
      </c>
      <c r="DW120" s="864"/>
      <c r="DX120" s="864"/>
      <c r="DY120" s="864"/>
      <c r="DZ120" s="865"/>
    </row>
    <row r="121" spans="1:130" s="199" customFormat="1" ht="26.25" customHeight="1" x14ac:dyDescent="0.2">
      <c r="A121" s="838"/>
      <c r="B121" s="839"/>
      <c r="C121" s="884" t="s">
        <v>447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3038</v>
      </c>
      <c r="AB121" s="798"/>
      <c r="AC121" s="798"/>
      <c r="AD121" s="798"/>
      <c r="AE121" s="799"/>
      <c r="AF121" s="800">
        <v>3038</v>
      </c>
      <c r="AG121" s="798"/>
      <c r="AH121" s="798"/>
      <c r="AI121" s="798"/>
      <c r="AJ121" s="799"/>
      <c r="AK121" s="800">
        <v>3038</v>
      </c>
      <c r="AL121" s="798"/>
      <c r="AM121" s="798"/>
      <c r="AN121" s="798"/>
      <c r="AO121" s="799"/>
      <c r="AP121" s="845">
        <v>0.3</v>
      </c>
      <c r="AQ121" s="846"/>
      <c r="AR121" s="846"/>
      <c r="AS121" s="846"/>
      <c r="AT121" s="847"/>
      <c r="AU121" s="907"/>
      <c r="AV121" s="908"/>
      <c r="AW121" s="908"/>
      <c r="AX121" s="908"/>
      <c r="AY121" s="909"/>
      <c r="AZ121" s="833" t="s">
        <v>448</v>
      </c>
      <c r="BA121" s="768"/>
      <c r="BB121" s="768"/>
      <c r="BC121" s="768"/>
      <c r="BD121" s="768"/>
      <c r="BE121" s="768"/>
      <c r="BF121" s="768"/>
      <c r="BG121" s="768"/>
      <c r="BH121" s="768"/>
      <c r="BI121" s="768"/>
      <c r="BJ121" s="768"/>
      <c r="BK121" s="768"/>
      <c r="BL121" s="768"/>
      <c r="BM121" s="768"/>
      <c r="BN121" s="768"/>
      <c r="BO121" s="768"/>
      <c r="BP121" s="769"/>
      <c r="BQ121" s="834" t="s">
        <v>113</v>
      </c>
      <c r="BR121" s="835"/>
      <c r="BS121" s="835"/>
      <c r="BT121" s="835"/>
      <c r="BU121" s="835"/>
      <c r="BV121" s="835" t="s">
        <v>113</v>
      </c>
      <c r="BW121" s="835"/>
      <c r="BX121" s="835"/>
      <c r="BY121" s="835"/>
      <c r="BZ121" s="835"/>
      <c r="CA121" s="835" t="s">
        <v>113</v>
      </c>
      <c r="CB121" s="835"/>
      <c r="CC121" s="835"/>
      <c r="CD121" s="835"/>
      <c r="CE121" s="835"/>
      <c r="CF121" s="896" t="s">
        <v>113</v>
      </c>
      <c r="CG121" s="897"/>
      <c r="CH121" s="897"/>
      <c r="CI121" s="897"/>
      <c r="CJ121" s="897"/>
      <c r="CK121" s="890"/>
      <c r="CL121" s="876"/>
      <c r="CM121" s="876"/>
      <c r="CN121" s="876"/>
      <c r="CO121" s="877"/>
      <c r="CP121" s="856" t="s">
        <v>449</v>
      </c>
      <c r="CQ121" s="857"/>
      <c r="CR121" s="857"/>
      <c r="CS121" s="857"/>
      <c r="CT121" s="857"/>
      <c r="CU121" s="857"/>
      <c r="CV121" s="857"/>
      <c r="CW121" s="857"/>
      <c r="CX121" s="857"/>
      <c r="CY121" s="857"/>
      <c r="CZ121" s="857"/>
      <c r="DA121" s="857"/>
      <c r="DB121" s="857"/>
      <c r="DC121" s="857"/>
      <c r="DD121" s="857"/>
      <c r="DE121" s="857"/>
      <c r="DF121" s="858"/>
      <c r="DG121" s="834">
        <v>113892</v>
      </c>
      <c r="DH121" s="835"/>
      <c r="DI121" s="835"/>
      <c r="DJ121" s="835"/>
      <c r="DK121" s="835"/>
      <c r="DL121" s="835">
        <v>98103</v>
      </c>
      <c r="DM121" s="835"/>
      <c r="DN121" s="835"/>
      <c r="DO121" s="835"/>
      <c r="DP121" s="835"/>
      <c r="DQ121" s="835">
        <v>99516</v>
      </c>
      <c r="DR121" s="835"/>
      <c r="DS121" s="835"/>
      <c r="DT121" s="835"/>
      <c r="DU121" s="835"/>
      <c r="DV121" s="812">
        <v>8.8000000000000007</v>
      </c>
      <c r="DW121" s="812"/>
      <c r="DX121" s="812"/>
      <c r="DY121" s="812"/>
      <c r="DZ121" s="813"/>
    </row>
    <row r="122" spans="1:130" s="199" customFormat="1" ht="26.25" customHeight="1" x14ac:dyDescent="0.2">
      <c r="A122" s="838"/>
      <c r="B122" s="839"/>
      <c r="C122" s="842" t="s">
        <v>429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450</v>
      </c>
      <c r="BA122" s="901"/>
      <c r="BB122" s="901"/>
      <c r="BC122" s="901"/>
      <c r="BD122" s="901"/>
      <c r="BE122" s="901"/>
      <c r="BF122" s="901"/>
      <c r="BG122" s="901"/>
      <c r="BH122" s="901"/>
      <c r="BI122" s="901"/>
      <c r="BJ122" s="901"/>
      <c r="BK122" s="901"/>
      <c r="BL122" s="901"/>
      <c r="BM122" s="901"/>
      <c r="BN122" s="901"/>
      <c r="BO122" s="901"/>
      <c r="BP122" s="902"/>
      <c r="BQ122" s="903">
        <v>1801483</v>
      </c>
      <c r="BR122" s="866"/>
      <c r="BS122" s="866"/>
      <c r="BT122" s="866"/>
      <c r="BU122" s="866"/>
      <c r="BV122" s="866">
        <v>2004901</v>
      </c>
      <c r="BW122" s="866"/>
      <c r="BX122" s="866"/>
      <c r="BY122" s="866"/>
      <c r="BZ122" s="866"/>
      <c r="CA122" s="866">
        <v>1797591</v>
      </c>
      <c r="CB122" s="866"/>
      <c r="CC122" s="866"/>
      <c r="CD122" s="866"/>
      <c r="CE122" s="866"/>
      <c r="CF122" s="867">
        <v>158.6</v>
      </c>
      <c r="CG122" s="868"/>
      <c r="CH122" s="868"/>
      <c r="CI122" s="868"/>
      <c r="CJ122" s="868"/>
      <c r="CK122" s="890"/>
      <c r="CL122" s="876"/>
      <c r="CM122" s="876"/>
      <c r="CN122" s="876"/>
      <c r="CO122" s="877"/>
      <c r="CP122" s="856" t="s">
        <v>451</v>
      </c>
      <c r="CQ122" s="857"/>
      <c r="CR122" s="857"/>
      <c r="CS122" s="857"/>
      <c r="CT122" s="857"/>
      <c r="CU122" s="857"/>
      <c r="CV122" s="857"/>
      <c r="CW122" s="857"/>
      <c r="CX122" s="857"/>
      <c r="CY122" s="857"/>
      <c r="CZ122" s="857"/>
      <c r="DA122" s="857"/>
      <c r="DB122" s="857"/>
      <c r="DC122" s="857"/>
      <c r="DD122" s="857"/>
      <c r="DE122" s="857"/>
      <c r="DF122" s="858"/>
      <c r="DG122" s="834">
        <v>51762</v>
      </c>
      <c r="DH122" s="835"/>
      <c r="DI122" s="835"/>
      <c r="DJ122" s="835"/>
      <c r="DK122" s="835"/>
      <c r="DL122" s="835">
        <v>29179</v>
      </c>
      <c r="DM122" s="835"/>
      <c r="DN122" s="835"/>
      <c r="DO122" s="835"/>
      <c r="DP122" s="835"/>
      <c r="DQ122" s="835">
        <v>15484</v>
      </c>
      <c r="DR122" s="835"/>
      <c r="DS122" s="835"/>
      <c r="DT122" s="835"/>
      <c r="DU122" s="835"/>
      <c r="DV122" s="812">
        <v>1.4</v>
      </c>
      <c r="DW122" s="812"/>
      <c r="DX122" s="812"/>
      <c r="DY122" s="812"/>
      <c r="DZ122" s="813"/>
    </row>
    <row r="123" spans="1:130" s="199" customFormat="1" ht="26.25" customHeight="1" x14ac:dyDescent="0.2">
      <c r="A123" s="838"/>
      <c r="B123" s="839"/>
      <c r="C123" s="842" t="s">
        <v>435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452</v>
      </c>
      <c r="BP123" s="899"/>
      <c r="BQ123" s="853">
        <v>5218852</v>
      </c>
      <c r="BR123" s="854"/>
      <c r="BS123" s="854"/>
      <c r="BT123" s="854"/>
      <c r="BU123" s="854"/>
      <c r="BV123" s="854">
        <v>5703256</v>
      </c>
      <c r="BW123" s="854"/>
      <c r="BX123" s="854"/>
      <c r="BY123" s="854"/>
      <c r="BZ123" s="854"/>
      <c r="CA123" s="854">
        <v>5480085</v>
      </c>
      <c r="CB123" s="854"/>
      <c r="CC123" s="854"/>
      <c r="CD123" s="854"/>
      <c r="CE123" s="854"/>
      <c r="CF123" s="764"/>
      <c r="CG123" s="765"/>
      <c r="CH123" s="765"/>
      <c r="CI123" s="765"/>
      <c r="CJ123" s="855"/>
      <c r="CK123" s="890"/>
      <c r="CL123" s="876"/>
      <c r="CM123" s="876"/>
      <c r="CN123" s="876"/>
      <c r="CO123" s="877"/>
      <c r="CP123" s="856" t="s">
        <v>453</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x14ac:dyDescent="0.25">
      <c r="A124" s="838"/>
      <c r="B124" s="839"/>
      <c r="C124" s="842" t="s">
        <v>438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454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113</v>
      </c>
      <c r="BR124" s="852"/>
      <c r="BS124" s="852"/>
      <c r="BT124" s="852"/>
      <c r="BU124" s="852"/>
      <c r="BV124" s="852" t="s">
        <v>113</v>
      </c>
      <c r="BW124" s="852"/>
      <c r="BX124" s="852"/>
      <c r="BY124" s="852"/>
      <c r="BZ124" s="852"/>
      <c r="CA124" s="852" t="s">
        <v>113</v>
      </c>
      <c r="CB124" s="852"/>
      <c r="CC124" s="852"/>
      <c r="CD124" s="852"/>
      <c r="CE124" s="852"/>
      <c r="CF124" s="742"/>
      <c r="CG124" s="743"/>
      <c r="CH124" s="743"/>
      <c r="CI124" s="743"/>
      <c r="CJ124" s="883"/>
      <c r="CK124" s="891"/>
      <c r="CL124" s="891"/>
      <c r="CM124" s="891"/>
      <c r="CN124" s="891"/>
      <c r="CO124" s="892"/>
      <c r="CP124" s="856" t="s">
        <v>455</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2">
      <c r="A125" s="838"/>
      <c r="B125" s="839"/>
      <c r="C125" s="842" t="s">
        <v>440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456</v>
      </c>
      <c r="CL125" s="873"/>
      <c r="CM125" s="873"/>
      <c r="CN125" s="873"/>
      <c r="CO125" s="874"/>
      <c r="CP125" s="881" t="s">
        <v>457</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5">
      <c r="A126" s="838"/>
      <c r="B126" s="839"/>
      <c r="C126" s="842" t="s">
        <v>442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458</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2">
      <c r="A127" s="840"/>
      <c r="B127" s="841"/>
      <c r="C127" s="859" t="s">
        <v>459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12</v>
      </c>
      <c r="AB127" s="798"/>
      <c r="AC127" s="798"/>
      <c r="AD127" s="798"/>
      <c r="AE127" s="799"/>
      <c r="AF127" s="800">
        <v>10</v>
      </c>
      <c r="AG127" s="798"/>
      <c r="AH127" s="798"/>
      <c r="AI127" s="798"/>
      <c r="AJ127" s="799"/>
      <c r="AK127" s="800">
        <v>8</v>
      </c>
      <c r="AL127" s="798"/>
      <c r="AM127" s="798"/>
      <c r="AN127" s="798"/>
      <c r="AO127" s="799"/>
      <c r="AP127" s="845">
        <v>0</v>
      </c>
      <c r="AQ127" s="846"/>
      <c r="AR127" s="846"/>
      <c r="AS127" s="846"/>
      <c r="AT127" s="847"/>
      <c r="AU127" s="235"/>
      <c r="AV127" s="235"/>
      <c r="AW127" s="235"/>
      <c r="AX127" s="862" t="s">
        <v>460</v>
      </c>
      <c r="AY127" s="830"/>
      <c r="AZ127" s="830"/>
      <c r="BA127" s="830"/>
      <c r="BB127" s="830"/>
      <c r="BC127" s="830"/>
      <c r="BD127" s="830"/>
      <c r="BE127" s="831"/>
      <c r="BF127" s="829" t="s">
        <v>461</v>
      </c>
      <c r="BG127" s="830"/>
      <c r="BH127" s="830"/>
      <c r="BI127" s="830"/>
      <c r="BJ127" s="830"/>
      <c r="BK127" s="830"/>
      <c r="BL127" s="831"/>
      <c r="BM127" s="829" t="s">
        <v>462</v>
      </c>
      <c r="BN127" s="830"/>
      <c r="BO127" s="830"/>
      <c r="BP127" s="830"/>
      <c r="BQ127" s="830"/>
      <c r="BR127" s="830"/>
      <c r="BS127" s="831"/>
      <c r="BT127" s="829" t="s">
        <v>463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464</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5">
      <c r="A128" s="814" t="s">
        <v>465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466</v>
      </c>
      <c r="X128" s="816"/>
      <c r="Y128" s="816"/>
      <c r="Z128" s="817"/>
      <c r="AA128" s="818" t="s">
        <v>113</v>
      </c>
      <c r="AB128" s="819"/>
      <c r="AC128" s="819"/>
      <c r="AD128" s="819"/>
      <c r="AE128" s="820"/>
      <c r="AF128" s="821" t="s">
        <v>113</v>
      </c>
      <c r="AG128" s="819"/>
      <c r="AH128" s="819"/>
      <c r="AI128" s="819"/>
      <c r="AJ128" s="820"/>
      <c r="AK128" s="821" t="s">
        <v>113</v>
      </c>
      <c r="AL128" s="819"/>
      <c r="AM128" s="819"/>
      <c r="AN128" s="819"/>
      <c r="AO128" s="820"/>
      <c r="AP128" s="822"/>
      <c r="AQ128" s="823"/>
      <c r="AR128" s="823"/>
      <c r="AS128" s="823"/>
      <c r="AT128" s="824"/>
      <c r="AU128" s="235"/>
      <c r="AV128" s="235"/>
      <c r="AW128" s="235"/>
      <c r="AX128" s="825" t="s">
        <v>467</v>
      </c>
      <c r="AY128" s="826"/>
      <c r="AZ128" s="826"/>
      <c r="BA128" s="826"/>
      <c r="BB128" s="826"/>
      <c r="BC128" s="826"/>
      <c r="BD128" s="826"/>
      <c r="BE128" s="827"/>
      <c r="BF128" s="804" t="s">
        <v>421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468</v>
      </c>
      <c r="CQ128" s="746"/>
      <c r="CR128" s="746"/>
      <c r="CS128" s="746"/>
      <c r="CT128" s="746"/>
      <c r="CU128" s="746"/>
      <c r="CV128" s="746"/>
      <c r="CW128" s="746"/>
      <c r="CX128" s="746"/>
      <c r="CY128" s="746"/>
      <c r="CZ128" s="746"/>
      <c r="DA128" s="746"/>
      <c r="DB128" s="746"/>
      <c r="DC128" s="746"/>
      <c r="DD128" s="746"/>
      <c r="DE128" s="746"/>
      <c r="DF128" s="747"/>
      <c r="DG128" s="808" t="s">
        <v>390</v>
      </c>
      <c r="DH128" s="809"/>
      <c r="DI128" s="809"/>
      <c r="DJ128" s="809"/>
      <c r="DK128" s="809"/>
      <c r="DL128" s="809" t="s">
        <v>390</v>
      </c>
      <c r="DM128" s="809"/>
      <c r="DN128" s="809"/>
      <c r="DO128" s="809"/>
      <c r="DP128" s="809"/>
      <c r="DQ128" s="809">
        <v>10301</v>
      </c>
      <c r="DR128" s="809"/>
      <c r="DS128" s="809"/>
      <c r="DT128" s="809"/>
      <c r="DU128" s="809"/>
      <c r="DV128" s="810">
        <v>0.9</v>
      </c>
      <c r="DW128" s="810"/>
      <c r="DX128" s="810"/>
      <c r="DY128" s="810"/>
      <c r="DZ128" s="811"/>
    </row>
    <row r="129" spans="1:131" s="199" customFormat="1" ht="26.25" customHeight="1" x14ac:dyDescent="0.2">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469</v>
      </c>
      <c r="X129" s="795"/>
      <c r="Y129" s="795"/>
      <c r="Z129" s="796"/>
      <c r="AA129" s="797">
        <v>1364984</v>
      </c>
      <c r="AB129" s="798"/>
      <c r="AC129" s="798"/>
      <c r="AD129" s="798"/>
      <c r="AE129" s="799"/>
      <c r="AF129" s="800">
        <v>1412240</v>
      </c>
      <c r="AG129" s="798"/>
      <c r="AH129" s="798"/>
      <c r="AI129" s="798"/>
      <c r="AJ129" s="799"/>
      <c r="AK129" s="800">
        <v>1347101</v>
      </c>
      <c r="AL129" s="798"/>
      <c r="AM129" s="798"/>
      <c r="AN129" s="798"/>
      <c r="AO129" s="799"/>
      <c r="AP129" s="801"/>
      <c r="AQ129" s="802"/>
      <c r="AR129" s="802"/>
      <c r="AS129" s="802"/>
      <c r="AT129" s="803"/>
      <c r="AU129" s="237"/>
      <c r="AV129" s="237"/>
      <c r="AW129" s="237"/>
      <c r="AX129" s="767" t="s">
        <v>470</v>
      </c>
      <c r="AY129" s="768"/>
      <c r="AZ129" s="768"/>
      <c r="BA129" s="768"/>
      <c r="BB129" s="768"/>
      <c r="BC129" s="768"/>
      <c r="BD129" s="768"/>
      <c r="BE129" s="769"/>
      <c r="BF129" s="787" t="s">
        <v>113</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2">
      <c r="A130" s="792" t="s">
        <v>471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472</v>
      </c>
      <c r="X130" s="795"/>
      <c r="Y130" s="795"/>
      <c r="Z130" s="796"/>
      <c r="AA130" s="797">
        <v>248968</v>
      </c>
      <c r="AB130" s="798"/>
      <c r="AC130" s="798"/>
      <c r="AD130" s="798"/>
      <c r="AE130" s="799"/>
      <c r="AF130" s="800">
        <v>222090</v>
      </c>
      <c r="AG130" s="798"/>
      <c r="AH130" s="798"/>
      <c r="AI130" s="798"/>
      <c r="AJ130" s="799"/>
      <c r="AK130" s="800">
        <v>213900</v>
      </c>
      <c r="AL130" s="798"/>
      <c r="AM130" s="798"/>
      <c r="AN130" s="798"/>
      <c r="AO130" s="799"/>
      <c r="AP130" s="801"/>
      <c r="AQ130" s="802"/>
      <c r="AR130" s="802"/>
      <c r="AS130" s="802"/>
      <c r="AT130" s="803"/>
      <c r="AU130" s="237"/>
      <c r="AV130" s="237"/>
      <c r="AW130" s="237"/>
      <c r="AX130" s="767" t="s">
        <v>473</v>
      </c>
      <c r="AY130" s="768"/>
      <c r="AZ130" s="768"/>
      <c r="BA130" s="768"/>
      <c r="BB130" s="768"/>
      <c r="BC130" s="768"/>
      <c r="BD130" s="768"/>
      <c r="BE130" s="769"/>
      <c r="BF130" s="770">
        <v>3.4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5">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474</v>
      </c>
      <c r="X131" s="778"/>
      <c r="Y131" s="778"/>
      <c r="Z131" s="779"/>
      <c r="AA131" s="780">
        <v>1116016</v>
      </c>
      <c r="AB131" s="781"/>
      <c r="AC131" s="781"/>
      <c r="AD131" s="781"/>
      <c r="AE131" s="782"/>
      <c r="AF131" s="783">
        <v>1190150</v>
      </c>
      <c r="AG131" s="781"/>
      <c r="AH131" s="781"/>
      <c r="AI131" s="781"/>
      <c r="AJ131" s="782"/>
      <c r="AK131" s="783">
        <v>1133201</v>
      </c>
      <c r="AL131" s="781"/>
      <c r="AM131" s="781"/>
      <c r="AN131" s="781"/>
      <c r="AO131" s="782"/>
      <c r="AP131" s="784"/>
      <c r="AQ131" s="785"/>
      <c r="AR131" s="785"/>
      <c r="AS131" s="785"/>
      <c r="AT131" s="786"/>
      <c r="AU131" s="237"/>
      <c r="AV131" s="237"/>
      <c r="AW131" s="237"/>
      <c r="AX131" s="745" t="s">
        <v>475</v>
      </c>
      <c r="AY131" s="746"/>
      <c r="AZ131" s="746"/>
      <c r="BA131" s="746"/>
      <c r="BB131" s="746"/>
      <c r="BC131" s="746"/>
      <c r="BD131" s="746"/>
      <c r="BE131" s="747"/>
      <c r="BF131" s="748" t="s">
        <v>113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2">
      <c r="A132" s="754" t="s">
        <v>476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477</v>
      </c>
      <c r="W132" s="758"/>
      <c r="X132" s="758"/>
      <c r="Y132" s="758"/>
      <c r="Z132" s="759"/>
      <c r="AA132" s="760">
        <v>3.7744082520000002</v>
      </c>
      <c r="AB132" s="761"/>
      <c r="AC132" s="761"/>
      <c r="AD132" s="761"/>
      <c r="AE132" s="762"/>
      <c r="AF132" s="763">
        <v>3.0926353820000001</v>
      </c>
      <c r="AG132" s="761"/>
      <c r="AH132" s="761"/>
      <c r="AI132" s="761"/>
      <c r="AJ132" s="762"/>
      <c r="AK132" s="763">
        <v>3.4138692079999999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5">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478</v>
      </c>
      <c r="W133" s="737"/>
      <c r="X133" s="737"/>
      <c r="Y133" s="737"/>
      <c r="Z133" s="738"/>
      <c r="AA133" s="739">
        <v>3.8</v>
      </c>
      <c r="AB133" s="740"/>
      <c r="AC133" s="740"/>
      <c r="AD133" s="740"/>
      <c r="AE133" s="741"/>
      <c r="AF133" s="739">
        <v>3.7</v>
      </c>
      <c r="AG133" s="740"/>
      <c r="AH133" s="740"/>
      <c r="AI133" s="740"/>
      <c r="AJ133" s="741"/>
      <c r="AK133" s="739">
        <v>3.4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2">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4" hidden="1" x14ac:dyDescent="0.2">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2"/>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2"/>
  <cols>
    <col min="1" max="36" width="9" style="244" customWidth="1"/>
    <col min="37" max="16384" width="9" style="243" hidden="1"/>
  </cols>
  <sheetData>
    <row r="1" spans="2:3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2" x14ac:dyDescent="0.2"/>
    <row r="3" spans="2:36" ht="13.2" x14ac:dyDescent="0.2"/>
    <row r="4" spans="2:36" ht="13.2" x14ac:dyDescent="0.2"/>
    <row r="5" spans="2:36" ht="13.2" x14ac:dyDescent="0.2"/>
    <row r="6" spans="2:36" ht="13.2" x14ac:dyDescent="0.2"/>
    <row r="7" spans="2:36" ht="13.2" x14ac:dyDescent="0.2"/>
    <row r="8" spans="2:36" ht="13.2" x14ac:dyDescent="0.2"/>
    <row r="9" spans="2:36" ht="13.2" x14ac:dyDescent="0.2"/>
    <row r="10" spans="2:36" ht="13.2" x14ac:dyDescent="0.2"/>
    <row r="11" spans="2:36" ht="13.2" x14ac:dyDescent="0.2"/>
    <row r="12" spans="2:36" ht="13.2" x14ac:dyDescent="0.2"/>
    <row r="13" spans="2:36" ht="13.2" x14ac:dyDescent="0.2"/>
    <row r="14" spans="2:36" ht="13.2" x14ac:dyDescent="0.2"/>
    <row r="15" spans="2:36" ht="13.2" x14ac:dyDescent="0.2"/>
    <row r="16" spans="2:36" ht="13.2" x14ac:dyDescent="0.2">
      <c r="AJ16" s="243"/>
    </row>
    <row r="17" spans="34:36" ht="13.2" x14ac:dyDescent="0.2">
      <c r="AJ17" s="243"/>
    </row>
    <row r="18" spans="34:36" ht="13.2" x14ac:dyDescent="0.2"/>
    <row r="19" spans="34:36" ht="13.2" x14ac:dyDescent="0.2"/>
    <row r="20" spans="34:36" ht="13.2" x14ac:dyDescent="0.2">
      <c r="AI20" s="243"/>
      <c r="AJ20" s="243"/>
    </row>
    <row r="21" spans="34:36" ht="13.2" x14ac:dyDescent="0.2">
      <c r="AJ21" s="243"/>
    </row>
    <row r="22" spans="34:36" ht="13.2" x14ac:dyDescent="0.2"/>
    <row r="23" spans="34:36" ht="13.2" x14ac:dyDescent="0.2">
      <c r="AI23" s="243"/>
      <c r="AJ23" s="243"/>
    </row>
    <row r="24" spans="34:36" ht="13.2" x14ac:dyDescent="0.2">
      <c r="AJ24" s="243"/>
    </row>
    <row r="25" spans="34:36" ht="13.2" x14ac:dyDescent="0.2">
      <c r="AJ25" s="243"/>
    </row>
    <row r="26" spans="34:36" ht="13.2" x14ac:dyDescent="0.2">
      <c r="AI26" s="243"/>
      <c r="AJ26" s="243"/>
    </row>
    <row r="27" spans="34:36" ht="13.2" x14ac:dyDescent="0.2"/>
    <row r="28" spans="34:36" ht="13.2" x14ac:dyDescent="0.2">
      <c r="AI28" s="243"/>
      <c r="AJ28" s="243"/>
    </row>
    <row r="29" spans="34:36" ht="13.2" x14ac:dyDescent="0.2">
      <c r="AJ29" s="243"/>
    </row>
    <row r="30" spans="34:36" ht="13.2" x14ac:dyDescent="0.2"/>
    <row r="31" spans="34:36" ht="13.2" x14ac:dyDescent="0.2">
      <c r="AH31" s="243"/>
      <c r="AI31" s="243"/>
      <c r="AJ31" s="243"/>
    </row>
    <row r="32" spans="34:36" ht="13.2" x14ac:dyDescent="0.2"/>
    <row r="33" spans="28:36" ht="13.2" x14ac:dyDescent="0.2">
      <c r="AI33" s="243"/>
      <c r="AJ33" s="243"/>
    </row>
    <row r="34" spans="28:36" ht="13.2" x14ac:dyDescent="0.2">
      <c r="AF34" s="243"/>
    </row>
    <row r="35" spans="28:36" ht="13.2" x14ac:dyDescent="0.2">
      <c r="AB35" s="243"/>
      <c r="AC35" s="243"/>
      <c r="AD35" s="243"/>
      <c r="AF35" s="243"/>
      <c r="AG35" s="243"/>
      <c r="AH35" s="243"/>
      <c r="AI35" s="243"/>
      <c r="AJ35" s="243"/>
    </row>
    <row r="36" spans="28:36" ht="13.2" x14ac:dyDescent="0.2"/>
    <row r="37" spans="28:36" ht="13.2" x14ac:dyDescent="0.2">
      <c r="AE37" s="243"/>
      <c r="AJ37" s="243"/>
    </row>
    <row r="38" spans="28:36" ht="13.2" x14ac:dyDescent="0.2">
      <c r="AB38" s="243"/>
      <c r="AC38" s="243"/>
      <c r="AD38" s="243"/>
      <c r="AE38" s="243"/>
      <c r="AG38" s="243"/>
      <c r="AH38" s="243"/>
      <c r="AI38" s="243"/>
      <c r="AJ38" s="243"/>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243"/>
      <c r="AH49" s="243"/>
      <c r="AI49" s="243"/>
      <c r="AJ49" s="243"/>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243"/>
      <c r="AA63" s="243"/>
    </row>
    <row r="64" spans="22:36" ht="13.2" x14ac:dyDescent="0.2">
      <c r="V64" s="243"/>
    </row>
    <row r="65" spans="15:36" ht="13.2" x14ac:dyDescent="0.2">
      <c r="X65" s="243"/>
      <c r="Z65" s="243"/>
      <c r="AC65" s="243"/>
    </row>
    <row r="66" spans="15:36" ht="13.2" x14ac:dyDescent="0.2">
      <c r="Q66" s="243"/>
      <c r="S66" s="243"/>
      <c r="U66" s="243"/>
      <c r="AF66" s="243"/>
    </row>
    <row r="67" spans="15:36" ht="13.2" x14ac:dyDescent="0.2">
      <c r="O67" s="243"/>
      <c r="P67" s="243"/>
      <c r="R67" s="243"/>
      <c r="T67" s="243"/>
      <c r="Y67" s="243"/>
      <c r="AB67" s="243"/>
      <c r="AD67" s="243"/>
      <c r="AE67" s="243"/>
      <c r="AG67" s="243"/>
      <c r="AH67" s="243"/>
      <c r="AI67" s="243"/>
      <c r="AJ67" s="243"/>
    </row>
    <row r="68" spans="15:36" ht="13.2" x14ac:dyDescent="0.2"/>
    <row r="69" spans="15:36" ht="13.2" x14ac:dyDescent="0.2"/>
    <row r="70" spans="15:36" ht="13.2" x14ac:dyDescent="0.2"/>
    <row r="71" spans="15:36" ht="13.2" x14ac:dyDescent="0.2"/>
    <row r="72" spans="15:36" ht="13.2" x14ac:dyDescent="0.2">
      <c r="AJ72" s="243"/>
    </row>
    <row r="73" spans="15:36" ht="13.2" x14ac:dyDescent="0.2">
      <c r="AJ73" s="243"/>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243"/>
    </row>
    <row r="97" spans="24:36" ht="13.2" x14ac:dyDescent="0.2">
      <c r="AA97" s="243"/>
    </row>
    <row r="98" spans="24:36" ht="13.2" hidden="1" x14ac:dyDescent="0.2">
      <c r="AA98" s="243"/>
    </row>
    <row r="99" spans="24:36" ht="13.2" hidden="1" x14ac:dyDescent="0.2">
      <c r="AA99" s="243"/>
    </row>
    <row r="100" spans="24:36" ht="13.2" hidden="1" x14ac:dyDescent="0.2"/>
    <row r="101" spans="24:36" ht="12" hidden="1" customHeight="1" x14ac:dyDescent="0.2">
      <c r="X101" s="243"/>
      <c r="Y101" s="243"/>
      <c r="Z101" s="243"/>
      <c r="AC101" s="243"/>
    </row>
    <row r="102" spans="24:36" ht="1.5" hidden="1" customHeight="1" x14ac:dyDescent="0.2">
      <c r="AC102" s="243"/>
      <c r="AF102" s="243"/>
    </row>
    <row r="103" spans="24:36" ht="13.2" hidden="1" x14ac:dyDescent="0.2">
      <c r="AB103" s="243"/>
      <c r="AD103" s="243"/>
      <c r="AE103" s="243"/>
      <c r="AF103" s="243"/>
      <c r="AG103" s="243"/>
      <c r="AH103" s="243"/>
      <c r="AI103" s="243"/>
      <c r="AJ103" s="243"/>
    </row>
    <row r="104" spans="24:36" ht="13.2" hidden="1" x14ac:dyDescent="0.2">
      <c r="AD104" s="243"/>
      <c r="AE104" s="243"/>
      <c r="AG104" s="243"/>
      <c r="AH104" s="243"/>
      <c r="AI104" s="243"/>
      <c r="AJ104" s="243"/>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0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5" width="9" style="244" customWidth="1"/>
    <col min="16" max="16" width="9.109375" style="244" bestFit="1" customWidth="1"/>
    <col min="17" max="34" width="9" style="244" customWidth="1"/>
    <col min="35" max="16384" width="9" style="243" hidden="1"/>
  </cols>
  <sheetData>
    <row r="1" spans="2:34"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row r="3" spans="2:34" ht="13.2" x14ac:dyDescent="0.2"/>
    <row r="4" spans="2:34" ht="13.2" x14ac:dyDescent="0.2">
      <c r="R4" s="243"/>
      <c r="S4" s="243"/>
      <c r="T4" s="243"/>
      <c r="U4" s="243"/>
      <c r="V4" s="243"/>
      <c r="W4" s="243"/>
      <c r="X4" s="243"/>
      <c r="Y4" s="243"/>
      <c r="Z4" s="243"/>
      <c r="AA4" s="243"/>
      <c r="AB4" s="243"/>
      <c r="AC4" s="243"/>
      <c r="AD4" s="243"/>
      <c r="AE4" s="243"/>
      <c r="AF4" s="243"/>
      <c r="AG4" s="243"/>
      <c r="AH4" s="243"/>
    </row>
    <row r="5" spans="2:34" ht="13.2" x14ac:dyDescent="0.2">
      <c r="R5" s="243"/>
      <c r="S5" s="243"/>
      <c r="T5" s="243"/>
      <c r="U5" s="243"/>
      <c r="V5" s="243"/>
      <c r="W5" s="243"/>
      <c r="X5" s="243"/>
      <c r="Y5" s="243"/>
      <c r="Z5" s="243"/>
      <c r="AA5" s="243"/>
      <c r="AB5" s="243"/>
      <c r="AC5" s="243"/>
      <c r="AD5" s="243"/>
      <c r="AE5" s="243"/>
      <c r="AF5" s="243"/>
      <c r="AG5" s="243"/>
      <c r="AH5" s="243"/>
    </row>
    <row r="6" spans="2:34" ht="13.2" x14ac:dyDescent="0.2"/>
    <row r="7" spans="2:34" ht="13.2" x14ac:dyDescent="0.2"/>
    <row r="8" spans="2:34" ht="13.2" x14ac:dyDescent="0.2"/>
    <row r="9" spans="2:34" ht="13.2" x14ac:dyDescent="0.2"/>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9:34" ht="13.2" x14ac:dyDescent="0.2"/>
    <row r="18" spans="9:34"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2" x14ac:dyDescent="0.2"/>
    <row r="20" spans="9:34" ht="13.2" x14ac:dyDescent="0.2"/>
    <row r="21" spans="9:34" ht="13.2" x14ac:dyDescent="0.2">
      <c r="AH21" s="243"/>
    </row>
    <row r="22" spans="9:34" ht="13.2" x14ac:dyDescent="0.2">
      <c r="AE22" s="243"/>
      <c r="AF22" s="243"/>
      <c r="AG22" s="243"/>
      <c r="AH22" s="243"/>
    </row>
    <row r="23" spans="9:34" ht="13.2" x14ac:dyDescent="0.2">
      <c r="U23" s="243"/>
      <c r="V23" s="243"/>
      <c r="W23" s="243"/>
      <c r="X23" s="243"/>
      <c r="Y23" s="243"/>
      <c r="Z23" s="243"/>
      <c r="AA23" s="243"/>
      <c r="AB23" s="243"/>
      <c r="AC23" s="243"/>
      <c r="AD23" s="243"/>
      <c r="AE23" s="243"/>
      <c r="AF23" s="243"/>
      <c r="AG23" s="243"/>
      <c r="AH23" s="243"/>
    </row>
    <row r="24" spans="9:34" ht="13.2" x14ac:dyDescent="0.2"/>
    <row r="25" spans="9:34" ht="13.2" x14ac:dyDescent="0.2"/>
    <row r="26" spans="9:34" ht="13.2" x14ac:dyDescent="0.2"/>
    <row r="27" spans="9:34" ht="13.2" x14ac:dyDescent="0.2"/>
    <row r="28" spans="9:34" ht="13.2" x14ac:dyDescent="0.2"/>
    <row r="29" spans="9:34" ht="13.2" x14ac:dyDescent="0.2"/>
    <row r="30" spans="9:34" ht="13.2" x14ac:dyDescent="0.2"/>
    <row r="31" spans="9:34" ht="13.2" x14ac:dyDescent="0.2"/>
    <row r="32" spans="9:34" ht="13.2" x14ac:dyDescent="0.2"/>
    <row r="33" spans="15:34" ht="13.2" x14ac:dyDescent="0.2"/>
    <row r="34" spans="15:34" ht="13.2" x14ac:dyDescent="0.2"/>
    <row r="35" spans="15:34" ht="13.2" x14ac:dyDescent="0.2">
      <c r="V35" s="243"/>
      <c r="W35" s="243"/>
      <c r="X35" s="243"/>
      <c r="Y35" s="243"/>
      <c r="Z35" s="243"/>
      <c r="AA35" s="243"/>
      <c r="AB35" s="243"/>
      <c r="AC35" s="243"/>
      <c r="AD35" s="243"/>
      <c r="AE35" s="243"/>
      <c r="AF35" s="243"/>
      <c r="AG35" s="243"/>
      <c r="AH35" s="243"/>
    </row>
    <row r="36" spans="15:34" ht="13.2" x14ac:dyDescent="0.2"/>
    <row r="37" spans="15:34" ht="13.2" x14ac:dyDescent="0.2">
      <c r="AH37" s="243"/>
    </row>
    <row r="38" spans="15:34" ht="13.2" x14ac:dyDescent="0.2">
      <c r="AE38" s="243"/>
      <c r="AF38" s="243"/>
      <c r="AG38" s="243"/>
      <c r="AH38" s="243"/>
    </row>
    <row r="39" spans="15:34" ht="13.2" x14ac:dyDescent="0.2"/>
    <row r="40" spans="15:34" ht="13.2" x14ac:dyDescent="0.2"/>
    <row r="41" spans="15:34" ht="13.2" x14ac:dyDescent="0.2"/>
    <row r="42" spans="15:34" ht="13.2" x14ac:dyDescent="0.2"/>
    <row r="43" spans="15:34" ht="13.2" x14ac:dyDescent="0.2">
      <c r="O43" s="243"/>
      <c r="P43" s="243"/>
      <c r="Q43" s="243"/>
      <c r="R43" s="243"/>
      <c r="S43" s="243"/>
      <c r="T43" s="243"/>
      <c r="U43" s="243"/>
      <c r="V43" s="243"/>
      <c r="W43" s="243"/>
      <c r="X43" s="243"/>
      <c r="Y43" s="243"/>
      <c r="Z43" s="243"/>
      <c r="AA43" s="243"/>
      <c r="AB43" s="243"/>
      <c r="AC43" s="243"/>
      <c r="AD43" s="243"/>
      <c r="AE43" s="243"/>
      <c r="AF43" s="243"/>
      <c r="AG43" s="243"/>
      <c r="AH43" s="243"/>
    </row>
    <row r="44" spans="15:34" ht="13.2" x14ac:dyDescent="0.2">
      <c r="AH44" s="243"/>
    </row>
    <row r="45" spans="15:34" ht="13.2" x14ac:dyDescent="0.2"/>
    <row r="46" spans="15:34" ht="13.2" x14ac:dyDescent="0.2">
      <c r="W46" s="243"/>
      <c r="X46" s="243"/>
      <c r="Y46" s="243"/>
      <c r="Z46" s="243"/>
      <c r="AA46" s="243"/>
      <c r="AB46" s="243"/>
      <c r="AC46" s="243"/>
      <c r="AD46" s="243"/>
      <c r="AE46" s="243"/>
      <c r="AF46" s="243"/>
      <c r="AG46" s="243"/>
      <c r="AH46" s="243"/>
    </row>
    <row r="47" spans="15:34" ht="13.2" x14ac:dyDescent="0.2"/>
    <row r="48" spans="15:34" ht="13.2" x14ac:dyDescent="0.2"/>
    <row r="49" spans="22:34" ht="13.2" x14ac:dyDescent="0.2"/>
    <row r="50" spans="22:34" ht="13.2" x14ac:dyDescent="0.2">
      <c r="V50" s="243"/>
      <c r="W50" s="243"/>
      <c r="X50" s="243"/>
      <c r="Y50" s="243"/>
      <c r="Z50" s="243"/>
      <c r="AA50" s="243"/>
      <c r="AB50" s="243"/>
      <c r="AC50" s="243"/>
      <c r="AD50" s="243"/>
      <c r="AE50" s="243"/>
      <c r="AF50" s="243"/>
      <c r="AG50" s="243"/>
      <c r="AH50" s="243"/>
    </row>
    <row r="51" spans="22:34" ht="13.2" x14ac:dyDescent="0.2"/>
    <row r="52" spans="22:34" ht="13.2" x14ac:dyDescent="0.2"/>
    <row r="53" spans="22:34" ht="13.2" x14ac:dyDescent="0.2">
      <c r="AH53" s="243"/>
    </row>
    <row r="54" spans="22:34" ht="13.2" x14ac:dyDescent="0.2"/>
    <row r="55" spans="22:34" ht="13.2" x14ac:dyDescent="0.2"/>
    <row r="56" spans="22:34" ht="13.2" x14ac:dyDescent="0.2"/>
    <row r="57" spans="22:34" ht="13.2" x14ac:dyDescent="0.2"/>
    <row r="58" spans="22:34" ht="13.2" x14ac:dyDescent="0.2"/>
    <row r="59" spans="22:34" ht="13.2" x14ac:dyDescent="0.2"/>
    <row r="60" spans="22:34" ht="13.2" x14ac:dyDescent="0.2"/>
    <row r="61" spans="22:34" ht="13.2" x14ac:dyDescent="0.2"/>
    <row r="62" spans="22:34" ht="13.2" x14ac:dyDescent="0.2"/>
    <row r="63" spans="22:34" ht="13.2" x14ac:dyDescent="0.2"/>
    <row r="64" spans="22:34" ht="13.2" x14ac:dyDescent="0.2"/>
    <row r="65" spans="25:34" ht="13.2" x14ac:dyDescent="0.2"/>
    <row r="66" spans="25:34" ht="13.2" x14ac:dyDescent="0.2"/>
    <row r="67" spans="25:34" ht="13.2" x14ac:dyDescent="0.2">
      <c r="Y67" s="243"/>
      <c r="Z67" s="243"/>
      <c r="AA67" s="243"/>
      <c r="AB67" s="243"/>
      <c r="AC67" s="243"/>
      <c r="AD67" s="243"/>
      <c r="AE67" s="243"/>
      <c r="AF67" s="243"/>
      <c r="AG67" s="243"/>
      <c r="AH67" s="243"/>
    </row>
    <row r="68" spans="25:34" ht="13.2" x14ac:dyDescent="0.2"/>
    <row r="69" spans="25:34" ht="13.2" x14ac:dyDescent="0.2"/>
    <row r="70" spans="25:34" ht="13.2" x14ac:dyDescent="0.2"/>
    <row r="71" spans="25:34" ht="13.2" x14ac:dyDescent="0.2"/>
    <row r="72" spans="25:34" ht="13.2" x14ac:dyDescent="0.2"/>
    <row r="73" spans="25:34" ht="13.2" x14ac:dyDescent="0.2"/>
    <row r="74" spans="25:34" ht="13.2" x14ac:dyDescent="0.2"/>
    <row r="75" spans="25:34" ht="13.2" x14ac:dyDescent="0.2"/>
    <row r="76" spans="25:34" ht="13.2" x14ac:dyDescent="0.2"/>
    <row r="77" spans="25:34" ht="13.2" x14ac:dyDescent="0.2"/>
    <row r="78" spans="25:34" ht="13.2" x14ac:dyDescent="0.2"/>
    <row r="79" spans="25:34" ht="13.2" x14ac:dyDescent="0.2"/>
    <row r="80" spans="25: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4"/>
  <sheetViews>
    <sheetView showGridLines="0" view="pageBreakPreview" zoomScale="80" zoomScaleSheetLayoutView="80" workbookViewId="0"/>
  </sheetViews>
  <sheetFormatPr defaultColWidth="0" defaultRowHeight="13.5" customHeight="1" zeroHeight="1" x14ac:dyDescent="0.2"/>
  <cols>
    <col min="1" max="6" width="14.88671875" style="245" customWidth="1"/>
    <col min="7" max="8" width="15.88671875" style="245" customWidth="1"/>
    <col min="9" max="14" width="16.109375" style="245" customWidth="1"/>
    <col min="15" max="15" width="6.109375" style="252" customWidth="1"/>
    <col min="16" max="16" width="3" style="250" customWidth="1"/>
    <col min="17" max="17" width="19.109375" style="245" hidden="1" customWidth="1"/>
    <col min="18" max="22" width="12.6640625" style="245" hidden="1" customWidth="1"/>
    <col min="23" max="16384" width="8.6640625" style="245" hidden="1"/>
  </cols>
  <sheetData>
    <row r="1" spans="1:16" ht="13.2" x14ac:dyDescent="0.2">
      <c r="O1" s="246"/>
      <c r="P1" s="246"/>
    </row>
    <row r="2" spans="1:16" ht="13.2" x14ac:dyDescent="0.2">
      <c r="O2" s="246"/>
      <c r="P2" s="246"/>
    </row>
    <row r="3" spans="1:16" ht="13.2" x14ac:dyDescent="0.2">
      <c r="O3" s="246"/>
      <c r="P3" s="246"/>
    </row>
    <row r="4" spans="1:16" ht="13.2" x14ac:dyDescent="0.2">
      <c r="O4" s="246"/>
      <c r="P4" s="246"/>
    </row>
    <row r="5" spans="1:16" ht="16.2" x14ac:dyDescent="0.2">
      <c r="A5" s="247" t="s">
        <v>479</v>
      </c>
      <c r="B5" s="248"/>
      <c r="C5" s="248"/>
      <c r="D5" s="248"/>
      <c r="E5" s="248"/>
      <c r="F5" s="248"/>
      <c r="G5" s="248"/>
      <c r="H5" s="248"/>
      <c r="I5" s="248"/>
      <c r="J5" s="248"/>
      <c r="K5" s="248"/>
      <c r="L5" s="248"/>
      <c r="M5" s="248"/>
      <c r="N5" s="248"/>
      <c r="O5" s="249"/>
    </row>
    <row r="6" spans="1:16" ht="13.2" x14ac:dyDescent="0.2">
      <c r="A6" s="250"/>
      <c r="B6" s="246"/>
      <c r="C6" s="246"/>
      <c r="D6" s="246"/>
      <c r="E6" s="246"/>
      <c r="F6" s="246"/>
      <c r="G6" s="251" t="s">
        <v>480</v>
      </c>
      <c r="H6" s="251"/>
      <c r="I6" s="251"/>
      <c r="J6" s="251"/>
      <c r="K6" s="246"/>
      <c r="L6" s="246"/>
      <c r="M6" s="246"/>
      <c r="N6" s="246"/>
    </row>
    <row r="7" spans="1:16" ht="13.2" x14ac:dyDescent="0.2">
      <c r="A7" s="250"/>
      <c r="B7" s="246"/>
      <c r="C7" s="246"/>
      <c r="D7" s="246"/>
      <c r="E7" s="246"/>
      <c r="F7" s="246"/>
      <c r="G7" s="253"/>
      <c r="H7" s="254"/>
      <c r="I7" s="254"/>
      <c r="J7" s="255"/>
      <c r="K7" s="1152" t="s">
        <v>481</v>
      </c>
      <c r="L7" s="256"/>
      <c r="M7" s="257" t="s">
        <v>482</v>
      </c>
      <c r="N7" s="258"/>
    </row>
    <row r="8" spans="1:16" ht="13.2" x14ac:dyDescent="0.2">
      <c r="A8" s="250"/>
      <c r="B8" s="246"/>
      <c r="C8" s="246"/>
      <c r="D8" s="246"/>
      <c r="E8" s="246"/>
      <c r="F8" s="246"/>
      <c r="G8" s="259"/>
      <c r="H8" s="260"/>
      <c r="I8" s="260"/>
      <c r="J8" s="261"/>
      <c r="K8" s="1153"/>
      <c r="L8" s="262" t="s">
        <v>483</v>
      </c>
      <c r="M8" s="263" t="s">
        <v>484</v>
      </c>
      <c r="N8" s="264" t="s">
        <v>485</v>
      </c>
    </row>
    <row r="9" spans="1:16" ht="13.2" x14ac:dyDescent="0.2">
      <c r="A9" s="250"/>
      <c r="B9" s="246"/>
      <c r="C9" s="246"/>
      <c r="D9" s="246"/>
      <c r="E9" s="246"/>
      <c r="F9" s="246"/>
      <c r="G9" s="1166" t="s">
        <v>486</v>
      </c>
      <c r="H9" s="1167"/>
      <c r="I9" s="1167"/>
      <c r="J9" s="1168"/>
      <c r="K9" s="265">
        <v>424592</v>
      </c>
      <c r="L9" s="266">
        <v>351193</v>
      </c>
      <c r="M9" s="267">
        <v>189696</v>
      </c>
      <c r="N9" s="268">
        <v>85.1</v>
      </c>
    </row>
    <row r="10" spans="1:16" ht="13.2" x14ac:dyDescent="0.2">
      <c r="A10" s="250"/>
      <c r="B10" s="246"/>
      <c r="C10" s="246"/>
      <c r="D10" s="246"/>
      <c r="E10" s="246"/>
      <c r="F10" s="246"/>
      <c r="G10" s="1166" t="s">
        <v>487</v>
      </c>
      <c r="H10" s="1167"/>
      <c r="I10" s="1167"/>
      <c r="J10" s="1168"/>
      <c r="K10" s="269">
        <v>43555</v>
      </c>
      <c r="L10" s="270">
        <v>36026</v>
      </c>
      <c r="M10" s="271">
        <v>21936</v>
      </c>
      <c r="N10" s="272">
        <v>64.2</v>
      </c>
    </row>
    <row r="11" spans="1:16" ht="13.5" customHeight="1" x14ac:dyDescent="0.2">
      <c r="A11" s="250"/>
      <c r="B11" s="246"/>
      <c r="C11" s="246"/>
      <c r="D11" s="246"/>
      <c r="E11" s="246"/>
      <c r="F11" s="246"/>
      <c r="G11" s="1166" t="s">
        <v>488</v>
      </c>
      <c r="H11" s="1167"/>
      <c r="I11" s="1167"/>
      <c r="J11" s="1168"/>
      <c r="K11" s="269">
        <v>4749</v>
      </c>
      <c r="L11" s="270">
        <v>3928</v>
      </c>
      <c r="M11" s="271">
        <v>29437</v>
      </c>
      <c r="N11" s="272">
        <v>-86.7</v>
      </c>
    </row>
    <row r="12" spans="1:16" ht="13.5" customHeight="1" x14ac:dyDescent="0.2">
      <c r="A12" s="250"/>
      <c r="B12" s="246"/>
      <c r="C12" s="246"/>
      <c r="D12" s="246"/>
      <c r="E12" s="246"/>
      <c r="F12" s="246"/>
      <c r="G12" s="1166" t="s">
        <v>489</v>
      </c>
      <c r="H12" s="1167"/>
      <c r="I12" s="1167"/>
      <c r="J12" s="1168"/>
      <c r="K12" s="269" t="s">
        <v>490</v>
      </c>
      <c r="L12" s="270" t="s">
        <v>490</v>
      </c>
      <c r="M12" s="271">
        <v>3160</v>
      </c>
      <c r="N12" s="272" t="s">
        <v>490</v>
      </c>
    </row>
    <row r="13" spans="1:16" ht="13.5" customHeight="1" x14ac:dyDescent="0.2">
      <c r="A13" s="250"/>
      <c r="B13" s="246"/>
      <c r="C13" s="246"/>
      <c r="D13" s="246"/>
      <c r="E13" s="246"/>
      <c r="F13" s="246"/>
      <c r="G13" s="1166" t="s">
        <v>491</v>
      </c>
      <c r="H13" s="1167"/>
      <c r="I13" s="1167"/>
      <c r="J13" s="1168"/>
      <c r="K13" s="269" t="s">
        <v>490</v>
      </c>
      <c r="L13" s="270" t="s">
        <v>490</v>
      </c>
      <c r="M13" s="271" t="s">
        <v>490</v>
      </c>
      <c r="N13" s="272" t="s">
        <v>490</v>
      </c>
    </row>
    <row r="14" spans="1:16" ht="13.5" customHeight="1" x14ac:dyDescent="0.2">
      <c r="A14" s="250"/>
      <c r="B14" s="246"/>
      <c r="C14" s="246"/>
      <c r="D14" s="246"/>
      <c r="E14" s="246"/>
      <c r="F14" s="246"/>
      <c r="G14" s="1166" t="s">
        <v>492</v>
      </c>
      <c r="H14" s="1167"/>
      <c r="I14" s="1167"/>
      <c r="J14" s="1168"/>
      <c r="K14" s="269">
        <v>11349</v>
      </c>
      <c r="L14" s="270">
        <v>9387</v>
      </c>
      <c r="M14" s="271">
        <v>9091</v>
      </c>
      <c r="N14" s="272">
        <v>3.3</v>
      </c>
    </row>
    <row r="15" spans="1:16" ht="13.5" customHeight="1" x14ac:dyDescent="0.2">
      <c r="A15" s="250"/>
      <c r="B15" s="246"/>
      <c r="C15" s="246"/>
      <c r="D15" s="246"/>
      <c r="E15" s="246"/>
      <c r="F15" s="246"/>
      <c r="G15" s="1166" t="s">
        <v>493</v>
      </c>
      <c r="H15" s="1167"/>
      <c r="I15" s="1167"/>
      <c r="J15" s="1168"/>
      <c r="K15" s="269">
        <v>11376</v>
      </c>
      <c r="L15" s="270">
        <v>9409</v>
      </c>
      <c r="M15" s="271">
        <v>4470</v>
      </c>
      <c r="N15" s="272">
        <v>110.5</v>
      </c>
    </row>
    <row r="16" spans="1:16" ht="13.2" x14ac:dyDescent="0.2">
      <c r="A16" s="250"/>
      <c r="B16" s="246"/>
      <c r="C16" s="246"/>
      <c r="D16" s="246"/>
      <c r="E16" s="246"/>
      <c r="F16" s="246"/>
      <c r="G16" s="1169" t="s">
        <v>494</v>
      </c>
      <c r="H16" s="1170"/>
      <c r="I16" s="1170"/>
      <c r="J16" s="1171"/>
      <c r="K16" s="270">
        <v>-31758</v>
      </c>
      <c r="L16" s="270">
        <v>-26268</v>
      </c>
      <c r="M16" s="271">
        <v>-19414</v>
      </c>
      <c r="N16" s="272">
        <v>35.299999999999997</v>
      </c>
    </row>
    <row r="17" spans="1:16" ht="13.2" x14ac:dyDescent="0.2">
      <c r="A17" s="250"/>
      <c r="B17" s="246"/>
      <c r="C17" s="246"/>
      <c r="D17" s="246"/>
      <c r="E17" s="246"/>
      <c r="F17" s="246"/>
      <c r="G17" s="1169" t="s">
        <v>172</v>
      </c>
      <c r="H17" s="1170"/>
      <c r="I17" s="1170"/>
      <c r="J17" s="1171"/>
      <c r="K17" s="270">
        <v>463863</v>
      </c>
      <c r="L17" s="270">
        <v>383675</v>
      </c>
      <c r="M17" s="271">
        <v>238376</v>
      </c>
      <c r="N17" s="272">
        <v>61</v>
      </c>
    </row>
    <row r="18" spans="1:16" ht="13.2" x14ac:dyDescent="0.2">
      <c r="A18" s="250"/>
      <c r="B18" s="246"/>
      <c r="C18" s="246"/>
      <c r="D18" s="246"/>
      <c r="E18" s="246"/>
      <c r="F18" s="246"/>
      <c r="G18" s="246"/>
      <c r="H18" s="246"/>
      <c r="I18" s="246"/>
      <c r="J18" s="246"/>
      <c r="K18" s="246"/>
      <c r="L18" s="246"/>
      <c r="M18" s="273"/>
      <c r="N18" s="273"/>
    </row>
    <row r="19" spans="1:16" ht="13.2" x14ac:dyDescent="0.2">
      <c r="A19" s="250"/>
      <c r="B19" s="246"/>
      <c r="C19" s="246"/>
      <c r="D19" s="246"/>
      <c r="E19" s="246"/>
      <c r="F19" s="246"/>
      <c r="G19" s="246" t="s">
        <v>495</v>
      </c>
      <c r="H19" s="246"/>
      <c r="I19" s="246"/>
      <c r="J19" s="246"/>
      <c r="K19" s="246"/>
      <c r="L19" s="246"/>
      <c r="M19" s="246"/>
      <c r="N19" s="246"/>
    </row>
    <row r="20" spans="1:16" ht="13.2" x14ac:dyDescent="0.2">
      <c r="A20" s="250"/>
      <c r="B20" s="246"/>
      <c r="C20" s="246"/>
      <c r="D20" s="246"/>
      <c r="E20" s="246"/>
      <c r="F20" s="246"/>
      <c r="G20" s="274"/>
      <c r="H20" s="275"/>
      <c r="I20" s="275"/>
      <c r="J20" s="276"/>
      <c r="K20" s="277" t="s">
        <v>496</v>
      </c>
      <c r="L20" s="278" t="s">
        <v>497</v>
      </c>
      <c r="M20" s="279" t="s">
        <v>498</v>
      </c>
      <c r="N20" s="280"/>
    </row>
    <row r="21" spans="1:16" s="286" customFormat="1" ht="13.2" x14ac:dyDescent="0.2">
      <c r="A21" s="281"/>
      <c r="B21" s="251"/>
      <c r="C21" s="251"/>
      <c r="D21" s="251"/>
      <c r="E21" s="251"/>
      <c r="F21" s="251"/>
      <c r="G21" s="1163" t="s">
        <v>499</v>
      </c>
      <c r="H21" s="1164"/>
      <c r="I21" s="1164"/>
      <c r="J21" s="1165"/>
      <c r="K21" s="282">
        <v>45.49</v>
      </c>
      <c r="L21" s="283">
        <v>21.75</v>
      </c>
      <c r="M21" s="284">
        <v>23.74</v>
      </c>
      <c r="N21" s="251"/>
      <c r="O21" s="285"/>
      <c r="P21" s="281"/>
    </row>
    <row r="22" spans="1:16" s="286" customFormat="1" ht="13.2" x14ac:dyDescent="0.2">
      <c r="A22" s="281"/>
      <c r="B22" s="251"/>
      <c r="C22" s="251"/>
      <c r="D22" s="251"/>
      <c r="E22" s="251"/>
      <c r="F22" s="251"/>
      <c r="G22" s="1163" t="s">
        <v>500</v>
      </c>
      <c r="H22" s="1164"/>
      <c r="I22" s="1164"/>
      <c r="J22" s="1165"/>
      <c r="K22" s="287">
        <v>92.5</v>
      </c>
      <c r="L22" s="288">
        <v>95.2</v>
      </c>
      <c r="M22" s="289">
        <v>-2.7</v>
      </c>
      <c r="N22" s="273"/>
      <c r="O22" s="285"/>
      <c r="P22" s="281"/>
    </row>
    <row r="23" spans="1:16" s="286" customFormat="1" ht="13.2" x14ac:dyDescent="0.2">
      <c r="A23" s="281"/>
      <c r="B23" s="251"/>
      <c r="C23" s="251"/>
      <c r="D23" s="251"/>
      <c r="E23" s="251"/>
      <c r="F23" s="251"/>
      <c r="G23" s="251"/>
      <c r="H23" s="251"/>
      <c r="I23" s="251"/>
      <c r="J23" s="251"/>
      <c r="K23" s="251"/>
      <c r="L23" s="273"/>
      <c r="M23" s="273"/>
      <c r="N23" s="273"/>
      <c r="O23" s="285"/>
      <c r="P23" s="281"/>
    </row>
    <row r="24" spans="1:16" s="286" customFormat="1" ht="13.2" x14ac:dyDescent="0.2">
      <c r="A24" s="281"/>
      <c r="B24" s="251"/>
      <c r="C24" s="251"/>
      <c r="D24" s="251"/>
      <c r="E24" s="251"/>
      <c r="F24" s="251"/>
      <c r="G24" s="251"/>
      <c r="H24" s="251"/>
      <c r="I24" s="251"/>
      <c r="J24" s="251"/>
      <c r="K24" s="251"/>
      <c r="L24" s="273"/>
      <c r="M24" s="273"/>
      <c r="N24" s="273"/>
      <c r="O24" s="285"/>
      <c r="P24" s="281"/>
    </row>
    <row r="25" spans="1:16" s="286" customFormat="1" ht="13.2" x14ac:dyDescent="0.2">
      <c r="A25" s="290"/>
      <c r="B25" s="291"/>
      <c r="C25" s="291"/>
      <c r="D25" s="291"/>
      <c r="E25" s="291"/>
      <c r="F25" s="291"/>
      <c r="G25" s="291"/>
      <c r="H25" s="291"/>
      <c r="I25" s="291"/>
      <c r="J25" s="291"/>
      <c r="K25" s="291"/>
      <c r="L25" s="292"/>
      <c r="M25" s="292"/>
      <c r="N25" s="292"/>
      <c r="O25" s="293"/>
      <c r="P25" s="281"/>
    </row>
    <row r="26" spans="1:16" s="286" customFormat="1" ht="13.2" x14ac:dyDescent="0.2">
      <c r="A26" s="251" t="s">
        <v>501</v>
      </c>
      <c r="B26" s="251"/>
      <c r="C26" s="251"/>
      <c r="D26" s="251"/>
      <c r="E26" s="251"/>
      <c r="F26" s="251"/>
      <c r="G26" s="251"/>
      <c r="H26" s="251"/>
      <c r="I26" s="251"/>
      <c r="J26" s="251"/>
      <c r="K26" s="251"/>
      <c r="L26" s="273"/>
      <c r="M26" s="273"/>
      <c r="N26" s="273"/>
      <c r="O26" s="251"/>
      <c r="P26" s="251"/>
    </row>
    <row r="27" spans="1:16" ht="13.2" x14ac:dyDescent="0.2">
      <c r="K27" s="246"/>
      <c r="L27" s="246"/>
      <c r="M27" s="246"/>
      <c r="N27" s="246"/>
      <c r="O27" s="246"/>
      <c r="P27" s="246"/>
    </row>
    <row r="28" spans="1:16" ht="16.2" x14ac:dyDescent="0.2">
      <c r="A28" s="247" t="s">
        <v>502</v>
      </c>
      <c r="B28" s="248"/>
      <c r="C28" s="248"/>
      <c r="D28" s="248"/>
      <c r="E28" s="248"/>
      <c r="F28" s="248"/>
      <c r="G28" s="248"/>
      <c r="H28" s="248"/>
      <c r="I28" s="248"/>
      <c r="J28" s="248"/>
      <c r="K28" s="248"/>
      <c r="L28" s="248"/>
      <c r="M28" s="248"/>
      <c r="N28" s="248"/>
      <c r="O28" s="294"/>
    </row>
    <row r="29" spans="1:16" ht="13.2" x14ac:dyDescent="0.2">
      <c r="A29" s="250"/>
      <c r="B29" s="246"/>
      <c r="C29" s="246"/>
      <c r="D29" s="246"/>
      <c r="E29" s="246"/>
      <c r="F29" s="246"/>
      <c r="G29" s="251" t="s">
        <v>503</v>
      </c>
      <c r="H29" s="251"/>
      <c r="I29" s="251"/>
      <c r="J29" s="251"/>
      <c r="K29" s="246"/>
      <c r="L29" s="246"/>
      <c r="M29" s="246"/>
      <c r="N29" s="246"/>
      <c r="O29" s="295"/>
    </row>
    <row r="30" spans="1:16" ht="13.2" x14ac:dyDescent="0.2">
      <c r="A30" s="250"/>
      <c r="B30" s="246"/>
      <c r="C30" s="246"/>
      <c r="D30" s="246"/>
      <c r="E30" s="246"/>
      <c r="F30" s="246"/>
      <c r="G30" s="253"/>
      <c r="H30" s="254"/>
      <c r="I30" s="254"/>
      <c r="J30" s="255"/>
      <c r="K30" s="1152" t="s">
        <v>481</v>
      </c>
      <c r="L30" s="256"/>
      <c r="M30" s="257" t="s">
        <v>482</v>
      </c>
      <c r="N30" s="258"/>
    </row>
    <row r="31" spans="1:16" ht="13.2" x14ac:dyDescent="0.2">
      <c r="A31" s="250"/>
      <c r="B31" s="246"/>
      <c r="C31" s="246"/>
      <c r="D31" s="246"/>
      <c r="E31" s="246"/>
      <c r="F31" s="246"/>
      <c r="G31" s="259"/>
      <c r="H31" s="260"/>
      <c r="I31" s="260"/>
      <c r="J31" s="261"/>
      <c r="K31" s="1153"/>
      <c r="L31" s="262" t="s">
        <v>483</v>
      </c>
      <c r="M31" s="263" t="s">
        <v>484</v>
      </c>
      <c r="N31" s="264" t="s">
        <v>485</v>
      </c>
    </row>
    <row r="32" spans="1:16" ht="27" customHeight="1" x14ac:dyDescent="0.2">
      <c r="A32" s="250"/>
      <c r="B32" s="246"/>
      <c r="C32" s="246"/>
      <c r="D32" s="246"/>
      <c r="E32" s="246"/>
      <c r="F32" s="246"/>
      <c r="G32" s="1154" t="s">
        <v>504</v>
      </c>
      <c r="H32" s="1155"/>
      <c r="I32" s="1155"/>
      <c r="J32" s="1156"/>
      <c r="K32" s="296">
        <v>202934</v>
      </c>
      <c r="L32" s="296">
        <v>167853</v>
      </c>
      <c r="M32" s="297">
        <v>139853</v>
      </c>
      <c r="N32" s="298">
        <v>20</v>
      </c>
    </row>
    <row r="33" spans="1:16" ht="13.5" customHeight="1" x14ac:dyDescent="0.2">
      <c r="A33" s="250"/>
      <c r="B33" s="246"/>
      <c r="C33" s="246"/>
      <c r="D33" s="246"/>
      <c r="E33" s="246"/>
      <c r="F33" s="246"/>
      <c r="G33" s="1154" t="s">
        <v>505</v>
      </c>
      <c r="H33" s="1155"/>
      <c r="I33" s="1155"/>
      <c r="J33" s="1156"/>
      <c r="K33" s="296" t="s">
        <v>490</v>
      </c>
      <c r="L33" s="296" t="s">
        <v>490</v>
      </c>
      <c r="M33" s="297" t="s">
        <v>490</v>
      </c>
      <c r="N33" s="298" t="s">
        <v>490</v>
      </c>
    </row>
    <row r="34" spans="1:16" ht="27" customHeight="1" x14ac:dyDescent="0.2">
      <c r="A34" s="250"/>
      <c r="B34" s="246"/>
      <c r="C34" s="246"/>
      <c r="D34" s="246"/>
      <c r="E34" s="246"/>
      <c r="F34" s="246"/>
      <c r="G34" s="1154" t="s">
        <v>506</v>
      </c>
      <c r="H34" s="1155"/>
      <c r="I34" s="1155"/>
      <c r="J34" s="1156"/>
      <c r="K34" s="296" t="s">
        <v>490</v>
      </c>
      <c r="L34" s="296" t="s">
        <v>490</v>
      </c>
      <c r="M34" s="297">
        <v>4</v>
      </c>
      <c r="N34" s="298" t="s">
        <v>490</v>
      </c>
    </row>
    <row r="35" spans="1:16" ht="27" customHeight="1" x14ac:dyDescent="0.2">
      <c r="A35" s="250"/>
      <c r="B35" s="246"/>
      <c r="C35" s="246"/>
      <c r="D35" s="246"/>
      <c r="E35" s="246"/>
      <c r="F35" s="246"/>
      <c r="G35" s="1154" t="s">
        <v>507</v>
      </c>
      <c r="H35" s="1155"/>
      <c r="I35" s="1155"/>
      <c r="J35" s="1156"/>
      <c r="K35" s="296">
        <v>37037</v>
      </c>
      <c r="L35" s="296">
        <v>30634</v>
      </c>
      <c r="M35" s="297">
        <v>31890</v>
      </c>
      <c r="N35" s="298">
        <v>-3.9</v>
      </c>
    </row>
    <row r="36" spans="1:16" ht="27" customHeight="1" x14ac:dyDescent="0.2">
      <c r="A36" s="250"/>
      <c r="B36" s="246"/>
      <c r="C36" s="246"/>
      <c r="D36" s="246"/>
      <c r="E36" s="246"/>
      <c r="F36" s="246"/>
      <c r="G36" s="1154" t="s">
        <v>508</v>
      </c>
      <c r="H36" s="1155"/>
      <c r="I36" s="1155"/>
      <c r="J36" s="1156"/>
      <c r="K36" s="296">
        <v>9569</v>
      </c>
      <c r="L36" s="296">
        <v>7915</v>
      </c>
      <c r="M36" s="297">
        <v>5316</v>
      </c>
      <c r="N36" s="298">
        <v>48.9</v>
      </c>
    </row>
    <row r="37" spans="1:16" ht="13.5" customHeight="1" x14ac:dyDescent="0.2">
      <c r="A37" s="250"/>
      <c r="B37" s="246"/>
      <c r="C37" s="246"/>
      <c r="D37" s="246"/>
      <c r="E37" s="246"/>
      <c r="F37" s="246"/>
      <c r="G37" s="1154" t="s">
        <v>509</v>
      </c>
      <c r="H37" s="1155"/>
      <c r="I37" s="1155"/>
      <c r="J37" s="1156"/>
      <c r="K37" s="296">
        <v>3046</v>
      </c>
      <c r="L37" s="296">
        <v>2519</v>
      </c>
      <c r="M37" s="297">
        <v>1757</v>
      </c>
      <c r="N37" s="298">
        <v>43.4</v>
      </c>
    </row>
    <row r="38" spans="1:16" ht="27" customHeight="1" x14ac:dyDescent="0.2">
      <c r="A38" s="250"/>
      <c r="B38" s="246"/>
      <c r="C38" s="246"/>
      <c r="D38" s="246"/>
      <c r="E38" s="246"/>
      <c r="F38" s="246"/>
      <c r="G38" s="1157" t="s">
        <v>510</v>
      </c>
      <c r="H38" s="1158"/>
      <c r="I38" s="1158"/>
      <c r="J38" s="1159"/>
      <c r="K38" s="299" t="s">
        <v>490</v>
      </c>
      <c r="L38" s="299" t="s">
        <v>490</v>
      </c>
      <c r="M38" s="300">
        <v>42</v>
      </c>
      <c r="N38" s="301" t="s">
        <v>490</v>
      </c>
      <c r="O38" s="295"/>
    </row>
    <row r="39" spans="1:16" ht="13.2" x14ac:dyDescent="0.2">
      <c r="A39" s="250"/>
      <c r="B39" s="246"/>
      <c r="C39" s="246"/>
      <c r="D39" s="246"/>
      <c r="E39" s="246"/>
      <c r="F39" s="246"/>
      <c r="G39" s="1157" t="s">
        <v>511</v>
      </c>
      <c r="H39" s="1158"/>
      <c r="I39" s="1158"/>
      <c r="J39" s="1159"/>
      <c r="K39" s="302" t="s">
        <v>490</v>
      </c>
      <c r="L39" s="302" t="s">
        <v>490</v>
      </c>
      <c r="M39" s="303">
        <v>-8426</v>
      </c>
      <c r="N39" s="304" t="s">
        <v>490</v>
      </c>
      <c r="O39" s="295"/>
    </row>
    <row r="40" spans="1:16" ht="27" customHeight="1" x14ac:dyDescent="0.2">
      <c r="A40" s="250"/>
      <c r="B40" s="246"/>
      <c r="C40" s="246"/>
      <c r="D40" s="246"/>
      <c r="E40" s="246"/>
      <c r="F40" s="246"/>
      <c r="G40" s="1154" t="s">
        <v>512</v>
      </c>
      <c r="H40" s="1155"/>
      <c r="I40" s="1155"/>
      <c r="J40" s="1156"/>
      <c r="K40" s="302">
        <v>-213900</v>
      </c>
      <c r="L40" s="302">
        <v>-176923</v>
      </c>
      <c r="M40" s="303">
        <v>-127711</v>
      </c>
      <c r="N40" s="304">
        <v>38.5</v>
      </c>
      <c r="O40" s="295"/>
    </row>
    <row r="41" spans="1:16" ht="13.2" x14ac:dyDescent="0.2">
      <c r="A41" s="250"/>
      <c r="B41" s="246"/>
      <c r="C41" s="246"/>
      <c r="D41" s="246"/>
      <c r="E41" s="246"/>
      <c r="F41" s="246"/>
      <c r="G41" s="1160" t="s">
        <v>283</v>
      </c>
      <c r="H41" s="1161"/>
      <c r="I41" s="1161"/>
      <c r="J41" s="1162"/>
      <c r="K41" s="296">
        <v>38686</v>
      </c>
      <c r="L41" s="302">
        <v>31998</v>
      </c>
      <c r="M41" s="303">
        <v>42725</v>
      </c>
      <c r="N41" s="304">
        <v>-25.1</v>
      </c>
      <c r="O41" s="295"/>
    </row>
    <row r="42" spans="1:16" ht="13.2" x14ac:dyDescent="0.2">
      <c r="A42" s="250"/>
      <c r="B42" s="246"/>
      <c r="C42" s="246"/>
      <c r="D42" s="246"/>
      <c r="E42" s="246"/>
      <c r="F42" s="246"/>
      <c r="G42" s="305" t="s">
        <v>513</v>
      </c>
      <c r="H42" s="246"/>
      <c r="I42" s="246"/>
      <c r="J42" s="246"/>
      <c r="K42" s="246"/>
      <c r="L42" s="246"/>
      <c r="M42" s="273"/>
      <c r="N42" s="273"/>
      <c r="O42" s="295"/>
    </row>
    <row r="43" spans="1:16" ht="13.2" x14ac:dyDescent="0.2">
      <c r="A43" s="250"/>
      <c r="B43" s="246"/>
      <c r="C43" s="246"/>
      <c r="D43" s="246"/>
      <c r="E43" s="246"/>
      <c r="F43" s="246"/>
      <c r="G43" s="246"/>
      <c r="H43" s="246"/>
      <c r="I43" s="246"/>
      <c r="J43" s="246"/>
      <c r="K43" s="246"/>
      <c r="L43" s="306"/>
      <c r="M43" s="273"/>
      <c r="N43" s="246"/>
      <c r="O43" s="295"/>
    </row>
    <row r="44" spans="1:16" ht="13.2" x14ac:dyDescent="0.2">
      <c r="A44" s="250"/>
      <c r="B44" s="246"/>
      <c r="C44" s="246"/>
      <c r="D44" s="246"/>
      <c r="E44" s="246"/>
      <c r="F44" s="246"/>
      <c r="G44" s="246"/>
      <c r="H44" s="246"/>
      <c r="I44" s="246"/>
      <c r="J44" s="246"/>
      <c r="K44" s="246"/>
      <c r="L44" s="246"/>
      <c r="M44" s="273"/>
      <c r="N44" s="246"/>
    </row>
    <row r="45" spans="1:16" ht="13.2" x14ac:dyDescent="0.2">
      <c r="A45" s="248"/>
      <c r="B45" s="248"/>
      <c r="C45" s="248"/>
      <c r="D45" s="248"/>
      <c r="E45" s="248"/>
      <c r="F45" s="248"/>
      <c r="G45" s="248"/>
      <c r="H45" s="248"/>
      <c r="I45" s="248"/>
      <c r="J45" s="248"/>
      <c r="K45" s="248"/>
      <c r="L45" s="248"/>
      <c r="M45" s="307"/>
      <c r="N45" s="248"/>
      <c r="O45" s="248"/>
      <c r="P45" s="246"/>
    </row>
    <row r="46" spans="1:16" ht="13.2" x14ac:dyDescent="0.2">
      <c r="A46" s="308"/>
      <c r="B46" s="308"/>
      <c r="C46" s="308"/>
      <c r="D46" s="308"/>
      <c r="E46" s="308"/>
      <c r="F46" s="308"/>
      <c r="G46" s="308"/>
      <c r="H46" s="308"/>
      <c r="I46" s="308"/>
      <c r="J46" s="308"/>
      <c r="K46" s="308"/>
      <c r="L46" s="308"/>
      <c r="M46" s="308"/>
      <c r="N46" s="308"/>
      <c r="O46" s="308"/>
      <c r="P46" s="246"/>
    </row>
    <row r="47" spans="1:16" ht="17.25" customHeight="1" x14ac:dyDescent="0.2">
      <c r="A47" s="309" t="s">
        <v>514</v>
      </c>
      <c r="B47" s="246"/>
      <c r="C47" s="246"/>
      <c r="D47" s="246"/>
      <c r="E47" s="246"/>
      <c r="F47" s="246"/>
      <c r="G47" s="246"/>
      <c r="H47" s="246"/>
      <c r="I47" s="246"/>
      <c r="J47" s="246"/>
      <c r="K47" s="246"/>
      <c r="L47" s="246"/>
      <c r="M47" s="246"/>
      <c r="N47" s="246"/>
    </row>
    <row r="48" spans="1:16" ht="13.2" x14ac:dyDescent="0.2">
      <c r="A48" s="250"/>
      <c r="B48" s="246"/>
      <c r="C48" s="246"/>
      <c r="D48" s="246"/>
      <c r="E48" s="246"/>
      <c r="F48" s="246"/>
      <c r="G48" s="310" t="s">
        <v>515</v>
      </c>
      <c r="H48" s="310"/>
      <c r="I48" s="310"/>
      <c r="J48" s="310"/>
      <c r="K48" s="310"/>
      <c r="L48" s="310"/>
      <c r="M48" s="311"/>
      <c r="N48" s="310"/>
    </row>
    <row r="49" spans="1:14" ht="13.5" customHeight="1" x14ac:dyDescent="0.2">
      <c r="A49" s="250"/>
      <c r="B49" s="246"/>
      <c r="C49" s="246"/>
      <c r="D49" s="246"/>
      <c r="E49" s="246"/>
      <c r="F49" s="246"/>
      <c r="G49" s="312"/>
      <c r="H49" s="313"/>
      <c r="I49" s="1147" t="s">
        <v>481</v>
      </c>
      <c r="J49" s="1149" t="s">
        <v>516</v>
      </c>
      <c r="K49" s="1150"/>
      <c r="L49" s="1150"/>
      <c r="M49" s="1150"/>
      <c r="N49" s="1151"/>
    </row>
    <row r="50" spans="1:14" ht="13.2" x14ac:dyDescent="0.2">
      <c r="A50" s="250"/>
      <c r="B50" s="246"/>
      <c r="C50" s="246"/>
      <c r="D50" s="246"/>
      <c r="E50" s="246"/>
      <c r="F50" s="246"/>
      <c r="G50" s="314"/>
      <c r="H50" s="315"/>
      <c r="I50" s="1148"/>
      <c r="J50" s="316" t="s">
        <v>517</v>
      </c>
      <c r="K50" s="317" t="s">
        <v>518</v>
      </c>
      <c r="L50" s="318" t="s">
        <v>519</v>
      </c>
      <c r="M50" s="319" t="s">
        <v>520</v>
      </c>
      <c r="N50" s="320" t="s">
        <v>521</v>
      </c>
    </row>
    <row r="51" spans="1:14" ht="13.2" x14ac:dyDescent="0.2">
      <c r="A51" s="250"/>
      <c r="B51" s="246"/>
      <c r="C51" s="246"/>
      <c r="D51" s="246"/>
      <c r="E51" s="246"/>
      <c r="F51" s="246"/>
      <c r="G51" s="312" t="s">
        <v>522</v>
      </c>
      <c r="H51" s="313"/>
      <c r="I51" s="321">
        <v>819889</v>
      </c>
      <c r="J51" s="322">
        <v>658545</v>
      </c>
      <c r="K51" s="323">
        <v>66.900000000000006</v>
      </c>
      <c r="L51" s="324">
        <v>228305</v>
      </c>
      <c r="M51" s="325">
        <v>5.6</v>
      </c>
      <c r="N51" s="326">
        <v>61.3</v>
      </c>
    </row>
    <row r="52" spans="1:14" ht="13.2" x14ac:dyDescent="0.2">
      <c r="A52" s="250"/>
      <c r="B52" s="246"/>
      <c r="C52" s="246"/>
      <c r="D52" s="246"/>
      <c r="E52" s="246"/>
      <c r="F52" s="246"/>
      <c r="G52" s="327"/>
      <c r="H52" s="328" t="s">
        <v>523</v>
      </c>
      <c r="I52" s="329">
        <v>595037</v>
      </c>
      <c r="J52" s="330">
        <v>477941</v>
      </c>
      <c r="K52" s="331">
        <v>99.3</v>
      </c>
      <c r="L52" s="332">
        <v>86611</v>
      </c>
      <c r="M52" s="333">
        <v>-20.399999999999999</v>
      </c>
      <c r="N52" s="334">
        <v>119.7</v>
      </c>
    </row>
    <row r="53" spans="1:14" ht="13.2" x14ac:dyDescent="0.2">
      <c r="A53" s="250"/>
      <c r="B53" s="246"/>
      <c r="C53" s="246"/>
      <c r="D53" s="246"/>
      <c r="E53" s="246"/>
      <c r="F53" s="246"/>
      <c r="G53" s="312" t="s">
        <v>524</v>
      </c>
      <c r="H53" s="313"/>
      <c r="I53" s="321">
        <v>757652</v>
      </c>
      <c r="J53" s="322">
        <v>605153</v>
      </c>
      <c r="K53" s="323">
        <v>-8.1</v>
      </c>
      <c r="L53" s="324">
        <v>316331</v>
      </c>
      <c r="M53" s="325">
        <v>38.6</v>
      </c>
      <c r="N53" s="326">
        <v>-46.7</v>
      </c>
    </row>
    <row r="54" spans="1:14" ht="13.2" x14ac:dyDescent="0.2">
      <c r="A54" s="250"/>
      <c r="B54" s="246"/>
      <c r="C54" s="246"/>
      <c r="D54" s="246"/>
      <c r="E54" s="246"/>
      <c r="F54" s="246"/>
      <c r="G54" s="327"/>
      <c r="H54" s="328" t="s">
        <v>523</v>
      </c>
      <c r="I54" s="329">
        <v>405015</v>
      </c>
      <c r="J54" s="330">
        <v>323494</v>
      </c>
      <c r="K54" s="331">
        <v>-32.299999999999997</v>
      </c>
      <c r="L54" s="332">
        <v>106387</v>
      </c>
      <c r="M54" s="333">
        <v>22.8</v>
      </c>
      <c r="N54" s="334">
        <v>-55.1</v>
      </c>
    </row>
    <row r="55" spans="1:14" ht="13.2" x14ac:dyDescent="0.2">
      <c r="A55" s="250"/>
      <c r="B55" s="246"/>
      <c r="C55" s="246"/>
      <c r="D55" s="246"/>
      <c r="E55" s="246"/>
      <c r="F55" s="246"/>
      <c r="G55" s="312" t="s">
        <v>525</v>
      </c>
      <c r="H55" s="313"/>
      <c r="I55" s="321">
        <v>523320</v>
      </c>
      <c r="J55" s="322">
        <v>424428</v>
      </c>
      <c r="K55" s="323">
        <v>-29.9</v>
      </c>
      <c r="L55" s="324">
        <v>333013</v>
      </c>
      <c r="M55" s="325">
        <v>5.3</v>
      </c>
      <c r="N55" s="326">
        <v>-35.200000000000003</v>
      </c>
    </row>
    <row r="56" spans="1:14" ht="13.2" x14ac:dyDescent="0.2">
      <c r="A56" s="250"/>
      <c r="B56" s="246"/>
      <c r="C56" s="246"/>
      <c r="D56" s="246"/>
      <c r="E56" s="246"/>
      <c r="F56" s="246"/>
      <c r="G56" s="327"/>
      <c r="H56" s="328" t="s">
        <v>523</v>
      </c>
      <c r="I56" s="329">
        <v>390330</v>
      </c>
      <c r="J56" s="330">
        <v>316569</v>
      </c>
      <c r="K56" s="331">
        <v>-2.1</v>
      </c>
      <c r="L56" s="332">
        <v>126732</v>
      </c>
      <c r="M56" s="333">
        <v>19.100000000000001</v>
      </c>
      <c r="N56" s="334">
        <v>-21.2</v>
      </c>
    </row>
    <row r="57" spans="1:14" ht="13.2" x14ac:dyDescent="0.2">
      <c r="A57" s="250"/>
      <c r="B57" s="246"/>
      <c r="C57" s="246"/>
      <c r="D57" s="246"/>
      <c r="E57" s="246"/>
      <c r="F57" s="246"/>
      <c r="G57" s="312" t="s">
        <v>526</v>
      </c>
      <c r="H57" s="313"/>
      <c r="I57" s="321">
        <v>581452</v>
      </c>
      <c r="J57" s="322">
        <v>481334</v>
      </c>
      <c r="K57" s="323">
        <v>13.4</v>
      </c>
      <c r="L57" s="324">
        <v>280458</v>
      </c>
      <c r="M57" s="325">
        <v>-15.8</v>
      </c>
      <c r="N57" s="326">
        <v>29.2</v>
      </c>
    </row>
    <row r="58" spans="1:14" ht="13.2" x14ac:dyDescent="0.2">
      <c r="A58" s="250"/>
      <c r="B58" s="246"/>
      <c r="C58" s="246"/>
      <c r="D58" s="246"/>
      <c r="E58" s="246"/>
      <c r="F58" s="246"/>
      <c r="G58" s="327"/>
      <c r="H58" s="328" t="s">
        <v>523</v>
      </c>
      <c r="I58" s="329">
        <v>466232</v>
      </c>
      <c r="J58" s="330">
        <v>385954</v>
      </c>
      <c r="K58" s="331">
        <v>21.9</v>
      </c>
      <c r="L58" s="332">
        <v>127286</v>
      </c>
      <c r="M58" s="333">
        <v>0.4</v>
      </c>
      <c r="N58" s="334">
        <v>21.5</v>
      </c>
    </row>
    <row r="59" spans="1:14" ht="13.2" x14ac:dyDescent="0.2">
      <c r="A59" s="250"/>
      <c r="B59" s="246"/>
      <c r="C59" s="246"/>
      <c r="D59" s="246"/>
      <c r="E59" s="246"/>
      <c r="F59" s="246"/>
      <c r="G59" s="312" t="s">
        <v>527</v>
      </c>
      <c r="H59" s="313"/>
      <c r="I59" s="321">
        <v>525691</v>
      </c>
      <c r="J59" s="322">
        <v>434815</v>
      </c>
      <c r="K59" s="323">
        <v>-9.6999999999999993</v>
      </c>
      <c r="L59" s="324">
        <v>291945</v>
      </c>
      <c r="M59" s="325">
        <v>4.0999999999999996</v>
      </c>
      <c r="N59" s="326">
        <v>-13.8</v>
      </c>
    </row>
    <row r="60" spans="1:14" ht="13.2" x14ac:dyDescent="0.2">
      <c r="A60" s="250"/>
      <c r="B60" s="246"/>
      <c r="C60" s="246"/>
      <c r="D60" s="246"/>
      <c r="E60" s="246"/>
      <c r="F60" s="246"/>
      <c r="G60" s="327"/>
      <c r="H60" s="328" t="s">
        <v>523</v>
      </c>
      <c r="I60" s="335">
        <v>306035</v>
      </c>
      <c r="J60" s="330">
        <v>253131</v>
      </c>
      <c r="K60" s="331">
        <v>-34.4</v>
      </c>
      <c r="L60" s="332">
        <v>127651</v>
      </c>
      <c r="M60" s="333">
        <v>0.3</v>
      </c>
      <c r="N60" s="334">
        <v>-34.700000000000003</v>
      </c>
    </row>
    <row r="61" spans="1:14" ht="13.2" x14ac:dyDescent="0.2">
      <c r="A61" s="250"/>
      <c r="B61" s="246"/>
      <c r="C61" s="246"/>
      <c r="D61" s="246"/>
      <c r="E61" s="246"/>
      <c r="F61" s="246"/>
      <c r="G61" s="312" t="s">
        <v>528</v>
      </c>
      <c r="H61" s="336"/>
      <c r="I61" s="337">
        <v>641601</v>
      </c>
      <c r="J61" s="338">
        <v>520855</v>
      </c>
      <c r="K61" s="339">
        <v>6.5</v>
      </c>
      <c r="L61" s="340">
        <v>290010</v>
      </c>
      <c r="M61" s="341">
        <v>7.6</v>
      </c>
      <c r="N61" s="326">
        <v>-1.1000000000000001</v>
      </c>
    </row>
    <row r="62" spans="1:14" ht="13.2" x14ac:dyDescent="0.2">
      <c r="A62" s="250"/>
      <c r="B62" s="246"/>
      <c r="C62" s="246"/>
      <c r="D62" s="246"/>
      <c r="E62" s="246"/>
      <c r="F62" s="246"/>
      <c r="G62" s="327"/>
      <c r="H62" s="328" t="s">
        <v>523</v>
      </c>
      <c r="I62" s="329">
        <v>432530</v>
      </c>
      <c r="J62" s="330">
        <v>351418</v>
      </c>
      <c r="K62" s="331">
        <v>10.5</v>
      </c>
      <c r="L62" s="332">
        <v>114933</v>
      </c>
      <c r="M62" s="333">
        <v>4.4000000000000004</v>
      </c>
      <c r="N62" s="334">
        <v>6.1</v>
      </c>
    </row>
    <row r="63" spans="1:14" ht="13.2" x14ac:dyDescent="0.2">
      <c r="A63" s="250"/>
      <c r="B63" s="246"/>
      <c r="C63" s="246"/>
      <c r="D63" s="246"/>
      <c r="E63" s="246"/>
      <c r="F63" s="246"/>
      <c r="G63" s="246"/>
      <c r="H63" s="246"/>
      <c r="I63" s="246"/>
      <c r="J63" s="246"/>
      <c r="K63" s="246"/>
      <c r="L63" s="246"/>
      <c r="M63" s="246"/>
      <c r="N63" s="246"/>
    </row>
    <row r="64" spans="1:14" ht="13.2" x14ac:dyDescent="0.2">
      <c r="A64" s="250"/>
      <c r="B64" s="246"/>
      <c r="C64" s="246"/>
      <c r="D64" s="246"/>
      <c r="E64" s="246"/>
      <c r="F64" s="246"/>
      <c r="G64" s="246"/>
      <c r="H64" s="246"/>
      <c r="I64" s="246"/>
      <c r="J64" s="246"/>
      <c r="K64" s="246"/>
      <c r="L64" s="246"/>
      <c r="M64" s="246"/>
      <c r="N64" s="246"/>
    </row>
    <row r="65" spans="1:16" ht="13.2" x14ac:dyDescent="0.2">
      <c r="A65" s="250"/>
      <c r="B65" s="246"/>
      <c r="C65" s="246"/>
      <c r="D65" s="246"/>
      <c r="E65" s="246"/>
      <c r="F65" s="246"/>
      <c r="G65" s="246"/>
      <c r="H65" s="246"/>
      <c r="I65" s="246"/>
      <c r="J65" s="246"/>
      <c r="K65" s="246"/>
      <c r="L65" s="246"/>
      <c r="M65" s="246"/>
      <c r="N65" s="246"/>
    </row>
    <row r="66" spans="1:16" ht="13.2" x14ac:dyDescent="0.2">
      <c r="A66" s="342"/>
      <c r="B66" s="308"/>
      <c r="C66" s="308"/>
      <c r="D66" s="308"/>
      <c r="E66" s="308"/>
      <c r="F66" s="308"/>
      <c r="G66" s="308"/>
      <c r="H66" s="308"/>
      <c r="I66" s="308"/>
      <c r="J66" s="308"/>
      <c r="K66" s="308"/>
      <c r="L66" s="308"/>
      <c r="M66" s="308"/>
      <c r="N66" s="308"/>
      <c r="O66" s="343"/>
    </row>
    <row r="67" spans="1:16" ht="13.5" hidden="1" customHeight="1" x14ac:dyDescent="0.2">
      <c r="G67" s="246"/>
      <c r="H67" s="246"/>
      <c r="I67" s="246"/>
      <c r="J67" s="246"/>
      <c r="K67" s="246"/>
      <c r="L67" s="246"/>
      <c r="M67" s="246"/>
      <c r="N67" s="246"/>
      <c r="O67" s="246"/>
      <c r="P67" s="246"/>
    </row>
    <row r="68" spans="1:16" ht="13.5" hidden="1" customHeight="1" x14ac:dyDescent="0.2">
      <c r="G68" s="246"/>
      <c r="H68" s="246"/>
      <c r="I68" s="246"/>
      <c r="J68" s="246"/>
      <c r="K68" s="246"/>
      <c r="L68" s="246"/>
      <c r="M68" s="246"/>
      <c r="N68" s="246"/>
    </row>
    <row r="69" spans="1:16" ht="13.5" hidden="1" customHeight="1" x14ac:dyDescent="0.2">
      <c r="G69" s="246"/>
      <c r="H69" s="246"/>
      <c r="I69" s="246"/>
      <c r="J69" s="246"/>
      <c r="K69" s="246"/>
      <c r="L69" s="246"/>
      <c r="M69" s="246"/>
      <c r="N69" s="246"/>
    </row>
    <row r="70" spans="1:16" ht="13.2" hidden="1" x14ac:dyDescent="0.2">
      <c r="G70" s="246"/>
      <c r="H70" s="246"/>
      <c r="I70" s="246"/>
      <c r="J70" s="246"/>
      <c r="K70" s="246"/>
      <c r="L70" s="246"/>
      <c r="M70" s="246"/>
      <c r="N70" s="246"/>
    </row>
    <row r="71" spans="1:16" ht="13.2" hidden="1" x14ac:dyDescent="0.2">
      <c r="G71" s="246"/>
      <c r="H71" s="246"/>
      <c r="I71" s="246"/>
      <c r="J71" s="246"/>
      <c r="K71" s="246"/>
      <c r="L71" s="246"/>
      <c r="M71" s="246"/>
      <c r="N71" s="246"/>
    </row>
    <row r="72" spans="1:16" ht="13.2" hidden="1" x14ac:dyDescent="0.2">
      <c r="G72" s="246"/>
      <c r="H72" s="246"/>
      <c r="I72" s="246"/>
      <c r="J72" s="246"/>
      <c r="K72" s="246"/>
      <c r="L72" s="246"/>
      <c r="M72" s="246"/>
      <c r="N72" s="246"/>
    </row>
    <row r="73" spans="1:16" ht="13.2" hidden="1" x14ac:dyDescent="0.2">
      <c r="G73" s="246"/>
      <c r="H73" s="246"/>
      <c r="I73" s="246"/>
      <c r="J73" s="246"/>
      <c r="K73" s="246"/>
      <c r="L73" s="246"/>
      <c r="M73" s="246"/>
      <c r="N73" s="246"/>
    </row>
    <row r="74" spans="1:16" ht="13.2" hidden="1" x14ac:dyDescent="0.2"/>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13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B2" s="243"/>
      <c r="T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13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B2" s="243"/>
      <c r="T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530</v>
      </c>
      <c r="G46" s="8" t="s">
        <v>531</v>
      </c>
      <c r="H46" s="8" t="s">
        <v>532</v>
      </c>
      <c r="I46" s="8" t="s">
        <v>533</v>
      </c>
      <c r="J46" s="9" t="s">
        <v>534</v>
      </c>
    </row>
    <row r="47" spans="2:10" ht="57.75" customHeight="1" x14ac:dyDescent="0.2">
      <c r="B47" s="10"/>
      <c r="C47" s="1172" t="s">
        <v>3</v>
      </c>
      <c r="D47" s="1172"/>
      <c r="E47" s="1173"/>
      <c r="F47" s="11">
        <v>31.04</v>
      </c>
      <c r="G47" s="12">
        <v>35.53</v>
      </c>
      <c r="H47" s="12">
        <v>43.96</v>
      </c>
      <c r="I47" s="12">
        <v>42.49</v>
      </c>
      <c r="J47" s="13">
        <v>48.25</v>
      </c>
    </row>
    <row r="48" spans="2:10" ht="57.75" customHeight="1" x14ac:dyDescent="0.2">
      <c r="B48" s="14"/>
      <c r="C48" s="1174" t="s">
        <v>4</v>
      </c>
      <c r="D48" s="1174"/>
      <c r="E48" s="1175"/>
      <c r="F48" s="15">
        <v>3.84</v>
      </c>
      <c r="G48" s="16">
        <v>5.74</v>
      </c>
      <c r="H48" s="16">
        <v>5.75</v>
      </c>
      <c r="I48" s="16">
        <v>7.19</v>
      </c>
      <c r="J48" s="17">
        <v>6.6</v>
      </c>
    </row>
    <row r="49" spans="2:10" ht="57.75" customHeight="1" thickBot="1" x14ac:dyDescent="0.25">
      <c r="B49" s="18"/>
      <c r="C49" s="1176" t="s">
        <v>5</v>
      </c>
      <c r="D49" s="1176"/>
      <c r="E49" s="1177"/>
      <c r="F49" s="19" t="s">
        <v>535</v>
      </c>
      <c r="G49" s="20">
        <v>4.97</v>
      </c>
      <c r="H49" s="20">
        <v>2.91</v>
      </c>
      <c r="I49" s="20">
        <v>1.63</v>
      </c>
      <c r="J49" s="21">
        <v>2.78</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2018-10-24T02:52:18Z</cp:lastPrinted>
  <dcterms:created xsi:type="dcterms:W3CDTF">2018-01-24T06:38:02Z</dcterms:created>
  <dcterms:modified xsi:type="dcterms:W3CDTF">2018-10-24T11:27:54Z</dcterms:modified>
</cp:coreProperties>
</file>