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s1221m\Desktop\担当修正用\"/>
    </mc:Choice>
  </mc:AlternateContent>
  <xr:revisionPtr revIDLastSave="0" documentId="13_ncr:1_{B70652A7-50FA-4B52-9A96-44971E22AABE}" xr6:coauthVersionLast="37" xr6:coauthVersionMax="37" xr10:uidLastSave="{00000000-0000-0000-0000-000000000000}"/>
  <bookViews>
    <workbookView xWindow="240" yWindow="72" windowWidth="14940" windowHeight="7860"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79021"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C37" i="9"/>
  <c r="BE36" i="9"/>
  <c r="AM36" i="9"/>
  <c r="C36" i="9"/>
  <c r="AM35" i="9"/>
  <c r="C35" i="9"/>
  <c r="AM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l="1"/>
  <c r="BE34" i="9" l="1"/>
  <c r="BE35" i="9" l="1"/>
  <c r="BW34" i="9" s="1"/>
  <c r="BW35" i="9" s="1"/>
  <c r="BW36" i="9" s="1"/>
  <c r="BW37" i="9" s="1"/>
  <c r="BW38" i="9" s="1"/>
  <c r="BW39" i="9" s="1"/>
  <c r="BW40" i="9" s="1"/>
  <c r="BW41" i="9" s="1"/>
  <c r="BW42" i="9" s="1"/>
  <c r="CO34" i="9" l="1"/>
  <c r="CO35" i="9" s="1"/>
  <c r="CO36" i="9" s="1"/>
  <c r="CO37" i="9" s="1"/>
</calcChain>
</file>

<file path=xl/sharedStrings.xml><?xml version="1.0" encoding="utf-8"?>
<sst xmlns="http://schemas.openxmlformats.org/spreadsheetml/2006/main" count="1089" uniqueCount="570">
  <si>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</si>
  <si>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</si>
  <si>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</si>
  <si>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</si>
  <si>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</si>
  <si>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</si>
  <si>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</si>
  <si>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</si>
  <si>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</si>
  <si>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</si>
  <si>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</si>
  <si>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</si>
  <si>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</si>
  <si>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</si>
  <si>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</si>
  <si>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</si>
  <si>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</si>
  <si>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</si>
  <si>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</si>
  <si>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</si>
  <si>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</si>
  <si>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</si>
  <si>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</si>
  <si>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</si>
  <si>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</si>
  <si>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</si>
  <si>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</si>
  <si>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</si>
  <si>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</si>
  <si>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</si>
  <si>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</si>
  <si>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</si>
  <si>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</si>
  <si>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</si>
  <si>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</si>
  <si>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</si>
  <si>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</si>
  <si>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</si>
  <si>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</si>
  <si>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</si>
  <si>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</si>
  <si>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</si>
  <si>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</si>
  <si>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</si>
  <si>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</si>
  <si>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</si>
  <si>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</si>
  <si>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</si>
  <si>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</si>
  <si>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</si>
  <si>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</si>
  <si>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</si>
  <si>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</si>
  <si>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</si>
  <si>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</si>
  <si>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</si>
  <si>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</si>
  <si>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</si>
  <si>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</si>
  <si>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</si>
  <si>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</si>
  <si>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</si>
  <si>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</si>
  <si>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</si>
  <si>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</si>
  <si>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</si>
  <si>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</si>
  <si>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</si>
  <si>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</si>
  <si>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</si>
  <si>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</si>
  <si>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</si>
  <si>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</si>
  <si>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</si>
  <si>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</si>
  <si>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</si>
  <si>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</si>
  <si>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</si>
  <si>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</si>
  <si>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</si>
  <si>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</si>
  <si>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</si>
  <si>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木城町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</si>
  <si>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</si>
  <si>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</si>
  <si>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</si>
  <si>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</si>
  <si>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</si>
  <si>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</si>
  <si>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</si>
  <si>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</si>
  <si>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</si>
  <si>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</si>
  <si>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</si>
  <si>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</si>
  <si>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</si>
  <si>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</si>
  <si>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</si>
  <si>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</si>
  <si>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</si>
  <si>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</si>
  <si>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</si>
  <si>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</si>
  <si>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</si>
  <si>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</si>
  <si>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</si>
  <si>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</si>
  <si>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</si>
  <si>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</si>
  <si>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</si>
  <si>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</si>
  <si>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</si>
  <si>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</si>
  <si>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</si>
  <si>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</si>
  <si>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</si>
  <si>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</si>
  <si>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</si>
  <si>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</si>
  <si>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</si>
  <si>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</si>
  <si>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</si>
  <si>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</si>
  <si>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</si>
  <si>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</si>
  <si>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</si>
  <si>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</si>
  <si>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</si>
  <si>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</si>
  <si>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</si>
  <si>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</si>
  <si>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</si>
  <si>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</si>
  <si>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</si>
  <si>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</si>
  <si>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</si>
  <si>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</si>
  <si>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</si>
  <si>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</si>
  <si>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</si>
  <si>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</si>
  <si>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</si>
  <si>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</si>
  <si>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</si>
  <si>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</si>
  <si>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</si>
  <si>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</si>
  <si>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</si>
  <si>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</si>
  <si>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</si>
  <si>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</si>
  <si>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</si>
  <si>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</si>
  <si>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</si>
  <si>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</si>
  <si>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</si>
  <si>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</si>
  <si>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</si>
  <si>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</si>
  <si>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</si>
  <si>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</si>
  <si>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</si>
  <si>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</si>
  <si>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</si>
  <si>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</si>
  <si>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</si>
  <si>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</si>
  <si>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</si>
  <si>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</si>
  <si>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</si>
  <si>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</si>
  <si>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</si>
  <si>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</si>
  <si>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</si>
  <si>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</si>
  <si>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</si>
  <si>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</si>
  <si>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</si>
  <si>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</si>
  <si>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</si>
  <si>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</si>
  <si>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</si>
  <si>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</si>
  <si>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</si>
  <si>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</si>
  <si>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</si>
  <si>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</si>
  <si>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</si>
  <si>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</si>
  <si>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</si>
  <si>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</si>
  <si>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</si>
  <si>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</si>
  <si>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</si>
  <si>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</si>
  <si>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</si>
  <si>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</si>
  <si>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</si>
  <si>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宮崎県木城町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</si>
  <si>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</si>
  <si>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</si>
  <si>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</si>
  <si>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</si>
  <si>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</si>
  <si>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</si>
  <si>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</si>
  <si>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</si>
  <si>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</si>
  <si>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</si>
  <si>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</si>
  <si>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</si>
  <si>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</si>
  <si>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</si>
  <si>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</si>
  <si>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</si>
  <si>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</si>
  <si>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</si>
  <si>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</si>
  <si>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</si>
  <si>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</si>
  <si>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</si>
  <si>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</si>
  <si>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</si>
  <si>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</si>
  <si>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</si>
  <si>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</si>
  <si>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</si>
  <si>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</si>
  <si>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</si>
  <si>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</si>
  <si>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</si>
  <si>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</si>
  <si>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</si>
  <si>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</si>
  <si>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</si>
  <si>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</si>
  <si>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</si>
  <si>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</si>
  <si>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</si>
  <si>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</si>
  <si>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</si>
  <si>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</si>
  <si>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</si>
  <si>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</si>
  <si>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</si>
  <si>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</si>
  <si>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</si>
  <si>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</si>
  <si>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</si>
  <si>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</si>
  <si>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</si>
  <si>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</si>
  <si>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</si>
  <si>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</si>
  <si>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</si>
  <si>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</si>
  <si>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</si>
  <si>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</si>
  <si>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</si>
  <si>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</si>
  <si>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</si>
  <si>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</si>
  <si>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</si>
  <si>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</si>
  <si>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</si>
  <si>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</si>
  <si>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</si>
  <si>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</si>
  <si>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</si>
  <si>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</si>
  <si>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</si>
  <si>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</si>
  <si>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</si>
  <si>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</si>
  <si>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</si>
  <si>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</si>
  <si>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</si>
  <si>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</si>
  <si>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</si>
  <si>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</si>
  <si>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</si>
  <si>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</si>
  <si>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</si>
  <si>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</si>
  <si>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</si>
  <si>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</si>
  <si>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</si>
  <si>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</si>
  <si>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</si>
  <si>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</si>
  <si>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</si>
  <si>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</si>
  <si>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</si>
  <si>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</si>
  <si>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</si>
  <si>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</si>
  <si>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</si>
  <si>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</si>
  <si>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</si>
  <si>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</si>
  <si>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</si>
  <si>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</si>
  <si>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</si>
  <si>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</si>
  <si>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</si>
  <si>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</si>
  <si>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</si>
  <si>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</si>
  <si>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</si>
  <si>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</si>
  <si>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</si>
  <si>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</si>
  <si>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</si>
  <si>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</si>
  <si>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</si>
  <si>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</si>
  <si>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</si>
  <si>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</si>
  <si>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</si>
  <si>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</si>
  <si>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</si>
  <si>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</si>
  <si>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</si>
  <si>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</si>
  <si>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</si>
  <si>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</si>
  <si>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</si>
  <si>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</si>
  <si>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</si>
  <si>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</si>
  <si>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</si>
  <si>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</si>
  <si>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</si>
  <si>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</si>
  <si>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</si>
  <si>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</si>
  <si>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</si>
  <si>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</si>
  <si>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</si>
  <si>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</si>
  <si>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</si>
  <si>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</si>
  <si>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</si>
  <si>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</si>
  <si>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</si>
  <si>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</si>
  <si>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</si>
  <si>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宮崎県木城町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</si>
  <si>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</si>
  <si>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</si>
  <si>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</si>
  <si>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</si>
  <si>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</si>
  <si>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</si>
  <si>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</si>
  <si>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</si>
  <si>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</si>
  <si>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</si>
  <si>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</si>
  <si>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</si>
  <si>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</si>
  <si>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</si>
  <si>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</si>
  <si>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</si>
  <si>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</si>
  <si>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</si>
  <si>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</si>
  <si>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</si>
  <si>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</si>
  <si>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</si>
  <si>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</si>
  <si>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</si>
  <si>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</si>
  <si>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</si>
  <si>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</si>
  <si>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</si>
  <si>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</si>
  <si>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</si>
  <si>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</si>
  <si>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</si>
  <si>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</si>
  <si>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</si>
  <si>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介護保険特別会計(保険事業勘定)</t>
    <phoneticPr fontId="5"/>
  </si>
  <si>
    <t>後期高齢者医療特別会計</t>
    <phoneticPr fontId="5"/>
  </si>
  <si>
    <t>介護保険特別会計(介護サービス事業勘定）</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</si>
  <si>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</si>
  <si>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</si>
  <si>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</si>
  <si>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</si>
  <si>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</si>
  <si>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</si>
  <si>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</si>
  <si>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</si>
  <si>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</si>
  <si>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</si>
  <si>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</si>
  <si>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</si>
  <si>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</si>
  <si>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</si>
  <si>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</si>
  <si>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</si>
  <si>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</si>
  <si>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</si>
  <si>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</si>
  <si>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</si>
  <si>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</si>
  <si>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</si>
  <si>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</si>
  <si>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</si>
  <si>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</si>
  <si>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</si>
  <si>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</si>
  <si>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</si>
  <si>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</si>
  <si>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</si>
  <si>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</si>
  <si>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</si>
  <si>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</si>
  <si>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</si>
  <si>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</si>
  <si>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</si>
  <si>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</si>
  <si>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</si>
  <si>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</si>
  <si>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</si>
  <si>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</si>
  <si>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</si>
  <si>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</si>
  <si>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</si>
  <si>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</si>
  <si>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</si>
  <si>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</si>
  <si>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</si>
  <si>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</si>
  <si>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</si>
  <si>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</si>
  <si>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</si>
  <si>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</si>
  <si>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</si>
  <si>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</si>
  <si>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</si>
  <si>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介護保険特別会計(介護サービス事業勘定)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</si>
  <si>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</si>
  <si>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</si>
  <si>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</si>
  <si>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</si>
  <si>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</si>
  <si>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</si>
  <si>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</si>
  <si>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</si>
  <si>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</si>
  <si>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</si>
  <si>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</si>
  <si>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</si>
  <si>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</si>
  <si>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</si>
  <si>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</si>
  <si>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</si>
  <si>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</si>
  <si>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</si>
  <si>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</si>
  <si>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</si>
  <si>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</si>
  <si>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</si>
  <si>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</si>
  <si>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</si>
  <si>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</si>
  <si>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</si>
  <si>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</si>
  <si>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</si>
  <si>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</si>
  <si>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</si>
  <si>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</si>
  <si>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</si>
  <si>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</si>
  <si>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</si>
  <si>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</si>
  <si>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</si>
  <si>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</si>
  <si>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</si>
  <si>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</si>
  <si>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</si>
  <si>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</si>
  <si>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</si>
  <si>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</si>
  <si>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</si>
  <si>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</si>
  <si>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</si>
  <si>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</si>
  <si>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</si>
  <si>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</si>
  <si>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</si>
  <si>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</si>
  <si>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</si>
  <si>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</si>
  <si>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</si>
  <si>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</si>
  <si>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</si>
  <si>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</si>
  <si>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</si>
  <si>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</si>
  <si>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</si>
  <si>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</si>
  <si>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</si>
  <si>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</si>
  <si>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</si>
  <si>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</si>
  <si>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</si>
  <si>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</si>
  <si>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</si>
  <si>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</si>
  <si>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</si>
  <si>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</si>
  <si>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</si>
  <si>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</si>
  <si>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</si>
  <si>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</si>
  <si>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</si>
  <si>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</si>
  <si>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</si>
  <si>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</si>
  <si>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</si>
  <si>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</si>
  <si>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</si>
  <si>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</si>
  <si>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</si>
  <si>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国民健康保険事業特別会計</t>
  </si>
  <si>
    <t>介護保険特別会計(保険事業勘定)</t>
  </si>
  <si>
    <t>簡易水道事業特別会計</t>
  </si>
  <si>
    <t>下水道事業特別会計</t>
  </si>
  <si>
    <t>介護保険特別会計(介護サービス事業勘定）</t>
  </si>
  <si>
    <t>後期高齢者医療特別会計</t>
  </si>
  <si>
    <t>その他会計（赤字）</t>
  </si>
  <si>
    <t>その他会計（黒字）</t>
  </si>
  <si>
    <t>-</t>
    <phoneticPr fontId="2"/>
  </si>
  <si>
    <t>-</t>
    <phoneticPr fontId="2"/>
  </si>
  <si>
    <t>-</t>
    <phoneticPr fontId="2"/>
  </si>
  <si>
    <t>東児湯消防組合</t>
    <rPh sb="0" eb="1">
      <t>ヒガシ</t>
    </rPh>
    <rPh sb="1" eb="3">
      <t>コユ</t>
    </rPh>
    <rPh sb="3" eb="5">
      <t>ショウボウ</t>
    </rPh>
    <rPh sb="5" eb="7">
      <t>クミアイ</t>
    </rPh>
    <phoneticPr fontId="2"/>
  </si>
  <si>
    <t>西都児湯環境整備事務組合</t>
    <rPh sb="0" eb="2">
      <t>サイト</t>
    </rPh>
    <rPh sb="2" eb="4">
      <t>コユ</t>
    </rPh>
    <rPh sb="4" eb="6">
      <t>カンキョウ</t>
    </rPh>
    <rPh sb="6" eb="8">
      <t>セイビ</t>
    </rPh>
    <rPh sb="8" eb="10">
      <t>ジム</t>
    </rPh>
    <rPh sb="10" eb="12">
      <t>クミアイ</t>
    </rPh>
    <phoneticPr fontId="2"/>
  </si>
  <si>
    <t>高鍋・木城衛生組合</t>
    <rPh sb="0" eb="2">
      <t>タカナベ</t>
    </rPh>
    <rPh sb="3" eb="5">
      <t>キジョウ</t>
    </rPh>
    <rPh sb="5" eb="7">
      <t>エイセイ</t>
    </rPh>
    <rPh sb="7" eb="9">
      <t>クミアイ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</si>
  <si>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</si>
  <si>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</si>
  <si>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</si>
  <si>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</si>
  <si>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一ツ瀬川営農飲雑用水広域水道事業団</t>
    <rPh sb="0" eb="1">
      <t>イチ</t>
    </rPh>
    <rPh sb="2" eb="3">
      <t>セ</t>
    </rPh>
    <rPh sb="3" eb="4">
      <t>カワ</t>
    </rPh>
    <rPh sb="4" eb="6">
      <t>エイノウ</t>
    </rPh>
    <rPh sb="6" eb="7">
      <t>ノ</t>
    </rPh>
    <rPh sb="7" eb="10">
      <t>ザツヨウスイ</t>
    </rPh>
    <rPh sb="10" eb="12">
      <t>コウイキ</t>
    </rPh>
    <rPh sb="12" eb="14">
      <t>スイドウ</t>
    </rPh>
    <rPh sb="14" eb="17">
      <t>ジギョウダン</t>
    </rPh>
    <phoneticPr fontId="2"/>
  </si>
  <si>
    <t>宮崎県自治会館管理組合</t>
    <rPh sb="0" eb="3">
      <t>ミヤザキケン</t>
    </rPh>
    <rPh sb="3" eb="5">
      <t>ジチ</t>
    </rPh>
    <rPh sb="5" eb="7">
      <t>カイカン</t>
    </rPh>
    <rPh sb="7" eb="9">
      <t>カンリ</t>
    </rPh>
    <rPh sb="9" eb="11">
      <t>クミアイ</t>
    </rPh>
    <phoneticPr fontId="2"/>
  </si>
  <si>
    <t>㈲グリーンサービス・コスモス</t>
  </si>
  <si>
    <t>(社)宮崎県林業公社</t>
    <rPh sb="1" eb="2">
      <t>シャ</t>
    </rPh>
    <rPh sb="3" eb="6">
      <t>ミヤザキケン</t>
    </rPh>
    <rPh sb="6" eb="8">
      <t>リンギョウ</t>
    </rPh>
    <rPh sb="8" eb="10">
      <t>コウシャ</t>
    </rPh>
    <phoneticPr fontId="2"/>
  </si>
  <si>
    <t>(財)宮崎県環境整備公社</t>
    <rPh sb="1" eb="2">
      <t>ザイ</t>
    </rPh>
    <rPh sb="3" eb="6">
      <t>ミヤザキケン</t>
    </rPh>
    <rPh sb="6" eb="8">
      <t>カンキョウ</t>
    </rPh>
    <rPh sb="8" eb="10">
      <t>セイビ</t>
    </rPh>
    <rPh sb="10" eb="12">
      <t>コウシャ</t>
    </rPh>
    <phoneticPr fontId="2"/>
  </si>
  <si>
    <t>-</t>
    <phoneticPr fontId="2"/>
  </si>
  <si>
    <t>-</t>
    <phoneticPr fontId="2"/>
  </si>
  <si>
    <t>-</t>
    <phoneticPr fontId="2"/>
  </si>
  <si>
    <t>児湯広域森林組合</t>
    <rPh sb="0" eb="2">
      <t>コユ</t>
    </rPh>
    <rPh sb="2" eb="4">
      <t>コウイキ</t>
    </rPh>
    <rPh sb="4" eb="6">
      <t>シンリン</t>
    </rPh>
    <rPh sb="6" eb="8">
      <t>クミアイ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</si>
  <si>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</si>
  <si>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</si>
  <si>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</si>
  <si>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</si>
  <si>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</si>
  <si>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</si>
  <si>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</si>
  <si>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近年の起債抑制による地方債残高の減少、充当可能基金の増額等により、将来負担比率は発生していない。</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</si>
  <si>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</si>
  <si>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</si>
  <si>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</si>
  <si>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</si>
  <si>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</si>
  <si>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</si>
  <si>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発生しておらず、実質公債費比率は類似団体と比較して低い水準であり、減少傾向にある。主な要因は地方債現在高、元利償還金共に減少しているものであり、今後も計画的な地方債発行及び償還を行うことで、公債費の適正化に取り組んでいく。</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</si>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</sst>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xr:uid="{00000000-0005-0000-0000-000000000000}"/>
    <cellStyle name="桁区切り 2" xfId="7" xr:uid="{00000000-0005-0000-0000-000001000000}"/>
    <cellStyle name="桁区切り 2 2" xfId="8" xr:uid="{00000000-0005-0000-0000-000002000000}"/>
    <cellStyle name="桁区切り 2 3" xfId="9" xr:uid="{00000000-0005-0000-0000-000003000000}"/>
    <cellStyle name="桁区切り 3" xfId="10" xr:uid="{00000000-0005-0000-0000-000004000000}"/>
    <cellStyle name="桁区切り 4" xfId="11" xr:uid="{00000000-0005-0000-0000-000005000000}"/>
    <cellStyle name="桁区切り 5" xfId="12" xr:uid="{00000000-0005-0000-0000-000006000000}"/>
    <cellStyle name="通貨 2" xfId="13" xr:uid="{00000000-0005-0000-0000-000007000000}"/>
    <cellStyle name="通貨 3" xfId="14" xr:uid="{00000000-0005-0000-0000-000008000000}"/>
    <cellStyle name="標準" xfId="0" builtinId="0"/>
    <cellStyle name="標準 2" xfId="5" xr:uid="{00000000-0005-0000-0000-00000A000000}"/>
    <cellStyle name="標準 2 2" xfId="15" xr:uid="{00000000-0005-0000-0000-00000B000000}"/>
    <cellStyle name="標準 2 3" xfId="16" xr:uid="{00000000-0005-0000-0000-00000C000000}"/>
    <cellStyle name="標準 2 4" xfId="28" xr:uid="{00000000-0005-0000-0000-00000D000000}"/>
    <cellStyle name="標準 2_2007AJAHO401600" xfId="17" xr:uid="{00000000-0005-0000-0000-00000E000000}"/>
    <cellStyle name="標準 3" xfId="18" xr:uid="{00000000-0005-0000-0000-00000F000000}"/>
    <cellStyle name="標準 3 2" xfId="19" xr:uid="{00000000-0005-0000-0000-000010000000}"/>
    <cellStyle name="標準 3 3" xfId="29" xr:uid="{00000000-0005-0000-0000-000011000000}"/>
    <cellStyle name="標準 3_APAHO401000" xfId="20" xr:uid="{00000000-0005-0000-0000-000012000000}"/>
    <cellStyle name="標準 4" xfId="21" xr:uid="{00000000-0005-0000-0000-000013000000}"/>
    <cellStyle name="標準 4 2" xfId="22" xr:uid="{00000000-0005-0000-0000-000014000000}"/>
    <cellStyle name="標準 4_APAHO401000" xfId="23" xr:uid="{00000000-0005-0000-0000-000015000000}"/>
    <cellStyle name="標準 4_APAHO401600" xfId="1" xr:uid="{00000000-0005-0000-0000-000016000000}"/>
    <cellStyle name="標準 4_APAHO4019001" xfId="4" xr:uid="{00000000-0005-0000-0000-000017000000}"/>
    <cellStyle name="標準 4_ZJ08_022012_青森市_2010" xfId="3" xr:uid="{00000000-0005-0000-0000-000018000000}"/>
    <cellStyle name="標準 5" xfId="24" xr:uid="{00000000-0005-0000-0000-000019000000}"/>
    <cellStyle name="標準 6" xfId="25" xr:uid="{00000000-0005-0000-0000-00001A000000}"/>
    <cellStyle name="標準 6 2" xfId="26" xr:uid="{00000000-0005-0000-0000-00001B000000}"/>
    <cellStyle name="標準 6_APAHO401000" xfId="27" xr:uid="{00000000-0005-0000-0000-00001C000000}"/>
    <cellStyle name="標準 6_APAHO401200_O-JJ1016-001-3_財政状況資料集(決算状況カード(各会計・関係団体))(Rev2)2" xfId="33" xr:uid="{00000000-0005-0000-0000-00001D000000}"/>
    <cellStyle name="標準 6_APAHO402200_O-JJ1016-001-3_財政状況資料集(決算状況カード(各会計・関係団体))(Rev2)2" xfId="30" xr:uid="{00000000-0005-0000-0000-00001E000000}"/>
    <cellStyle name="標準 7" xfId="38" xr:uid="{00000000-0005-0000-0000-00001F000000}"/>
    <cellStyle name="標準_【レイアウト】（県）資料３（Ｐ２）　歳出比較分析表" xfId="34" xr:uid="{00000000-0005-0000-0000-000020000000}"/>
    <cellStyle name="標準_【レイアウト】（市）資料３（Ｐ２）　歳出比較分析表" xfId="35" xr:uid="{00000000-0005-0000-0000-000021000000}"/>
    <cellStyle name="標準_APAHO251300" xfId="36" xr:uid="{00000000-0005-0000-0000-000022000000}"/>
    <cellStyle name="標準_APAHO252300" xfId="37" xr:uid="{00000000-0005-0000-0000-000023000000}"/>
    <cellStyle name="標準_Book1" xfId="31" xr:uid="{00000000-0005-0000-0000-000024000000}"/>
    <cellStyle name="標準_O-JJ0722-001-3_決算状況カード(各会計・関係団体)_O-JJ1016-001-3_財政状況資料集(決算状況カード(各会計・関係団体))(Rev2)2" xfId="32" xr:uid="{00000000-0005-0000-0000-000025000000}"/>
    <cellStyle name="標準_O-JJ0722-001-8_連結実質赤字比率に係る赤字・黒字の構成分析" xfId="2" xr:uid="{00000000-0005-0000-0000-00002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extLst>
            <c:ext xmlns:c16="http://schemas.microsoft.com/office/drawing/2014/chart" uri="{C3380CC4-5D6E-409C-BE32-E72D297353CC}">
              <c16:uniqueId val="{00000000-2113-428E-B301-B9C7BA8963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154684</c:v>
                </c:pt>
                <c:pt idx="1">
                  <c:v>139038</c:v>
                </c:pt>
                <c:pt idx="2">
                  <c:v>134500</c:v>
                </c:pt>
                <c:pt idx="3">
                  <c:v>44829</c:v>
                </c:pt>
                <c:pt idx="4">
                  <c:v>90931</c:v>
                </c:pt>
              </c:numCache>
            </c:numRef>
          </c:val>
          <c:smooth val="0"/>
          <c:extLst>
            <c:ext xmlns:c16="http://schemas.microsoft.com/office/drawing/2014/chart" uri="{C3380CC4-5D6E-409C-BE32-E72D297353CC}">
              <c16:uniqueId val="{00000001-2113-428E-B301-B9C7BA8963F2}"/>
            </c:ext>
          </c:extLst>
        </c:ser>
        <c:dLbls>
          <c:showLegendKey val="0"/>
          <c:showVal val="0"/>
          <c:showCatName val="0"/>
          <c:showSerName val="0"/>
          <c:showPercent val="0"/>
          <c:showBubbleSize val="0"/>
        </c:dLbls>
        <c:marker val="1"/>
        <c:smooth val="0"/>
        <c:axId val="105190528"/>
        <c:axId val="105192448"/>
      </c:lineChart>
      <c:catAx>
        <c:axId val="105190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192448"/>
        <c:crosses val="autoZero"/>
        <c:auto val="1"/>
        <c:lblAlgn val="ctr"/>
        <c:lblOffset val="100"/>
        <c:tickLblSkip val="1"/>
        <c:tickMarkSkip val="1"/>
        <c:noMultiLvlLbl val="0"/>
      </c:catAx>
      <c:valAx>
        <c:axId val="10519244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190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7.86</c:v>
                </c:pt>
                <c:pt idx="1">
                  <c:v>8.24</c:v>
                </c:pt>
                <c:pt idx="2">
                  <c:v>6.4</c:v>
                </c:pt>
                <c:pt idx="3">
                  <c:v>8.5399999999999991</c:v>
                </c:pt>
                <c:pt idx="4">
                  <c:v>11.09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100.44</c:v>
                </c:pt>
                <c:pt idx="1">
                  <c:v>118.77</c:v>
                </c:pt>
                <c:pt idx="2">
                  <c:v>129.69999999999999</c:v>
                </c:pt>
                <c:pt idx="3">
                  <c:v>137.96</c:v>
                </c:pt>
                <c:pt idx="4">
                  <c:v>148.19999999999999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4666112"/>
        <c:axId val="94672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10.53</c:v>
                </c:pt>
                <c:pt idx="1">
                  <c:v>8.82</c:v>
                </c:pt>
                <c:pt idx="2">
                  <c:v>1.44</c:v>
                </c:pt>
                <c:pt idx="3">
                  <c:v>7.74</c:v>
                </c:pt>
                <c:pt idx="4">
                  <c:v>2.1800000000000002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4666112"/>
        <c:axId val="94672384"/>
      </c:lineChart>
      <c:catAx>
        <c:axId val="94666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672384"/>
        <c:crosses val="autoZero"/>
        <c:auto val="1"/>
        <c:lblAlgn val="ctr"/>
        <c:lblOffset val="100"/>
        <c:tickLblSkip val="1"/>
        <c:tickMarkSkip val="1"/>
        <c:noMultiLvlLbl val="0"/>
      </c:catAx>
      <c:valAx>
        <c:axId val="94672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666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0.04</c:v>
                </c:pt>
                <c:pt idx="2">
                  <c:v>#N/A</c:v>
                </c:pt>
                <c:pt idx="3">
                  <c:v>0.04</c:v>
                </c:pt>
                <c:pt idx="4">
                  <c:v>#N/A</c:v>
                </c:pt>
                <c:pt idx="5">
                  <c:v>0.08</c:v>
                </c:pt>
                <c:pt idx="6">
                  <c:v>#N/A</c:v>
                </c:pt>
                <c:pt idx="7">
                  <c:v>0</c:v>
                </c:pt>
                <c:pt idx="8">
                  <c:v>#N/A</c:v>
                </c:pt>
                <c:pt idx="9">
                  <c:v>0.02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0.05</c:v>
                </c:pt>
                <c:pt idx="4">
                  <c:v>#N/A</c:v>
                </c:pt>
                <c:pt idx="5">
                  <c:v>0.04</c:v>
                </c:pt>
                <c:pt idx="6">
                  <c:v>#N/A</c:v>
                </c:pt>
                <c:pt idx="7">
                  <c:v>0.05</c:v>
                </c:pt>
                <c:pt idx="8">
                  <c:v>#N/A</c:v>
                </c:pt>
                <c:pt idx="9">
                  <c:v>7.0000000000000007E-2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0.23</c:v>
                </c:pt>
                <c:pt idx="2">
                  <c:v>#N/A</c:v>
                </c:pt>
                <c:pt idx="3">
                  <c:v>0.7</c:v>
                </c:pt>
                <c:pt idx="4">
                  <c:v>#N/A</c:v>
                </c:pt>
                <c:pt idx="5">
                  <c:v>0.95</c:v>
                </c:pt>
                <c:pt idx="6">
                  <c:v>#N/A</c:v>
                </c:pt>
                <c:pt idx="7">
                  <c:v>0.99</c:v>
                </c:pt>
                <c:pt idx="8">
                  <c:v>#N/A</c:v>
                </c:pt>
                <c:pt idx="9">
                  <c:v>0.65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c:v>
                </c:pt>
                <c:pt idx="2">
                  <c:v>#N/A</c:v>
                </c:pt>
                <c:pt idx="3">
                  <c:v>0.2</c:v>
                </c:pt>
                <c:pt idx="4">
                  <c:v>#N/A</c:v>
                </c:pt>
                <c:pt idx="5">
                  <c:v>0.22</c:v>
                </c:pt>
                <c:pt idx="6">
                  <c:v>#N/A</c:v>
                </c:pt>
                <c:pt idx="7">
                  <c:v>0.69</c:v>
                </c:pt>
                <c:pt idx="8">
                  <c:v>#N/A</c:v>
                </c:pt>
                <c:pt idx="9">
                  <c:v>0.76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0.53</c:v>
                </c:pt>
                <c:pt idx="2">
                  <c:v>#N/A</c:v>
                </c:pt>
                <c:pt idx="3">
                  <c:v>0.52</c:v>
                </c:pt>
                <c:pt idx="4">
                  <c:v>#N/A</c:v>
                </c:pt>
                <c:pt idx="5">
                  <c:v>0.48</c:v>
                </c:pt>
                <c:pt idx="6">
                  <c:v>#N/A</c:v>
                </c:pt>
                <c:pt idx="7">
                  <c:v>0.53</c:v>
                </c:pt>
                <c:pt idx="8">
                  <c:v>#N/A</c:v>
                </c:pt>
                <c:pt idx="9">
                  <c:v>1.51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3.36</c:v>
                </c:pt>
                <c:pt idx="2">
                  <c:v>#N/A</c:v>
                </c:pt>
                <c:pt idx="3">
                  <c:v>1.91</c:v>
                </c:pt>
                <c:pt idx="4">
                  <c:v>#N/A</c:v>
                </c:pt>
                <c:pt idx="5">
                  <c:v>1.48</c:v>
                </c:pt>
                <c:pt idx="6">
                  <c:v>#N/A</c:v>
                </c:pt>
                <c:pt idx="7">
                  <c:v>1.57</c:v>
                </c:pt>
                <c:pt idx="8">
                  <c:v>#N/A</c:v>
                </c:pt>
                <c:pt idx="9">
                  <c:v>2.41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7.86</c:v>
                </c:pt>
                <c:pt idx="2">
                  <c:v>#N/A</c:v>
                </c:pt>
                <c:pt idx="3">
                  <c:v>8.24</c:v>
                </c:pt>
                <c:pt idx="4">
                  <c:v>#N/A</c:v>
                </c:pt>
                <c:pt idx="5">
                  <c:v>6.4</c:v>
                </c:pt>
                <c:pt idx="6">
                  <c:v>#N/A</c:v>
                </c:pt>
                <c:pt idx="7">
                  <c:v>8.5399999999999991</c:v>
                </c:pt>
                <c:pt idx="8">
                  <c:v>#N/A</c:v>
                </c:pt>
                <c:pt idx="9">
                  <c:v>11.08</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4873856"/>
        <c:axId val="114875392"/>
      </c:barChart>
      <c:catAx>
        <c:axId val="11487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875392"/>
        <c:crosses val="autoZero"/>
        <c:auto val="1"/>
        <c:lblAlgn val="ctr"/>
        <c:lblOffset val="100"/>
        <c:tickLblSkip val="1"/>
        <c:tickMarkSkip val="1"/>
        <c:noMultiLvlLbl val="0"/>
      </c:catAx>
      <c:valAx>
        <c:axId val="114875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873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368</c:v>
                </c:pt>
                <c:pt idx="5">
                  <c:v>400</c:v>
                </c:pt>
                <c:pt idx="8">
                  <c:v>403</c:v>
                </c:pt>
                <c:pt idx="11">
                  <c:v>381</c:v>
                </c:pt>
                <c:pt idx="14">
                  <c:v>332</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c:v>
                </c:pt>
                <c:pt idx="3">
                  <c:v>10</c:v>
                </c:pt>
                <c:pt idx="6">
                  <c:v>8</c:v>
                </c:pt>
                <c:pt idx="9">
                  <c:v>6</c:v>
                </c:pt>
                <c:pt idx="12">
                  <c:v>5</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34</c:v>
                </c:pt>
                <c:pt idx="3">
                  <c:v>34</c:v>
                </c:pt>
                <c:pt idx="6">
                  <c:v>61</c:v>
                </c:pt>
                <c:pt idx="9">
                  <c:v>40</c:v>
                </c:pt>
                <c:pt idx="12">
                  <c:v>43</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116</c:v>
                </c:pt>
                <c:pt idx="3">
                  <c:v>121</c:v>
                </c:pt>
                <c:pt idx="6">
                  <c:v>121</c:v>
                </c:pt>
                <c:pt idx="9">
                  <c:v>127</c:v>
                </c:pt>
                <c:pt idx="12">
                  <c:v>126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402</c:v>
                </c:pt>
                <c:pt idx="3">
                  <c:v>428</c:v>
                </c:pt>
                <c:pt idx="6">
                  <c:v>413</c:v>
                </c:pt>
                <c:pt idx="9">
                  <c:v>367</c:v>
                </c:pt>
                <c:pt idx="12">
                  <c:v>282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4782592"/>
        <c:axId val="114784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192</c:v>
                </c:pt>
                <c:pt idx="2">
                  <c:v>#N/A</c:v>
                </c:pt>
                <c:pt idx="3">
                  <c:v>#N/A</c:v>
                </c:pt>
                <c:pt idx="4">
                  <c:v>193</c:v>
                </c:pt>
                <c:pt idx="5">
                  <c:v>#N/A</c:v>
                </c:pt>
                <c:pt idx="6">
                  <c:v>#N/A</c:v>
                </c:pt>
                <c:pt idx="7">
                  <c:v>200</c:v>
                </c:pt>
                <c:pt idx="8">
                  <c:v>#N/A</c:v>
                </c:pt>
                <c:pt idx="9">
                  <c:v>#N/A</c:v>
                </c:pt>
                <c:pt idx="10">
                  <c:v>159</c:v>
                </c:pt>
                <c:pt idx="11">
                  <c:v>#N/A</c:v>
                </c:pt>
                <c:pt idx="12">
                  <c:v>#N/A</c:v>
                </c:pt>
                <c:pt idx="13">
                  <c:v>124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4782592"/>
        <c:axId val="114784512"/>
      </c:lineChart>
      <c:catAx>
        <c:axId val="11478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784512"/>
        <c:crosses val="autoZero"/>
        <c:auto val="1"/>
        <c:lblAlgn val="ctr"/>
        <c:lblOffset val="100"/>
        <c:tickLblSkip val="1"/>
        <c:tickMarkSkip val="1"/>
        <c:noMultiLvlLbl val="0"/>
      </c:catAx>
      <c:valAx>
        <c:axId val="114784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782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3402</c:v>
                </c:pt>
                <c:pt idx="5">
                  <c:v>3068</c:v>
                </c:pt>
                <c:pt idx="8">
                  <c:v>2826</c:v>
                </c:pt>
                <c:pt idx="11">
                  <c:v>2599</c:v>
                </c:pt>
                <c:pt idx="14">
                  <c:v>2419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201</c:v>
                </c:pt>
                <c:pt idx="5">
                  <c:v>185</c:v>
                </c:pt>
                <c:pt idx="8">
                  <c:v>169</c:v>
                </c:pt>
                <c:pt idx="11">
                  <c:v>152</c:v>
                </c:pt>
                <c:pt idx="14">
                  <c:v>135</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4045</c:v>
                </c:pt>
                <c:pt idx="5">
                  <c:v>4402</c:v>
                </c:pt>
                <c:pt idx="8">
                  <c:v>4582</c:v>
                </c:pt>
                <c:pt idx="11">
                  <c:v>5118</c:v>
                </c:pt>
                <c:pt idx="14">
                  <c:v>5215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3</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851</c:v>
                </c:pt>
                <c:pt idx="3">
                  <c:v>912</c:v>
                </c:pt>
                <c:pt idx="6">
                  <c:v>896</c:v>
                </c:pt>
                <c:pt idx="9">
                  <c:v>899</c:v>
                </c:pt>
                <c:pt idx="12">
                  <c:v>909</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259</c:v>
                </c:pt>
                <c:pt idx="3">
                  <c:v>281</c:v>
                </c:pt>
                <c:pt idx="6">
                  <c:v>326</c:v>
                </c:pt>
                <c:pt idx="9">
                  <c:v>303</c:v>
                </c:pt>
                <c:pt idx="12">
                  <c:v>268</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2093</c:v>
                </c:pt>
                <c:pt idx="3">
                  <c:v>1977</c:v>
                </c:pt>
                <c:pt idx="6">
                  <c:v>1844</c:v>
                </c:pt>
                <c:pt idx="9">
                  <c:v>1707</c:v>
                </c:pt>
                <c:pt idx="12">
                  <c:v>1604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c:v>
                </c:pt>
                <c:pt idx="3">
                  <c:v>2</c:v>
                </c:pt>
                <c:pt idx="6">
                  <c:v>1</c:v>
                </c:pt>
                <c:pt idx="9">
                  <c:v>1</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2614</c:v>
                </c:pt>
                <c:pt idx="3">
                  <c:v>2221</c:v>
                </c:pt>
                <c:pt idx="6">
                  <c:v>1837</c:v>
                </c:pt>
                <c:pt idx="9">
                  <c:v>1494</c:v>
                </c:pt>
                <c:pt idx="12">
                  <c:v>1280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4713728"/>
        <c:axId val="114715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4713728"/>
        <c:axId val="114715648"/>
      </c:lineChart>
      <c:catAx>
        <c:axId val="114713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715648"/>
        <c:crosses val="autoZero"/>
        <c:auto val="1"/>
        <c:lblAlgn val="ctr"/>
        <c:lblOffset val="100"/>
        <c:tickLblSkip val="1"/>
        <c:tickMarkSkip val="1"/>
        <c:noMultiLvlLbl val="0"/>
      </c:catAx>
      <c:valAx>
        <c:axId val="114715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713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{51E44EFF-27AE-438C-9F71-BF5B5CDAB722}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{B8F11DD8-D4CF-407B-9A32-AFC98B9E3491}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{ADE45025-FD42-4A5F-9037-CBBA9F024FC4}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{DB07E3CF-3286-409D-95EA-3B37ED69173B}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{A41158F4-9BA3-4C5D-8C12-B4C2241AF3B6}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59.6</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{2DD2FDBF-B7FE-4935-A331-7EA2B7C701B4}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{C0C2FD2D-A457-49AE-8B08-9D9CEF1EE7E6}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{221C3075-01B4-4157-8A4E-06E19307A989}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{36088D1C-B914-442E-9DE9-8D1F69FCC941}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{48AD8C2B-477D-476C-9A67-6A285CC3F822}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55.3</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93972736"/>
        <c:axId val="171970944"/>
      </c:scatterChart>
      <c:valAx>
        <c:axId val="93972736"/>
        <c:scaling>
          <c:orientation val="minMax"/>
          <c:max val="66.399999999999991"/>
          <c:min val="44.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1970944"/>
        <c:crosses val="autoZero"/>
        <c:crossBetween val="midCat"/>
      </c:valAx>
      <c:valAx>
        <c:axId val="17197094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39727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{E78E94F9-00D9-4F88-B0DD-F8D5212258B8}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{E1C975AB-6EFE-403D-AC87-C3864433C366}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{65668CC5-465F-455F-A9C7-67E70FC7B774}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{24BFEF8E-16A0-40F0-AF3F-D15CB5601E5E}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{6538972A-5A67-43A1-AA7D-A56CB8678038}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7.8</c:v>
                </c:pt>
                <c:pt idx="1">
                  <c:v>7.3</c:v>
                </c:pt>
                <c:pt idx="2">
                  <c:v>7.5</c:v>
                </c:pt>
                <c:pt idx="3">
                  <c:v>7.3</c:v>
                </c:pt>
                <c:pt idx="4">
                  <c:v>6.4</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{8AE1E46F-5EB1-42C1-8158-9E883B34E3D8}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{31F7E6D4-0C55-433A-BA30-AE6C1EFE1679}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{8BCBF896-8CF8-457E-938D-7C7D4B4639EB}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{5CF03A34-D3EF-408D-803B-C70EDC8C9F42}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{94BA3952-F4E0-4B00-A774-BD94D38B0326}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72005632"/>
        <c:axId val="172020096"/>
      </c:scatterChart>
      <c:valAx>
        <c:axId val="172005632"/>
        <c:scaling>
          <c:orientation val="minMax"/>
          <c:max val="11"/>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2020096"/>
        <c:crosses val="autoZero"/>
        <c:crossBetween val="midCat"/>
      </c:valAx>
      <c:valAx>
        <c:axId val="172020096"/>
        <c:scaling>
          <c:orientation val="minMax"/>
          <c:max val="6.6999999999999993"/>
          <c:min val="-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2005632"/>
        <c:crosses val="autoZero"/>
        <c:crossBetween val="midCat"/>
        <c:majorUnit val="0.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年度に地方債を発行したものの、近年の地方債の発行抑制により、地方債現在高、元利償還金共に減少している。今後も計画的な地方債発行及び償還を行うことで、財政健全化を行っていく。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28</a:t>
          </a:r>
          <a:r>
            <a:rPr kumimoji="1" lang="ja-JP" altLang="en-US" sz="1400">
              <a:solidFill>
                <a:schemeClr val="dk1"/>
              </a:solidFill>
              <a:effectLst/>
              <a:latin typeface="+mn-lt"/>
              <a:ea typeface="+mn-ea"/>
              <a:cs typeface="+mn-cs"/>
            </a:rPr>
            <a:t>年度地方債を発行したものの、</a:t>
          </a:r>
          <a:r>
            <a:rPr kumimoji="1" lang="ja-JP" altLang="ja-JP" sz="1400">
              <a:solidFill>
                <a:schemeClr val="dk1"/>
              </a:solidFill>
              <a:effectLst/>
              <a:latin typeface="+mn-lt"/>
              <a:ea typeface="+mn-ea"/>
              <a:cs typeface="+mn-cs"/>
            </a:rPr>
            <a:t>近年新たな</a:t>
          </a:r>
          <a:r>
            <a:rPr kumimoji="1" lang="ja-JP" altLang="en-US" sz="1400">
              <a:solidFill>
                <a:schemeClr val="dk1"/>
              </a:solidFill>
              <a:effectLst/>
              <a:latin typeface="+mn-lt"/>
              <a:ea typeface="+mn-ea"/>
              <a:cs typeface="+mn-cs"/>
            </a:rPr>
            <a:t>地方債</a:t>
          </a:r>
          <a:r>
            <a:rPr kumimoji="1" lang="ja-JP" altLang="ja-JP" sz="1400">
              <a:solidFill>
                <a:schemeClr val="dk1"/>
              </a:solidFill>
              <a:effectLst/>
              <a:latin typeface="+mn-lt"/>
              <a:ea typeface="+mn-ea"/>
              <a:cs typeface="+mn-cs"/>
            </a:rPr>
            <a:t>発行を行っていないことにより、地方債現在高は順調に減少し、将来負担額全体でも圧縮傾向にある。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充当可能財源等では、充当可能基金の積立が進んでおり、平成</a:t>
          </a:r>
          <a:r>
            <a:rPr kumimoji="1" lang="en-US" altLang="ja-JP" sz="1400">
              <a:solidFill>
                <a:schemeClr val="dk1"/>
              </a:solidFill>
              <a:effectLst/>
              <a:latin typeface="+mn-lt"/>
              <a:ea typeface="+mn-ea"/>
              <a:cs typeface="+mn-cs"/>
            </a:rPr>
            <a:t>22</a:t>
          </a:r>
          <a:r>
            <a:rPr kumimoji="1" lang="ja-JP" altLang="ja-JP" sz="1400">
              <a:solidFill>
                <a:schemeClr val="dk1"/>
              </a:solidFill>
              <a:effectLst/>
              <a:latin typeface="+mn-lt"/>
              <a:ea typeface="+mn-ea"/>
              <a:cs typeface="+mn-cs"/>
            </a:rPr>
            <a:t>年度以降将来負担比率の分子でもマイナスとなっている。</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今後も</a:t>
          </a:r>
          <a:r>
            <a:rPr kumimoji="1" lang="ja-JP" altLang="en-US" sz="1400">
              <a:solidFill>
                <a:schemeClr val="dk1"/>
              </a:solidFill>
              <a:effectLst/>
              <a:latin typeface="+mn-lt"/>
              <a:ea typeface="+mn-ea"/>
              <a:cs typeface="+mn-cs"/>
            </a:rPr>
            <a:t>計画的な</a:t>
          </a:r>
          <a:r>
            <a:rPr kumimoji="1" lang="ja-JP" altLang="ja-JP" sz="1400">
              <a:solidFill>
                <a:schemeClr val="dk1"/>
              </a:solidFill>
              <a:effectLst/>
              <a:latin typeface="+mn-lt"/>
              <a:ea typeface="+mn-ea"/>
              <a:cs typeface="+mn-cs"/>
            </a:rPr>
            <a:t>基金の積立等を行い、また、将来負担額を圧縮することで、より一層の財政健全化を図る。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a:extLst>
            <a:ext uri="{FF2B5EF4-FFF2-40B4-BE49-F238E27FC236}">
              <a16:creationId xmlns:a16="http://schemas.microsoft.com/office/drawing/2014/main" id="{00000000-0008-0000-0C00-000004000000}"/>
            </a:ext>
          </a:extLst>
        </xdr:cNvPr>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a:extLst>
            <a:ext uri="{FF2B5EF4-FFF2-40B4-BE49-F238E27FC236}">
              <a16:creationId xmlns:a16="http://schemas.microsoft.com/office/drawing/2014/main" id="{00000000-0008-0000-0C00-000007000000}"/>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a:extLst>
            <a:ext uri="{FF2B5EF4-FFF2-40B4-BE49-F238E27FC236}">
              <a16:creationId xmlns:a16="http://schemas.microsoft.com/office/drawing/2014/main" id="{00000000-0008-0000-0C00-000008000000}"/>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a:extLst>
            <a:ext uri="{FF2B5EF4-FFF2-40B4-BE49-F238E27FC236}">
              <a16:creationId xmlns:a16="http://schemas.microsoft.com/office/drawing/2014/main" id="{00000000-0008-0000-0C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a:extLst>
            <a:ext uri="{FF2B5EF4-FFF2-40B4-BE49-F238E27FC236}">
              <a16:creationId xmlns:a16="http://schemas.microsoft.com/office/drawing/2014/main" id="{00000000-0008-0000-0C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a:extLst>
            <a:ext uri="{FF2B5EF4-FFF2-40B4-BE49-F238E27FC236}">
              <a16:creationId xmlns:a16="http://schemas.microsoft.com/office/drawing/2014/main" id="{00000000-0008-0000-0C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a:extLst>
            <a:ext uri="{FF2B5EF4-FFF2-40B4-BE49-F238E27FC236}">
              <a16:creationId xmlns:a16="http://schemas.microsoft.com/office/drawing/2014/main" id="{00000000-0008-0000-0C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宮崎県木城町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a:extLst>
            <a:ext uri="{FF2B5EF4-FFF2-40B4-BE49-F238E27FC236}">
              <a16:creationId xmlns:a16="http://schemas.microsoft.com/office/drawing/2014/main" id="{00000000-0008-0000-0C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a:extLst>
            <a:ext uri="{FF2B5EF4-FFF2-40B4-BE49-F238E27FC236}">
              <a16:creationId xmlns:a16="http://schemas.microsoft.com/office/drawing/2014/main" id="{00000000-0008-0000-0C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a:extLst>
            <a:ext uri="{FF2B5EF4-FFF2-40B4-BE49-F238E27FC236}">
              <a16:creationId xmlns:a16="http://schemas.microsoft.com/office/drawing/2014/main" id="{00000000-0008-0000-0C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a:extLst>
            <a:ext uri="{FF2B5EF4-FFF2-40B4-BE49-F238E27FC236}">
              <a16:creationId xmlns:a16="http://schemas.microsoft.com/office/drawing/2014/main" id="{00000000-0008-0000-0C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a:extLst>
            <a:ext uri="{FF2B5EF4-FFF2-40B4-BE49-F238E27FC236}">
              <a16:creationId xmlns:a16="http://schemas.microsoft.com/office/drawing/2014/main" id="{00000000-0008-0000-0C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a:extLst>
            <a:ext uri="{FF2B5EF4-FFF2-40B4-BE49-F238E27FC236}">
              <a16:creationId xmlns:a16="http://schemas.microsoft.com/office/drawing/2014/main" id="{00000000-0008-0000-0C00-000013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5,350
5,342
145.96
4,718,198
4,220,216
305,392
2,754,613
1,279,730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a:extLst>
            <a:ext uri="{FF2B5EF4-FFF2-40B4-BE49-F238E27FC236}">
              <a16:creationId xmlns:a16="http://schemas.microsoft.com/office/drawing/2014/main" id="{00000000-0008-0000-0C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a:extLst>
            <a:ext uri="{FF2B5EF4-FFF2-40B4-BE49-F238E27FC236}">
              <a16:creationId xmlns:a16="http://schemas.microsoft.com/office/drawing/2014/main" id="{00000000-0008-0000-0C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a:extLst>
            <a:ext uri="{FF2B5EF4-FFF2-40B4-BE49-F238E27FC236}">
              <a16:creationId xmlns:a16="http://schemas.microsoft.com/office/drawing/2014/main" id="{00000000-0008-0000-0C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a:extLst>
            <a:ext uri="{FF2B5EF4-FFF2-40B4-BE49-F238E27FC236}">
              <a16:creationId xmlns:a16="http://schemas.microsoft.com/office/drawing/2014/main" id="{00000000-0008-0000-0C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a:extLst>
            <a:ext uri="{FF2B5EF4-FFF2-40B4-BE49-F238E27FC236}">
              <a16:creationId xmlns:a16="http://schemas.microsoft.com/office/drawing/2014/main" id="{00000000-0008-0000-0C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a:extLst>
            <a:ext uri="{FF2B5EF4-FFF2-40B4-BE49-F238E27FC236}">
              <a16:creationId xmlns:a16="http://schemas.microsoft.com/office/drawing/2014/main" id="{00000000-0008-0000-0C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a:extLst>
            <a:ext uri="{FF2B5EF4-FFF2-40B4-BE49-F238E27FC236}">
              <a16:creationId xmlns:a16="http://schemas.microsoft.com/office/drawing/2014/main" id="{00000000-0008-0000-0C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a:extLst>
            <a:ext uri="{FF2B5EF4-FFF2-40B4-BE49-F238E27FC236}">
              <a16:creationId xmlns:a16="http://schemas.microsoft.com/office/drawing/2014/main" id="{00000000-0008-0000-0C00-00001B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a:extLst>
            <a:ext uri="{FF2B5EF4-FFF2-40B4-BE49-F238E27FC236}">
              <a16:creationId xmlns:a16="http://schemas.microsoft.com/office/drawing/2014/main" id="{00000000-0008-0000-0C00-00001C000000}"/>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a:extLst>
            <a:ext uri="{FF2B5EF4-FFF2-40B4-BE49-F238E27FC236}">
              <a16:creationId xmlns:a16="http://schemas.microsoft.com/office/drawing/2014/main" id="{00000000-0008-0000-0C00-00001D000000}"/>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a:extLst>
            <a:ext uri="{FF2B5EF4-FFF2-40B4-BE49-F238E27FC236}">
              <a16:creationId xmlns:a16="http://schemas.microsoft.com/office/drawing/2014/main" id="{00000000-0008-0000-0C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a:extLst>
            <a:ext uri="{FF2B5EF4-FFF2-40B4-BE49-F238E27FC236}">
              <a16:creationId xmlns:a16="http://schemas.microsoft.com/office/drawing/2014/main" id="{00000000-0008-0000-0C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a:extLst>
            <a:ext uri="{FF2B5EF4-FFF2-40B4-BE49-F238E27FC236}">
              <a16:creationId xmlns:a16="http://schemas.microsoft.com/office/drawing/2014/main" id="{00000000-0008-0000-0C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a:extLst>
            <a:ext uri="{FF2B5EF4-FFF2-40B4-BE49-F238E27FC236}">
              <a16:creationId xmlns:a16="http://schemas.microsoft.com/office/drawing/2014/main" id="{00000000-0008-0000-0C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a:extLst>
            <a:ext uri="{FF2B5EF4-FFF2-40B4-BE49-F238E27FC236}">
              <a16:creationId xmlns:a16="http://schemas.microsoft.com/office/drawing/2014/main" id="{00000000-0008-0000-0C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a:extLst>
            <a:ext uri="{FF2B5EF4-FFF2-40B4-BE49-F238E27FC236}">
              <a16:creationId xmlns:a16="http://schemas.microsoft.com/office/drawing/2014/main" id="{00000000-0008-0000-0C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a:extLst>
            <a:ext uri="{FF2B5EF4-FFF2-40B4-BE49-F238E27FC236}">
              <a16:creationId xmlns:a16="http://schemas.microsoft.com/office/drawing/2014/main" id="{00000000-0008-0000-0C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a:extLst>
            <a:ext uri="{FF2B5EF4-FFF2-40B4-BE49-F238E27FC236}">
              <a16:creationId xmlns:a16="http://schemas.microsoft.com/office/drawing/2014/main" id="{00000000-0008-0000-0C00-000025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a:extLst>
            <a:ext uri="{FF2B5EF4-FFF2-40B4-BE49-F238E27FC236}">
              <a16:creationId xmlns:a16="http://schemas.microsoft.com/office/drawing/2014/main" id="{00000000-0008-0000-0C00-000026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a:extLst>
            <a:ext uri="{FF2B5EF4-FFF2-40B4-BE49-F238E27FC236}">
              <a16:creationId xmlns:a16="http://schemas.microsoft.com/office/drawing/2014/main" id="{00000000-0008-0000-0C00-000027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a:extLst>
            <a:ext uri="{FF2B5EF4-FFF2-40B4-BE49-F238E27FC236}">
              <a16:creationId xmlns:a16="http://schemas.microsoft.com/office/drawing/2014/main" id="{00000000-0008-0000-0C00-000028000000}"/>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a:extLst>
            <a:ext uri="{FF2B5EF4-FFF2-40B4-BE49-F238E27FC236}">
              <a16:creationId xmlns:a16="http://schemas.microsoft.com/office/drawing/2014/main" id="{00000000-0008-0000-0C00-000029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a:extLst>
            <a:ext uri="{FF2B5EF4-FFF2-40B4-BE49-F238E27FC236}">
              <a16:creationId xmlns:a16="http://schemas.microsoft.com/office/drawing/2014/main" id="{00000000-0008-0000-0C00-00002A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a:extLst>
            <a:ext uri="{FF2B5EF4-FFF2-40B4-BE49-F238E27FC236}">
              <a16:creationId xmlns:a16="http://schemas.microsoft.com/office/drawing/2014/main" id="{00000000-0008-0000-0C00-00002B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a:extLst>
            <a:ext uri="{FF2B5EF4-FFF2-40B4-BE49-F238E27FC236}">
              <a16:creationId xmlns:a16="http://schemas.microsoft.com/office/drawing/2014/main" id="{00000000-0008-0000-0C00-00002C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a:extLst>
            <a:ext uri="{FF2B5EF4-FFF2-40B4-BE49-F238E27FC236}">
              <a16:creationId xmlns:a16="http://schemas.microsoft.com/office/drawing/2014/main" id="{00000000-0008-0000-0C00-00002D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a:extLst>
            <a:ext uri="{FF2B5EF4-FFF2-40B4-BE49-F238E27FC236}">
              <a16:creationId xmlns:a16="http://schemas.microsoft.com/office/drawing/2014/main" id="{00000000-0008-0000-0C00-00002E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a:extLst>
            <a:ext uri="{FF2B5EF4-FFF2-40B4-BE49-F238E27FC236}">
              <a16:creationId xmlns:a16="http://schemas.microsoft.com/office/drawing/2014/main" id="{00000000-0008-0000-0C00-00002F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a:extLst>
            <a:ext uri="{FF2B5EF4-FFF2-40B4-BE49-F238E27FC236}">
              <a16:creationId xmlns:a16="http://schemas.microsoft.com/office/drawing/2014/main" id="{00000000-0008-0000-0C00-000030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a:extLst>
            <a:ext uri="{FF2B5EF4-FFF2-40B4-BE49-F238E27FC236}">
              <a16:creationId xmlns:a16="http://schemas.microsoft.com/office/drawing/2014/main" id="{00000000-0008-0000-0C00-000031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a:extLst>
            <a:ext uri="{FF2B5EF4-FFF2-40B4-BE49-F238E27FC236}">
              <a16:creationId xmlns:a16="http://schemas.microsoft.com/office/drawing/2014/main" id="{00000000-0008-0000-0C00-000032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a:extLst>
            <a:ext uri="{FF2B5EF4-FFF2-40B4-BE49-F238E27FC236}">
              <a16:creationId xmlns:a16="http://schemas.microsoft.com/office/drawing/2014/main" id="{00000000-0008-0000-0C00-000033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a:extLst>
            <a:ext uri="{FF2B5EF4-FFF2-40B4-BE49-F238E27FC236}">
              <a16:creationId xmlns:a16="http://schemas.microsoft.com/office/drawing/2014/main" id="{00000000-0008-0000-0C00-000034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a:extLst>
            <a:ext uri="{FF2B5EF4-FFF2-40B4-BE49-F238E27FC236}">
              <a16:creationId xmlns:a16="http://schemas.microsoft.com/office/drawing/2014/main" id="{00000000-0008-0000-0C00-000035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公共施設等総合管理計画に基づき、施設性能、施設利用度等を総合的に勘案し、維持管理、修繕、更新等適正な管理手法の実施に努めている。類似団体平均とほぼ同水準であり、将来的に活用し安全性が確保された施設は、計画的な予防保全型管理に切り替え、適正時期に長寿命化対策を行うことで、維持管理費のコスト削減を図る。また、将来的に活用が見込めない施設等は、機能の統合化、複合化、集約化、用途廃止等により、管理コストの削減を図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a:extLst>
            <a:ext uri="{FF2B5EF4-FFF2-40B4-BE49-F238E27FC236}">
              <a16:creationId xmlns:a16="http://schemas.microsoft.com/office/drawing/2014/main" id="{00000000-0008-0000-0C00-000036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a:extLst>
            <a:ext uri="{FF2B5EF4-FFF2-40B4-BE49-F238E27FC236}">
              <a16:creationId xmlns:a16="http://schemas.microsoft.com/office/drawing/2014/main" id="{00000000-0008-0000-0C00-000037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6" name="テキスト ボックス 55">
          <a:extLst>
            <a:ext uri="{FF2B5EF4-FFF2-40B4-BE49-F238E27FC236}">
              <a16:creationId xmlns:a16="http://schemas.microsoft.com/office/drawing/2014/main" id="{00000000-0008-0000-0C00-000038000000}"/>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a:extLst>
            <a:ext uri="{FF2B5EF4-FFF2-40B4-BE49-F238E27FC236}">
              <a16:creationId xmlns:a16="http://schemas.microsoft.com/office/drawing/2014/main" id="{00000000-0008-0000-0C00-000039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a:extLst>
            <a:ext uri="{FF2B5EF4-FFF2-40B4-BE49-F238E27FC236}">
              <a16:creationId xmlns:a16="http://schemas.microsoft.com/office/drawing/2014/main" id="{00000000-0008-0000-0C00-00003A000000}"/>
            </a:ext>
          </a:extLst>
        </xdr:cNvPr>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a:extLst>
            <a:ext uri="{FF2B5EF4-FFF2-40B4-BE49-F238E27FC236}">
              <a16:creationId xmlns:a16="http://schemas.microsoft.com/office/drawing/2014/main" id="{00000000-0008-0000-0C00-00003B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a:extLst>
            <a:ext uri="{FF2B5EF4-FFF2-40B4-BE49-F238E27FC236}">
              <a16:creationId xmlns:a16="http://schemas.microsoft.com/office/drawing/2014/main" id="{00000000-0008-0000-0C00-00003C000000}"/>
            </a:ext>
          </a:extLst>
        </xdr:cNvPr>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a:extLst>
            <a:ext uri="{FF2B5EF4-FFF2-40B4-BE49-F238E27FC236}">
              <a16:creationId xmlns:a16="http://schemas.microsoft.com/office/drawing/2014/main" id="{00000000-0008-0000-0C00-00003D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a:extLst>
            <a:ext uri="{FF2B5EF4-FFF2-40B4-BE49-F238E27FC236}">
              <a16:creationId xmlns:a16="http://schemas.microsoft.com/office/drawing/2014/main" id="{00000000-0008-0000-0C00-00003E000000}"/>
            </a:ext>
          </a:extLst>
        </xdr:cNvPr>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a:extLst>
            <a:ext uri="{FF2B5EF4-FFF2-40B4-BE49-F238E27FC236}">
              <a16:creationId xmlns:a16="http://schemas.microsoft.com/office/drawing/2014/main" id="{00000000-0008-0000-0C00-00003F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a:extLst>
            <a:ext uri="{FF2B5EF4-FFF2-40B4-BE49-F238E27FC236}">
              <a16:creationId xmlns:a16="http://schemas.microsoft.com/office/drawing/2014/main" id="{00000000-0008-0000-0C00-000040000000}"/>
            </a:ext>
          </a:extLst>
        </xdr:cNvPr>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a:extLst>
            <a:ext uri="{FF2B5EF4-FFF2-40B4-BE49-F238E27FC236}">
              <a16:creationId xmlns:a16="http://schemas.microsoft.com/office/drawing/2014/main" id="{00000000-0008-0000-0C00-000041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6" name="テキスト ボックス 65">
          <a:extLst>
            <a:ext uri="{FF2B5EF4-FFF2-40B4-BE49-F238E27FC236}">
              <a16:creationId xmlns:a16="http://schemas.microsoft.com/office/drawing/2014/main" id="{00000000-0008-0000-0C00-000042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a:extLst>
            <a:ext uri="{FF2B5EF4-FFF2-40B4-BE49-F238E27FC236}">
              <a16:creationId xmlns:a16="http://schemas.microsoft.com/office/drawing/2014/main" id="{00000000-0008-0000-0C00-000043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8" name="直線コネクタ 67">
          <a:extLst>
            <a:ext uri="{FF2B5EF4-FFF2-40B4-BE49-F238E27FC236}">
              <a16:creationId xmlns:a16="http://schemas.microsoft.com/office/drawing/2014/main" id="{00000000-0008-0000-0C00-000044000000}"/>
            </a:ext>
          </a:extLst>
        </xdr:cNvPr>
        <xdr:cNvCxnSpPr/>
      </xdr:nvCxnSpPr>
      <xdr:spPr>
        <a:xfrm flipV="1">
          <a:off x="4760595" y="527037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9" name="有形固定資産減価償却率最小値テキスト">
          <a:extLst>
            <a:ext uri="{FF2B5EF4-FFF2-40B4-BE49-F238E27FC236}">
              <a16:creationId xmlns:a16="http://schemas.microsoft.com/office/drawing/2014/main" id="{00000000-0008-0000-0C00-000045000000}"/>
            </a:ext>
          </a:extLst>
        </xdr:cNvPr>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70" name="直線コネクタ 69">
          <a:extLst>
            <a:ext uri="{FF2B5EF4-FFF2-40B4-BE49-F238E27FC236}">
              <a16:creationId xmlns:a16="http://schemas.microsoft.com/office/drawing/2014/main" id="{00000000-0008-0000-0C00-000046000000}"/>
            </a:ext>
          </a:extLst>
        </xdr:cNvPr>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71" name="有形固定資産減価償却率最大値テキスト">
          <a:extLst>
            <a:ext uri="{FF2B5EF4-FFF2-40B4-BE49-F238E27FC236}">
              <a16:creationId xmlns:a16="http://schemas.microsoft.com/office/drawing/2014/main" id="{00000000-0008-0000-0C00-000047000000}"/>
            </a:ext>
          </a:extLst>
        </xdr:cNvPr>
        <xdr:cNvSpPr txBox="1"/>
      </xdr:nvSpPr>
      <xdr:spPr>
        <a:xfrm>
          <a:off x="4813300" y="504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72" name="直線コネクタ 71">
          <a:extLst>
            <a:ext uri="{FF2B5EF4-FFF2-40B4-BE49-F238E27FC236}">
              <a16:creationId xmlns:a16="http://schemas.microsoft.com/office/drawing/2014/main" id="{00000000-0008-0000-0C00-000048000000}"/>
            </a:ext>
          </a:extLst>
        </xdr:cNvPr>
        <xdr:cNvCxnSpPr/>
      </xdr:nvCxnSpPr>
      <xdr:spPr>
        <a:xfrm>
          <a:off x="4673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73" name="有形固定資産減価償却率平均値テキスト">
          <a:extLst>
            <a:ext uri="{FF2B5EF4-FFF2-40B4-BE49-F238E27FC236}">
              <a16:creationId xmlns:a16="http://schemas.microsoft.com/office/drawing/2014/main" id="{00000000-0008-0000-0C00-000049000000}"/>
            </a:ext>
          </a:extLst>
        </xdr:cNvPr>
        <xdr:cNvSpPr txBox="1"/>
      </xdr:nvSpPr>
      <xdr:spPr>
        <a:xfrm>
          <a:off x="4813300" y="5817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74" name="フローチャート : 判断 73">
          <a:extLst>
            <a:ext uri="{FF2B5EF4-FFF2-40B4-BE49-F238E27FC236}">
              <a16:creationId xmlns:a16="http://schemas.microsoft.com/office/drawing/2014/main" id="{00000000-0008-0000-0C00-00004A000000}"/>
            </a:ext>
          </a:extLst>
        </xdr:cNvPr>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114173</xdr:rowOff>
    </xdr:from>
    <xdr:to>
      <xdr:col>3</xdr:col>
      <xdr:colOff>511175</xdr:colOff>
      <xdr:row>30</xdr:row>
      <xdr:rowOff>44323</xdr:rowOff>
    </xdr:to>
    <xdr:sp macro="" textlink="">
      <xdr:nvSpPr>
        <xdr:cNvPr id="75" name="フローチャート : 判断 74">
          <a:extLst>
            <a:ext uri="{FF2B5EF4-FFF2-40B4-BE49-F238E27FC236}">
              <a16:creationId xmlns:a16="http://schemas.microsoft.com/office/drawing/2014/main" id="{00000000-0008-0000-0C00-00004B000000}"/>
            </a:ext>
          </a:extLst>
        </xdr:cNvPr>
        <xdr:cNvSpPr/>
      </xdr:nvSpPr>
      <xdr:spPr>
        <a:xfrm>
          <a:off x="4000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a:extLst>
            <a:ext uri="{FF2B5EF4-FFF2-40B4-BE49-F238E27FC236}">
              <a16:creationId xmlns:a16="http://schemas.microsoft.com/office/drawing/2014/main" id="{00000000-0008-0000-0C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a:extLst>
            <a:ext uri="{FF2B5EF4-FFF2-40B4-BE49-F238E27FC236}">
              <a16:creationId xmlns:a16="http://schemas.microsoft.com/office/drawing/2014/main" id="{00000000-0008-0000-0C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a:extLst>
            <a:ext uri="{FF2B5EF4-FFF2-40B4-BE49-F238E27FC236}">
              <a16:creationId xmlns:a16="http://schemas.microsoft.com/office/drawing/2014/main" id="{00000000-0008-0000-0C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a:extLst>
            <a:ext uri="{FF2B5EF4-FFF2-40B4-BE49-F238E27FC236}">
              <a16:creationId xmlns:a16="http://schemas.microsoft.com/office/drawing/2014/main" id="{00000000-0008-0000-0C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a:extLst>
            <a:ext uri="{FF2B5EF4-FFF2-40B4-BE49-F238E27FC236}">
              <a16:creationId xmlns:a16="http://schemas.microsoft.com/office/drawing/2014/main" id="{00000000-0008-0000-0C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21336</xdr:rowOff>
    </xdr:from>
    <xdr:to>
      <xdr:col>3</xdr:col>
      <xdr:colOff>511175</xdr:colOff>
      <xdr:row>29</xdr:row>
      <xdr:rowOff>122936</xdr:rowOff>
    </xdr:to>
    <xdr:sp macro="" textlink="">
      <xdr:nvSpPr>
        <xdr:cNvPr id="81" name="円/楕円 80">
          <a:extLst>
            <a:ext uri="{FF2B5EF4-FFF2-40B4-BE49-F238E27FC236}">
              <a16:creationId xmlns:a16="http://schemas.microsoft.com/office/drawing/2014/main" id="{00000000-0008-0000-0C00-000051000000}"/>
            </a:ext>
          </a:extLst>
        </xdr:cNvPr>
        <xdr:cNvSpPr/>
      </xdr:nvSpPr>
      <xdr:spPr>
        <a:xfrm>
          <a:off x="4000500" y="57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35450</xdr:rowOff>
    </xdr:from>
    <xdr:ext cx="405111" cy="259045"/>
    <xdr:sp macro="" textlink="">
      <xdr:nvSpPr>
        <xdr:cNvPr id="82" name="n_1aveValue有形固定資産減価償却率">
          <a:extLst>
            <a:ext uri="{FF2B5EF4-FFF2-40B4-BE49-F238E27FC236}">
              <a16:creationId xmlns:a16="http://schemas.microsoft.com/office/drawing/2014/main" id="{00000000-0008-0000-0C00-000052000000}"/>
            </a:ext>
          </a:extLst>
        </xdr:cNvPr>
        <xdr:cNvSpPr txBox="1"/>
      </xdr:nvSpPr>
      <xdr:spPr>
        <a:xfrm>
          <a:off x="3836043"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139463</xdr:rowOff>
    </xdr:from>
    <xdr:ext cx="405111" cy="259045"/>
    <xdr:sp macro="" textlink="">
      <xdr:nvSpPr>
        <xdr:cNvPr id="83" name="n_1mainValue有形固定資産減価償却率">
          <a:extLst>
            <a:ext uri="{FF2B5EF4-FFF2-40B4-BE49-F238E27FC236}">
              <a16:creationId xmlns:a16="http://schemas.microsoft.com/office/drawing/2014/main" id="{00000000-0008-0000-0C00-000053000000}"/>
            </a:ext>
          </a:extLst>
        </xdr:cNvPr>
        <xdr:cNvSpPr txBox="1"/>
      </xdr:nvSpPr>
      <xdr:spPr>
        <a:xfrm>
          <a:off x="3836043" y="5549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a:extLst>
            <a:ext uri="{FF2B5EF4-FFF2-40B4-BE49-F238E27FC236}">
              <a16:creationId xmlns:a16="http://schemas.microsoft.com/office/drawing/2014/main" id="{00000000-0008-0000-0C00-000054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a:extLst>
            <a:ext uri="{FF2B5EF4-FFF2-40B4-BE49-F238E27FC236}">
              <a16:creationId xmlns:a16="http://schemas.microsoft.com/office/drawing/2014/main" id="{00000000-0008-0000-0C00-000055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a:extLst>
            <a:ext uri="{FF2B5EF4-FFF2-40B4-BE49-F238E27FC236}">
              <a16:creationId xmlns:a16="http://schemas.microsoft.com/office/drawing/2014/main" id="{00000000-0008-0000-0C00-000056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a:extLst>
            <a:ext uri="{FF2B5EF4-FFF2-40B4-BE49-F238E27FC236}">
              <a16:creationId xmlns:a16="http://schemas.microsoft.com/office/drawing/2014/main" id="{00000000-0008-0000-0C00-000057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a:extLst>
            <a:ext uri="{FF2B5EF4-FFF2-40B4-BE49-F238E27FC236}">
              <a16:creationId xmlns:a16="http://schemas.microsoft.com/office/drawing/2014/main" id="{00000000-0008-0000-0C00-000058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a:extLst>
            <a:ext uri="{FF2B5EF4-FFF2-40B4-BE49-F238E27FC236}">
              <a16:creationId xmlns:a16="http://schemas.microsoft.com/office/drawing/2014/main" id="{00000000-0008-0000-0C00-000059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a:extLst>
            <a:ext uri="{FF2B5EF4-FFF2-40B4-BE49-F238E27FC236}">
              <a16:creationId xmlns:a16="http://schemas.microsoft.com/office/drawing/2014/main" id="{00000000-0008-0000-0C00-00005A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a:extLst>
            <a:ext uri="{FF2B5EF4-FFF2-40B4-BE49-F238E27FC236}">
              <a16:creationId xmlns:a16="http://schemas.microsoft.com/office/drawing/2014/main" id="{00000000-0008-0000-0C00-00005B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a:extLst>
            <a:ext uri="{FF2B5EF4-FFF2-40B4-BE49-F238E27FC236}">
              <a16:creationId xmlns:a16="http://schemas.microsoft.com/office/drawing/2014/main" id="{00000000-0008-0000-0C00-00005C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a:extLst>
            <a:ext uri="{FF2B5EF4-FFF2-40B4-BE49-F238E27FC236}">
              <a16:creationId xmlns:a16="http://schemas.microsoft.com/office/drawing/2014/main" id="{00000000-0008-0000-0C00-00005D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a:extLst>
            <a:ext uri="{FF2B5EF4-FFF2-40B4-BE49-F238E27FC236}">
              <a16:creationId xmlns:a16="http://schemas.microsoft.com/office/drawing/2014/main" id="{00000000-0008-0000-0C00-00005E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a:extLst>
            <a:ext uri="{FF2B5EF4-FFF2-40B4-BE49-F238E27FC236}">
              <a16:creationId xmlns:a16="http://schemas.microsoft.com/office/drawing/2014/main" id="{00000000-0008-0000-0C00-00005F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a:extLst>
            <a:ext uri="{FF2B5EF4-FFF2-40B4-BE49-F238E27FC236}">
              <a16:creationId xmlns:a16="http://schemas.microsoft.com/office/drawing/2014/main" id="{00000000-0008-0000-0C00-000060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a:extLst>
            <a:ext uri="{FF2B5EF4-FFF2-40B4-BE49-F238E27FC236}">
              <a16:creationId xmlns:a16="http://schemas.microsoft.com/office/drawing/2014/main" id="{00000000-0008-0000-0C00-000061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宮崎県木城町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5,350
5,342
145.96
4,718,198
4,220,216
305,392
2,754,613
1,279,730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0D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0D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0D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0D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0D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D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00000000-0008-0000-0D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0000000-0008-0000-0D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0D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00000000-0008-0000-0D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a:extLst>
            <a:ext uri="{FF2B5EF4-FFF2-40B4-BE49-F238E27FC236}">
              <a16:creationId xmlns:a16="http://schemas.microsoft.com/office/drawing/2014/main" id="{00000000-0008-0000-0D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a:extLst>
            <a:ext uri="{FF2B5EF4-FFF2-40B4-BE49-F238E27FC236}">
              <a16:creationId xmlns:a16="http://schemas.microsoft.com/office/drawing/2014/main" id="{00000000-0008-0000-0D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D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a:extLst>
            <a:ext uri="{FF2B5EF4-FFF2-40B4-BE49-F238E27FC236}">
              <a16:creationId xmlns:a16="http://schemas.microsoft.com/office/drawing/2014/main" id="{00000000-0008-0000-0D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D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163068</xdr:rowOff>
    </xdr:from>
    <xdr:to>
      <xdr:col>6</xdr:col>
      <xdr:colOff>510540</xdr:colOff>
      <xdr:row>41</xdr:row>
      <xdr:rowOff>96774</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flipV="1">
          <a:off x="4634865" y="599236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100601</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D00-000038000000}"/>
            </a:ext>
          </a:extLst>
        </xdr:cNvPr>
        <xdr:cNvSpPr txBox="1"/>
      </xdr:nvSpPr>
      <xdr:spPr>
        <a:xfrm>
          <a:off x="47244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96774</xdr:rowOff>
    </xdr:from>
    <xdr:to>
      <xdr:col>6</xdr:col>
      <xdr:colOff>600075</xdr:colOff>
      <xdr:row>41</xdr:row>
      <xdr:rowOff>96774</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109745</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D00-00003A000000}"/>
            </a:ext>
          </a:extLst>
        </xdr:cNvPr>
        <xdr:cNvSpPr txBox="1"/>
      </xdr:nvSpPr>
      <xdr:spPr>
        <a:xfrm>
          <a:off x="4724400" y="576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163068</xdr:rowOff>
    </xdr:from>
    <xdr:to>
      <xdr:col>6</xdr:col>
      <xdr:colOff>600075</xdr:colOff>
      <xdr:row>34</xdr:row>
      <xdr:rowOff>163068</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4546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115841</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D00-00003C000000}"/>
            </a:ext>
          </a:extLst>
        </xdr:cNvPr>
        <xdr:cNvSpPr txBox="1"/>
      </xdr:nvSpPr>
      <xdr:spPr>
        <a:xfrm>
          <a:off x="4724400" y="645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1" name="フローチャート : 判断 60">
          <a:extLst>
            <a:ext uri="{FF2B5EF4-FFF2-40B4-BE49-F238E27FC236}">
              <a16:creationId xmlns:a16="http://schemas.microsoft.com/office/drawing/2014/main" id="{00000000-0008-0000-0D00-00003D000000}"/>
            </a:ext>
          </a:extLst>
        </xdr:cNvPr>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36830</xdr:rowOff>
    </xdr:from>
    <xdr:to>
      <xdr:col>5</xdr:col>
      <xdr:colOff>409575</xdr:colOff>
      <xdr:row>37</xdr:row>
      <xdr:rowOff>138430</xdr:rowOff>
    </xdr:to>
    <xdr:sp macro="" textlink="">
      <xdr:nvSpPr>
        <xdr:cNvPr id="62" name="フローチャート : 判断 61">
          <a:extLst>
            <a:ext uri="{FF2B5EF4-FFF2-40B4-BE49-F238E27FC236}">
              <a16:creationId xmlns:a16="http://schemas.microsoft.com/office/drawing/2014/main" id="{00000000-0008-0000-0D00-00003E000000}"/>
            </a:ext>
          </a:extLst>
        </xdr:cNvPr>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80264</xdr:rowOff>
    </xdr:from>
    <xdr:to>
      <xdr:col>5</xdr:col>
      <xdr:colOff>409575</xdr:colOff>
      <xdr:row>35</xdr:row>
      <xdr:rowOff>10414</xdr:rowOff>
    </xdr:to>
    <xdr:sp macro="" textlink="">
      <xdr:nvSpPr>
        <xdr:cNvPr id="68" name="円/楕円 67">
          <a:extLst>
            <a:ext uri="{FF2B5EF4-FFF2-40B4-BE49-F238E27FC236}">
              <a16:creationId xmlns:a16="http://schemas.microsoft.com/office/drawing/2014/main" id="{00000000-0008-0000-0D00-000044000000}"/>
            </a:ext>
          </a:extLst>
        </xdr:cNvPr>
        <xdr:cNvSpPr/>
      </xdr:nvSpPr>
      <xdr:spPr>
        <a:xfrm>
          <a:off x="3746500" y="59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129557</xdr:rowOff>
    </xdr:from>
    <xdr:ext cx="405111" cy="259045"/>
    <xdr:sp macro="" textlink="">
      <xdr:nvSpPr>
        <xdr:cNvPr id="69" name="n_1aveValue【道路】&#10;有形固定資産減価償却率">
          <a:extLst>
            <a:ext uri="{FF2B5EF4-FFF2-40B4-BE49-F238E27FC236}">
              <a16:creationId xmlns:a16="http://schemas.microsoft.com/office/drawing/2014/main" id="{00000000-0008-0000-0D00-000045000000}"/>
            </a:ext>
          </a:extLst>
        </xdr:cNvPr>
        <xdr:cNvSpPr txBox="1"/>
      </xdr:nvSpPr>
      <xdr:spPr>
        <a:xfrm>
          <a:off x="3582043"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26941</xdr:rowOff>
    </xdr:from>
    <xdr:ext cx="405111" cy="259045"/>
    <xdr:sp macro="" textlink="">
      <xdr:nvSpPr>
        <xdr:cNvPr id="70" name="n_1mainValue【道路】&#10;有形固定資産減価償却率">
          <a:extLst>
            <a:ext uri="{FF2B5EF4-FFF2-40B4-BE49-F238E27FC236}">
              <a16:creationId xmlns:a16="http://schemas.microsoft.com/office/drawing/2014/main" id="{00000000-0008-0000-0D00-000046000000}"/>
            </a:ext>
          </a:extLst>
        </xdr:cNvPr>
        <xdr:cNvSpPr txBox="1"/>
      </xdr:nvSpPr>
      <xdr:spPr>
        <a:xfrm>
          <a:off x="3582043" y="568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a:extLst>
            <a:ext uri="{FF2B5EF4-FFF2-40B4-BE49-F238E27FC236}">
              <a16:creationId xmlns:a16="http://schemas.microsoft.com/office/drawing/2014/main" id="{00000000-0008-0000-0D00-000047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a:extLst>
            <a:ext uri="{FF2B5EF4-FFF2-40B4-BE49-F238E27FC236}">
              <a16:creationId xmlns:a16="http://schemas.microsoft.com/office/drawing/2014/main" id="{00000000-0008-0000-0D00-000048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a:extLst>
            <a:ext uri="{FF2B5EF4-FFF2-40B4-BE49-F238E27FC236}">
              <a16:creationId xmlns:a16="http://schemas.microsoft.com/office/drawing/2014/main" id="{00000000-0008-0000-0D00-000049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a:extLst>
            <a:ext uri="{FF2B5EF4-FFF2-40B4-BE49-F238E27FC236}">
              <a16:creationId xmlns:a16="http://schemas.microsoft.com/office/drawing/2014/main" id="{00000000-0008-0000-0D00-00004A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a:extLst>
            <a:ext uri="{FF2B5EF4-FFF2-40B4-BE49-F238E27FC236}">
              <a16:creationId xmlns:a16="http://schemas.microsoft.com/office/drawing/2014/main" id="{00000000-0008-0000-0D00-00004B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a:extLst>
            <a:ext uri="{FF2B5EF4-FFF2-40B4-BE49-F238E27FC236}">
              <a16:creationId xmlns:a16="http://schemas.microsoft.com/office/drawing/2014/main" id="{00000000-0008-0000-0D00-00004C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a:extLst>
            <a:ext uri="{FF2B5EF4-FFF2-40B4-BE49-F238E27FC236}">
              <a16:creationId xmlns:a16="http://schemas.microsoft.com/office/drawing/2014/main" id="{00000000-0008-0000-0D00-00004D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a:extLst>
            <a:ext uri="{FF2B5EF4-FFF2-40B4-BE49-F238E27FC236}">
              <a16:creationId xmlns:a16="http://schemas.microsoft.com/office/drawing/2014/main" id="{00000000-0008-0000-0D00-00004E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a:extLst>
            <a:ext uri="{FF2B5EF4-FFF2-40B4-BE49-F238E27FC236}">
              <a16:creationId xmlns:a16="http://schemas.microsoft.com/office/drawing/2014/main" id="{00000000-0008-0000-0D00-000050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a:extLst>
            <a:ext uri="{FF2B5EF4-FFF2-40B4-BE49-F238E27FC236}">
              <a16:creationId xmlns:a16="http://schemas.microsoft.com/office/drawing/2014/main" id="{00000000-0008-0000-0D00-000051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a:extLst>
            <a:ext uri="{FF2B5EF4-FFF2-40B4-BE49-F238E27FC236}">
              <a16:creationId xmlns:a16="http://schemas.microsoft.com/office/drawing/2014/main" id="{00000000-0008-0000-0D00-000053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a:extLst>
            <a:ext uri="{FF2B5EF4-FFF2-40B4-BE49-F238E27FC236}">
              <a16:creationId xmlns:a16="http://schemas.microsoft.com/office/drawing/2014/main" id="{00000000-0008-0000-0D00-000055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a:extLst>
            <a:ext uri="{FF2B5EF4-FFF2-40B4-BE49-F238E27FC236}">
              <a16:creationId xmlns:a16="http://schemas.microsoft.com/office/drawing/2014/main" id="{00000000-0008-0000-0D00-000057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a:extLst>
            <a:ext uri="{FF2B5EF4-FFF2-40B4-BE49-F238E27FC236}">
              <a16:creationId xmlns:a16="http://schemas.microsoft.com/office/drawing/2014/main" id="{00000000-0008-0000-0D00-000059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a:extLst>
            <a:ext uri="{FF2B5EF4-FFF2-40B4-BE49-F238E27FC236}">
              <a16:creationId xmlns:a16="http://schemas.microsoft.com/office/drawing/2014/main" id="{00000000-0008-0000-0D00-00005B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a:extLst>
            <a:ext uri="{FF2B5EF4-FFF2-40B4-BE49-F238E27FC236}">
              <a16:creationId xmlns:a16="http://schemas.microsoft.com/office/drawing/2014/main" id="{00000000-0008-0000-0D00-00005C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a:extLst>
            <a:ext uri="{FF2B5EF4-FFF2-40B4-BE49-F238E27FC236}">
              <a16:creationId xmlns:a16="http://schemas.microsoft.com/office/drawing/2014/main" id="{00000000-0008-0000-0D00-00005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a:extLst>
            <a:ext uri="{FF2B5EF4-FFF2-40B4-BE49-F238E27FC236}">
              <a16:creationId xmlns:a16="http://schemas.microsoft.com/office/drawing/2014/main" id="{00000000-0008-0000-0D00-00005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97" name="【道路】&#10;一人当たり延長最小値テキスト">
          <a:extLst>
            <a:ext uri="{FF2B5EF4-FFF2-40B4-BE49-F238E27FC236}">
              <a16:creationId xmlns:a16="http://schemas.microsoft.com/office/drawing/2014/main" id="{00000000-0008-0000-0D00-000061000000}"/>
            </a:ext>
          </a:extLst>
        </xdr:cNvPr>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99" name="【道路】&#10;一人当たり延長最大値テキスト">
          <a:extLst>
            <a:ext uri="{FF2B5EF4-FFF2-40B4-BE49-F238E27FC236}">
              <a16:creationId xmlns:a16="http://schemas.microsoft.com/office/drawing/2014/main" id="{00000000-0008-0000-0D00-000063000000}"/>
            </a:ext>
          </a:extLst>
        </xdr:cNvPr>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124179</xdr:rowOff>
    </xdr:from>
    <xdr:ext cx="534377" cy="259045"/>
    <xdr:sp macro="" textlink="">
      <xdr:nvSpPr>
        <xdr:cNvPr id="101" name="【道路】&#10;一人当たり延長平均値テキスト">
          <a:extLst>
            <a:ext uri="{FF2B5EF4-FFF2-40B4-BE49-F238E27FC236}">
              <a16:creationId xmlns:a16="http://schemas.microsoft.com/office/drawing/2014/main" id="{00000000-0008-0000-0D00-000065000000}"/>
            </a:ext>
          </a:extLst>
        </xdr:cNvPr>
        <xdr:cNvSpPr txBox="1"/>
      </xdr:nvSpPr>
      <xdr:spPr>
        <a:xfrm>
          <a:off x="10566400" y="6467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2" name="フローチャート : 判断 101">
          <a:extLst>
            <a:ext uri="{FF2B5EF4-FFF2-40B4-BE49-F238E27FC236}">
              <a16:creationId xmlns:a16="http://schemas.microsoft.com/office/drawing/2014/main" id="{00000000-0008-0000-0D00-000066000000}"/>
            </a:ext>
          </a:extLst>
        </xdr:cNvPr>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129860</xdr:rowOff>
    </xdr:from>
    <xdr:to>
      <xdr:col>14</xdr:col>
      <xdr:colOff>79375</xdr:colOff>
      <xdr:row>39</xdr:row>
      <xdr:rowOff>60010</xdr:rowOff>
    </xdr:to>
    <xdr:sp macro="" textlink="">
      <xdr:nvSpPr>
        <xdr:cNvPr id="103" name="フローチャート : 判断 102">
          <a:extLst>
            <a:ext uri="{FF2B5EF4-FFF2-40B4-BE49-F238E27FC236}">
              <a16:creationId xmlns:a16="http://schemas.microsoft.com/office/drawing/2014/main" id="{00000000-0008-0000-0D00-000067000000}"/>
            </a:ext>
          </a:extLst>
        </xdr:cNvPr>
        <xdr:cNvSpPr/>
      </xdr:nvSpPr>
      <xdr:spPr>
        <a:xfrm>
          <a:off x="9588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162081</xdr:rowOff>
    </xdr:from>
    <xdr:to>
      <xdr:col>14</xdr:col>
      <xdr:colOff>79375</xdr:colOff>
      <xdr:row>37</xdr:row>
      <xdr:rowOff>92231</xdr:rowOff>
    </xdr:to>
    <xdr:sp macro="" textlink="">
      <xdr:nvSpPr>
        <xdr:cNvPr id="109" name="円/楕円 108">
          <a:extLst>
            <a:ext uri="{FF2B5EF4-FFF2-40B4-BE49-F238E27FC236}">
              <a16:creationId xmlns:a16="http://schemas.microsoft.com/office/drawing/2014/main" id="{00000000-0008-0000-0D00-00006D000000}"/>
            </a:ext>
          </a:extLst>
        </xdr:cNvPr>
        <xdr:cNvSpPr/>
      </xdr:nvSpPr>
      <xdr:spPr>
        <a:xfrm>
          <a:off x="9588500" y="633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51137</xdr:rowOff>
    </xdr:from>
    <xdr:ext cx="534377" cy="259045"/>
    <xdr:sp macro="" textlink="">
      <xdr:nvSpPr>
        <xdr:cNvPr id="110" name="n_1aveValue【道路】&#10;一人当たり延長">
          <a:extLst>
            <a:ext uri="{FF2B5EF4-FFF2-40B4-BE49-F238E27FC236}">
              <a16:creationId xmlns:a16="http://schemas.microsoft.com/office/drawing/2014/main" id="{00000000-0008-0000-0D00-00006E000000}"/>
            </a:ext>
          </a:extLst>
        </xdr:cNvPr>
        <xdr:cNvSpPr txBox="1"/>
      </xdr:nvSpPr>
      <xdr:spPr>
        <a:xfrm>
          <a:off x="9359410" y="673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434485</xdr:colOff>
      <xdr:row>35</xdr:row>
      <xdr:rowOff>108758</xdr:rowOff>
    </xdr:from>
    <xdr:ext cx="534377" cy="259045"/>
    <xdr:sp macro="" textlink="">
      <xdr:nvSpPr>
        <xdr:cNvPr id="111" name="n_1mainValue【道路】&#10;一人当たり延長">
          <a:extLst>
            <a:ext uri="{FF2B5EF4-FFF2-40B4-BE49-F238E27FC236}">
              <a16:creationId xmlns:a16="http://schemas.microsoft.com/office/drawing/2014/main" id="{00000000-0008-0000-0D00-00006F000000}"/>
            </a:ext>
          </a:extLst>
        </xdr:cNvPr>
        <xdr:cNvSpPr txBox="1"/>
      </xdr:nvSpPr>
      <xdr:spPr>
        <a:xfrm>
          <a:off x="9359410" y="610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83.444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a:extLst>
            <a:ext uri="{FF2B5EF4-FFF2-40B4-BE49-F238E27FC236}">
              <a16:creationId xmlns:a16="http://schemas.microsoft.com/office/drawing/2014/main" id="{00000000-0008-0000-0D00-00008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36" name="直線コネクタ 135">
          <a:extLst>
            <a:ext uri="{FF2B5EF4-FFF2-40B4-BE49-F238E27FC236}">
              <a16:creationId xmlns:a16="http://schemas.microsoft.com/office/drawing/2014/main" id="{00000000-0008-0000-0D00-000088000000}"/>
            </a:ext>
          </a:extLst>
        </xdr:cNvPr>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37" name="【橋りょう・トンネル】&#10;有形固定資産減価償却率最小値テキスト">
          <a:extLst>
            <a:ext uri="{FF2B5EF4-FFF2-40B4-BE49-F238E27FC236}">
              <a16:creationId xmlns:a16="http://schemas.microsoft.com/office/drawing/2014/main" id="{00000000-0008-0000-0D00-000089000000}"/>
            </a:ext>
          </a:extLst>
        </xdr:cNvPr>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38" name="直線コネクタ 137">
          <a:extLst>
            <a:ext uri="{FF2B5EF4-FFF2-40B4-BE49-F238E27FC236}">
              <a16:creationId xmlns:a16="http://schemas.microsoft.com/office/drawing/2014/main" id="{00000000-0008-0000-0D00-00008A000000}"/>
            </a:ext>
          </a:extLst>
        </xdr:cNvPr>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39" name="【橋りょう・トンネル】&#10;有形固定資産減価償却率最大値テキスト">
          <a:extLst>
            <a:ext uri="{FF2B5EF4-FFF2-40B4-BE49-F238E27FC236}">
              <a16:creationId xmlns:a16="http://schemas.microsoft.com/office/drawing/2014/main" id="{00000000-0008-0000-0D00-00008B000000}"/>
            </a:ext>
          </a:extLst>
        </xdr:cNvPr>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0" name="直線コネクタ 139">
          <a:extLst>
            <a:ext uri="{FF2B5EF4-FFF2-40B4-BE49-F238E27FC236}">
              <a16:creationId xmlns:a16="http://schemas.microsoft.com/office/drawing/2014/main" id="{00000000-0008-0000-0D00-00008C000000}"/>
            </a:ext>
          </a:extLst>
        </xdr:cNvPr>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41" name="【橋りょう・トンネル】&#10;有形固定資産減価償却率平均値テキスト">
          <a:extLst>
            <a:ext uri="{FF2B5EF4-FFF2-40B4-BE49-F238E27FC236}">
              <a16:creationId xmlns:a16="http://schemas.microsoft.com/office/drawing/2014/main" id="{00000000-0008-0000-0D00-00008D000000}"/>
            </a:ext>
          </a:extLst>
        </xdr:cNvPr>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2" name="フローチャート : 判断 141">
          <a:extLst>
            <a:ext uri="{FF2B5EF4-FFF2-40B4-BE49-F238E27FC236}">
              <a16:creationId xmlns:a16="http://schemas.microsoft.com/office/drawing/2014/main" id="{00000000-0008-0000-0D00-00008E000000}"/>
            </a:ext>
          </a:extLst>
        </xdr:cNvPr>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43" name="フローチャート : 判断 142">
          <a:extLst>
            <a:ext uri="{FF2B5EF4-FFF2-40B4-BE49-F238E27FC236}">
              <a16:creationId xmlns:a16="http://schemas.microsoft.com/office/drawing/2014/main" id="{00000000-0008-0000-0D00-00008F000000}"/>
            </a:ext>
          </a:extLst>
        </xdr:cNvPr>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73025</xdr:rowOff>
    </xdr:from>
    <xdr:to>
      <xdr:col>5</xdr:col>
      <xdr:colOff>409575</xdr:colOff>
      <xdr:row>60</xdr:row>
      <xdr:rowOff>3175</xdr:rowOff>
    </xdr:to>
    <xdr:sp macro="" textlink="">
      <xdr:nvSpPr>
        <xdr:cNvPr id="149" name="円/楕円 148">
          <a:extLst>
            <a:ext uri="{FF2B5EF4-FFF2-40B4-BE49-F238E27FC236}">
              <a16:creationId xmlns:a16="http://schemas.microsoft.com/office/drawing/2014/main" id="{00000000-0008-0000-0D00-000095000000}"/>
            </a:ext>
          </a:extLst>
        </xdr:cNvPr>
        <xdr:cNvSpPr/>
      </xdr:nvSpPr>
      <xdr:spPr>
        <a:xfrm>
          <a:off x="3746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60977</xdr:rowOff>
    </xdr:from>
    <xdr:ext cx="405111" cy="259045"/>
    <xdr:sp macro="" textlink="">
      <xdr:nvSpPr>
        <xdr:cNvPr id="150" name="n_1aveValue【橋りょう・トンネル】&#10;有形固定資産減価償却率">
          <a:extLst>
            <a:ext uri="{FF2B5EF4-FFF2-40B4-BE49-F238E27FC236}">
              <a16:creationId xmlns:a16="http://schemas.microsoft.com/office/drawing/2014/main" id="{00000000-0008-0000-0D00-000096000000}"/>
            </a:ext>
          </a:extLst>
        </xdr:cNvPr>
        <xdr:cNvSpPr txBox="1"/>
      </xdr:nvSpPr>
      <xdr:spPr>
        <a:xfrm>
          <a:off x="3582043"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19702</xdr:rowOff>
    </xdr:from>
    <xdr:ext cx="405111" cy="259045"/>
    <xdr:sp macro="" textlink="">
      <xdr:nvSpPr>
        <xdr:cNvPr id="151" name="n_1mainValue【橋りょう・トンネル】&#10;有形固定資産減価償却率">
          <a:extLst>
            <a:ext uri="{FF2B5EF4-FFF2-40B4-BE49-F238E27FC236}">
              <a16:creationId xmlns:a16="http://schemas.microsoft.com/office/drawing/2014/main" id="{00000000-0008-0000-0D00-000097000000}"/>
            </a:ext>
          </a:extLst>
        </xdr:cNvPr>
        <xdr:cNvSpPr txBox="1"/>
      </xdr:nvSpPr>
      <xdr:spPr>
        <a:xfrm>
          <a:off x="3582043"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a:extLst>
            <a:ext uri="{FF2B5EF4-FFF2-40B4-BE49-F238E27FC236}">
              <a16:creationId xmlns:a16="http://schemas.microsoft.com/office/drawing/2014/main" id="{00000000-0008-0000-0D00-00009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a:extLst>
            <a:ext uri="{FF2B5EF4-FFF2-40B4-BE49-F238E27FC236}">
              <a16:creationId xmlns:a16="http://schemas.microsoft.com/office/drawing/2014/main" id="{00000000-0008-0000-0D00-00009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a:extLst>
            <a:ext uri="{FF2B5EF4-FFF2-40B4-BE49-F238E27FC236}">
              <a16:creationId xmlns:a16="http://schemas.microsoft.com/office/drawing/2014/main" id="{00000000-0008-0000-0D00-00009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a:extLst>
            <a:ext uri="{FF2B5EF4-FFF2-40B4-BE49-F238E27FC236}">
              <a16:creationId xmlns:a16="http://schemas.microsoft.com/office/drawing/2014/main" id="{00000000-0008-0000-0D00-00009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a:extLst>
            <a:ext uri="{FF2B5EF4-FFF2-40B4-BE49-F238E27FC236}">
              <a16:creationId xmlns:a16="http://schemas.microsoft.com/office/drawing/2014/main" id="{00000000-0008-0000-0D00-00009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a:extLst>
            <a:ext uri="{FF2B5EF4-FFF2-40B4-BE49-F238E27FC236}">
              <a16:creationId xmlns:a16="http://schemas.microsoft.com/office/drawing/2014/main" id="{00000000-0008-0000-0D00-00009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a:extLst>
            <a:ext uri="{FF2B5EF4-FFF2-40B4-BE49-F238E27FC236}">
              <a16:creationId xmlns:a16="http://schemas.microsoft.com/office/drawing/2014/main" id="{00000000-0008-0000-0D00-00009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124,386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a:extLst>
            <a:ext uri="{FF2B5EF4-FFF2-40B4-BE49-F238E27FC236}">
              <a16:creationId xmlns:a16="http://schemas.microsoft.com/office/drawing/2014/main" id="{00000000-0008-0000-0D00-00009F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a:extLst>
            <a:ext uri="{FF2B5EF4-FFF2-40B4-BE49-F238E27FC236}">
              <a16:creationId xmlns:a16="http://schemas.microsoft.com/office/drawing/2014/main" id="{00000000-0008-0000-0D00-0000A0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a:extLst>
            <a:ext uri="{FF2B5EF4-FFF2-40B4-BE49-F238E27FC236}">
              <a16:creationId xmlns:a16="http://schemas.microsoft.com/office/drawing/2014/main" id="{00000000-0008-0000-0D00-0000A1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a:extLst>
            <a:ext uri="{FF2B5EF4-FFF2-40B4-BE49-F238E27FC236}">
              <a16:creationId xmlns:a16="http://schemas.microsoft.com/office/drawing/2014/main" id="{00000000-0008-0000-0D00-0000A4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a:extLst>
            <a:ext uri="{FF2B5EF4-FFF2-40B4-BE49-F238E27FC236}">
              <a16:creationId xmlns:a16="http://schemas.microsoft.com/office/drawing/2014/main" id="{00000000-0008-0000-0D00-0000A6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a:extLst>
            <a:ext uri="{FF2B5EF4-FFF2-40B4-BE49-F238E27FC236}">
              <a16:creationId xmlns:a16="http://schemas.microsoft.com/office/drawing/2014/main" id="{00000000-0008-0000-0D00-0000A8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a:extLst>
            <a:ext uri="{FF2B5EF4-FFF2-40B4-BE49-F238E27FC236}">
              <a16:creationId xmlns:a16="http://schemas.microsoft.com/office/drawing/2014/main" id="{00000000-0008-0000-0D00-0000A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a:extLst>
            <a:ext uri="{FF2B5EF4-FFF2-40B4-BE49-F238E27FC236}">
              <a16:creationId xmlns:a16="http://schemas.microsoft.com/office/drawing/2014/main" id="{00000000-0008-0000-0D00-0000A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73" name="直線コネクタ 172">
          <a:extLst>
            <a:ext uri="{FF2B5EF4-FFF2-40B4-BE49-F238E27FC236}">
              <a16:creationId xmlns:a16="http://schemas.microsoft.com/office/drawing/2014/main" id="{00000000-0008-0000-0D00-0000AD000000}"/>
            </a:ext>
          </a:extLst>
        </xdr:cNvPr>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74" name="【橋りょう・トンネル】&#10;一人当たり有形固定資産（償却資産）額最小値テキスト">
          <a:extLst>
            <a:ext uri="{FF2B5EF4-FFF2-40B4-BE49-F238E27FC236}">
              <a16:creationId xmlns:a16="http://schemas.microsoft.com/office/drawing/2014/main" id="{00000000-0008-0000-0D00-0000AE000000}"/>
            </a:ext>
          </a:extLst>
        </xdr:cNvPr>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75" name="直線コネクタ 174">
          <a:extLst>
            <a:ext uri="{FF2B5EF4-FFF2-40B4-BE49-F238E27FC236}">
              <a16:creationId xmlns:a16="http://schemas.microsoft.com/office/drawing/2014/main" id="{00000000-0008-0000-0D00-0000AF000000}"/>
            </a:ext>
          </a:extLst>
        </xdr:cNvPr>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76" name="【橋りょう・トンネル】&#10;一人当たり有形固定資産（償却資産）額最大値テキスト">
          <a:extLst>
            <a:ext uri="{FF2B5EF4-FFF2-40B4-BE49-F238E27FC236}">
              <a16:creationId xmlns:a16="http://schemas.microsoft.com/office/drawing/2014/main" id="{00000000-0008-0000-0D00-0000B0000000}"/>
            </a:ext>
          </a:extLst>
        </xdr:cNvPr>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77" name="直線コネクタ 176">
          <a:extLst>
            <a:ext uri="{FF2B5EF4-FFF2-40B4-BE49-F238E27FC236}">
              <a16:creationId xmlns:a16="http://schemas.microsoft.com/office/drawing/2014/main" id="{00000000-0008-0000-0D00-0000B1000000}"/>
            </a:ext>
          </a:extLst>
        </xdr:cNvPr>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145095</xdr:rowOff>
    </xdr:from>
    <xdr:ext cx="690189" cy="259045"/>
    <xdr:sp macro="" textlink="">
      <xdr:nvSpPr>
        <xdr:cNvPr id="178" name="【橋りょう・トンネル】&#10;一人当たり有形固定資産（償却資産）額平均値テキスト">
          <a:extLst>
            <a:ext uri="{FF2B5EF4-FFF2-40B4-BE49-F238E27FC236}">
              <a16:creationId xmlns:a16="http://schemas.microsoft.com/office/drawing/2014/main" id="{00000000-0008-0000-0D00-0000B2000000}"/>
            </a:ext>
          </a:extLst>
        </xdr:cNvPr>
        <xdr:cNvSpPr txBox="1"/>
      </xdr:nvSpPr>
      <xdr:spPr>
        <a:xfrm>
          <a:off x="10566400" y="10432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79" name="フローチャート : 判断 178">
          <a:extLst>
            <a:ext uri="{FF2B5EF4-FFF2-40B4-BE49-F238E27FC236}">
              <a16:creationId xmlns:a16="http://schemas.microsoft.com/office/drawing/2014/main" id="{00000000-0008-0000-0D00-0000B3000000}"/>
            </a:ext>
          </a:extLst>
        </xdr:cNvPr>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144233</xdr:rowOff>
    </xdr:from>
    <xdr:to>
      <xdr:col>14</xdr:col>
      <xdr:colOff>79375</xdr:colOff>
      <xdr:row>62</xdr:row>
      <xdr:rowOff>74383</xdr:rowOff>
    </xdr:to>
    <xdr:sp macro="" textlink="">
      <xdr:nvSpPr>
        <xdr:cNvPr id="180" name="フローチャート : 判断 179">
          <a:extLst>
            <a:ext uri="{FF2B5EF4-FFF2-40B4-BE49-F238E27FC236}">
              <a16:creationId xmlns:a16="http://schemas.microsoft.com/office/drawing/2014/main" id="{00000000-0008-0000-0D00-0000B4000000}"/>
            </a:ext>
          </a:extLst>
        </xdr:cNvPr>
        <xdr:cNvSpPr/>
      </xdr:nvSpPr>
      <xdr:spPr>
        <a:xfrm>
          <a:off x="9588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D00-0000B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D00-0000B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D00-0000B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D00-0000B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D00-0000B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159795</xdr:rowOff>
    </xdr:from>
    <xdr:to>
      <xdr:col>14</xdr:col>
      <xdr:colOff>79375</xdr:colOff>
      <xdr:row>63</xdr:row>
      <xdr:rowOff>89945</xdr:rowOff>
    </xdr:to>
    <xdr:sp macro="" textlink="">
      <xdr:nvSpPr>
        <xdr:cNvPr id="186" name="円/楕円 185">
          <a:extLst>
            <a:ext uri="{FF2B5EF4-FFF2-40B4-BE49-F238E27FC236}">
              <a16:creationId xmlns:a16="http://schemas.microsoft.com/office/drawing/2014/main" id="{00000000-0008-0000-0D00-0000BA000000}"/>
            </a:ext>
          </a:extLst>
        </xdr:cNvPr>
        <xdr:cNvSpPr/>
      </xdr:nvSpPr>
      <xdr:spPr>
        <a:xfrm>
          <a:off x="9588500" y="1078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90910</xdr:rowOff>
    </xdr:from>
    <xdr:ext cx="599010" cy="259045"/>
    <xdr:sp macro="" textlink="">
      <xdr:nvSpPr>
        <xdr:cNvPr id="187" name="n_1aveValue【橋りょう・トンネル】&#10;一人当たり有形固定資産（償却資産）額">
          <a:extLst>
            <a:ext uri="{FF2B5EF4-FFF2-40B4-BE49-F238E27FC236}">
              <a16:creationId xmlns:a16="http://schemas.microsoft.com/office/drawing/2014/main" id="{00000000-0008-0000-0D00-0000BB000000}"/>
            </a:ext>
          </a:extLst>
        </xdr:cNvPr>
        <xdr:cNvSpPr txBox="1"/>
      </xdr:nvSpPr>
      <xdr:spPr>
        <a:xfrm>
          <a:off x="9327094"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81072</xdr:rowOff>
    </xdr:from>
    <xdr:ext cx="599010" cy="259045"/>
    <xdr:sp macro="" textlink="">
      <xdr:nvSpPr>
        <xdr:cNvPr id="188" name="n_1mainValue【橋りょう・トンネル】&#10;一人当たり有形固定資産（償却資産）額">
          <a:extLst>
            <a:ext uri="{FF2B5EF4-FFF2-40B4-BE49-F238E27FC236}">
              <a16:creationId xmlns:a16="http://schemas.microsoft.com/office/drawing/2014/main" id="{00000000-0008-0000-0D00-0000BC000000}"/>
            </a:ext>
          </a:extLst>
        </xdr:cNvPr>
        <xdr:cNvSpPr txBox="1"/>
      </xdr:nvSpPr>
      <xdr:spPr>
        <a:xfrm>
          <a:off x="9327094" y="10882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289,381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a:extLst>
            <a:ext uri="{FF2B5EF4-FFF2-40B4-BE49-F238E27FC236}">
              <a16:creationId xmlns:a16="http://schemas.microsoft.com/office/drawing/2014/main" id="{00000000-0008-0000-0D00-0000B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a:extLst>
            <a:ext uri="{FF2B5EF4-FFF2-40B4-BE49-F238E27FC236}">
              <a16:creationId xmlns:a16="http://schemas.microsoft.com/office/drawing/2014/main" id="{00000000-0008-0000-0D00-0000B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a:extLst>
            <a:ext uri="{FF2B5EF4-FFF2-40B4-BE49-F238E27FC236}">
              <a16:creationId xmlns:a16="http://schemas.microsoft.com/office/drawing/2014/main" id="{00000000-0008-0000-0D00-0000B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a:extLst>
            <a:ext uri="{FF2B5EF4-FFF2-40B4-BE49-F238E27FC236}">
              <a16:creationId xmlns:a16="http://schemas.microsoft.com/office/drawing/2014/main" id="{00000000-0008-0000-0D00-0000C0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a:extLst>
            <a:ext uri="{FF2B5EF4-FFF2-40B4-BE49-F238E27FC236}">
              <a16:creationId xmlns:a16="http://schemas.microsoft.com/office/drawing/2014/main" id="{00000000-0008-0000-0D00-0000C1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a:extLst>
            <a:ext uri="{FF2B5EF4-FFF2-40B4-BE49-F238E27FC236}">
              <a16:creationId xmlns:a16="http://schemas.microsoft.com/office/drawing/2014/main" id="{00000000-0008-0000-0D00-0000C2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a:extLst>
            <a:ext uri="{FF2B5EF4-FFF2-40B4-BE49-F238E27FC236}">
              <a16:creationId xmlns:a16="http://schemas.microsoft.com/office/drawing/2014/main" id="{00000000-0008-0000-0D00-0000C3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a:extLst>
            <a:ext uri="{FF2B5EF4-FFF2-40B4-BE49-F238E27FC236}">
              <a16:creationId xmlns:a16="http://schemas.microsoft.com/office/drawing/2014/main" id="{00000000-0008-0000-0D00-0000C4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a:extLst>
            <a:ext uri="{FF2B5EF4-FFF2-40B4-BE49-F238E27FC236}">
              <a16:creationId xmlns:a16="http://schemas.microsoft.com/office/drawing/2014/main" id="{00000000-0008-0000-0D00-0000C5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a:extLst>
            <a:ext uri="{FF2B5EF4-FFF2-40B4-BE49-F238E27FC236}">
              <a16:creationId xmlns:a16="http://schemas.microsoft.com/office/drawing/2014/main" id="{00000000-0008-0000-0D00-0000C6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a:extLst>
            <a:ext uri="{FF2B5EF4-FFF2-40B4-BE49-F238E27FC236}">
              <a16:creationId xmlns:a16="http://schemas.microsoft.com/office/drawing/2014/main" id="{00000000-0008-0000-0D00-0000C7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0" name="直線コネクタ 199">
          <a:extLst>
            <a:ext uri="{FF2B5EF4-FFF2-40B4-BE49-F238E27FC236}">
              <a16:creationId xmlns:a16="http://schemas.microsoft.com/office/drawing/2014/main" id="{00000000-0008-0000-0D00-0000C8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1" name="テキスト ボックス 200">
          <a:extLst>
            <a:ext uri="{FF2B5EF4-FFF2-40B4-BE49-F238E27FC236}">
              <a16:creationId xmlns:a16="http://schemas.microsoft.com/office/drawing/2014/main" id="{00000000-0008-0000-0D00-0000C9000000}"/>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2" name="直線コネクタ 201">
          <a:extLst>
            <a:ext uri="{FF2B5EF4-FFF2-40B4-BE49-F238E27FC236}">
              <a16:creationId xmlns:a16="http://schemas.microsoft.com/office/drawing/2014/main" id="{00000000-0008-0000-0D00-0000CA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3" name="テキスト ボックス 202">
          <a:extLst>
            <a:ext uri="{FF2B5EF4-FFF2-40B4-BE49-F238E27FC236}">
              <a16:creationId xmlns:a16="http://schemas.microsoft.com/office/drawing/2014/main" id="{00000000-0008-0000-0D00-0000CB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4" name="直線コネクタ 203">
          <a:extLst>
            <a:ext uri="{FF2B5EF4-FFF2-40B4-BE49-F238E27FC236}">
              <a16:creationId xmlns:a16="http://schemas.microsoft.com/office/drawing/2014/main" id="{00000000-0008-0000-0D00-0000CC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5" name="テキスト ボックス 204">
          <a:extLst>
            <a:ext uri="{FF2B5EF4-FFF2-40B4-BE49-F238E27FC236}">
              <a16:creationId xmlns:a16="http://schemas.microsoft.com/office/drawing/2014/main" id="{00000000-0008-0000-0D00-0000CD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6" name="直線コネクタ 205">
          <a:extLst>
            <a:ext uri="{FF2B5EF4-FFF2-40B4-BE49-F238E27FC236}">
              <a16:creationId xmlns:a16="http://schemas.microsoft.com/office/drawing/2014/main" id="{00000000-0008-0000-0D00-0000CE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7" name="テキスト ボックス 206">
          <a:extLst>
            <a:ext uri="{FF2B5EF4-FFF2-40B4-BE49-F238E27FC236}">
              <a16:creationId xmlns:a16="http://schemas.microsoft.com/office/drawing/2014/main" id="{00000000-0008-0000-0D00-0000CF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8" name="直線コネクタ 207">
          <a:extLst>
            <a:ext uri="{FF2B5EF4-FFF2-40B4-BE49-F238E27FC236}">
              <a16:creationId xmlns:a16="http://schemas.microsoft.com/office/drawing/2014/main" id="{00000000-0008-0000-0D00-0000D0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9" name="テキスト ボックス 208">
          <a:extLst>
            <a:ext uri="{FF2B5EF4-FFF2-40B4-BE49-F238E27FC236}">
              <a16:creationId xmlns:a16="http://schemas.microsoft.com/office/drawing/2014/main" id="{00000000-0008-0000-0D00-0000D1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0" name="直線コネクタ 209">
          <a:extLst>
            <a:ext uri="{FF2B5EF4-FFF2-40B4-BE49-F238E27FC236}">
              <a16:creationId xmlns:a16="http://schemas.microsoft.com/office/drawing/2014/main" id="{00000000-0008-0000-0D00-0000D2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1" name="テキスト ボックス 210">
          <a:extLst>
            <a:ext uri="{FF2B5EF4-FFF2-40B4-BE49-F238E27FC236}">
              <a16:creationId xmlns:a16="http://schemas.microsoft.com/office/drawing/2014/main" id="{00000000-0008-0000-0D00-0000D300000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a:extLst>
            <a:ext uri="{FF2B5EF4-FFF2-40B4-BE49-F238E27FC236}">
              <a16:creationId xmlns:a16="http://schemas.microsoft.com/office/drawing/2014/main" id="{00000000-0008-0000-0D00-0000D4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a:extLst>
            <a:ext uri="{FF2B5EF4-FFF2-40B4-BE49-F238E27FC236}">
              <a16:creationId xmlns:a16="http://schemas.microsoft.com/office/drawing/2014/main" id="{00000000-0008-0000-0D00-0000D5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公営住宅】&#10;有形固定資産減価償却率グラフ枠">
          <a:extLst>
            <a:ext uri="{FF2B5EF4-FFF2-40B4-BE49-F238E27FC236}">
              <a16:creationId xmlns:a16="http://schemas.microsoft.com/office/drawing/2014/main" id="{00000000-0008-0000-0D00-0000D6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47898</xdr:rowOff>
    </xdr:from>
    <xdr:to>
      <xdr:col>6</xdr:col>
      <xdr:colOff>510540</xdr:colOff>
      <xdr:row>85</xdr:row>
      <xdr:rowOff>127907</xdr:rowOff>
    </xdr:to>
    <xdr:cxnSp macro="">
      <xdr:nvCxnSpPr>
        <xdr:cNvPr id="215" name="直線コネクタ 214">
          <a:extLst>
            <a:ext uri="{FF2B5EF4-FFF2-40B4-BE49-F238E27FC236}">
              <a16:creationId xmlns:a16="http://schemas.microsoft.com/office/drawing/2014/main" id="{00000000-0008-0000-0D00-0000D7000000}"/>
            </a:ext>
          </a:extLst>
        </xdr:cNvPr>
        <xdr:cNvCxnSpPr/>
      </xdr:nvCxnSpPr>
      <xdr:spPr>
        <a:xfrm flipV="1">
          <a:off x="4634865" y="13420998"/>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131734</xdr:rowOff>
    </xdr:from>
    <xdr:ext cx="405111" cy="259045"/>
    <xdr:sp macro="" textlink="">
      <xdr:nvSpPr>
        <xdr:cNvPr id="216" name="【公営住宅】&#10;有形固定資産減価償却率最小値テキスト">
          <a:extLst>
            <a:ext uri="{FF2B5EF4-FFF2-40B4-BE49-F238E27FC236}">
              <a16:creationId xmlns:a16="http://schemas.microsoft.com/office/drawing/2014/main" id="{00000000-0008-0000-0D00-0000D8000000}"/>
            </a:ext>
          </a:extLst>
        </xdr:cNvPr>
        <xdr:cNvSpPr txBox="1"/>
      </xdr:nvSpPr>
      <xdr:spPr>
        <a:xfrm>
          <a:off x="47244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85</xdr:row>
      <xdr:rowOff>127907</xdr:rowOff>
    </xdr:from>
    <xdr:to>
      <xdr:col>6</xdr:col>
      <xdr:colOff>600075</xdr:colOff>
      <xdr:row>85</xdr:row>
      <xdr:rowOff>127907</xdr:rowOff>
    </xdr:to>
    <xdr:cxnSp macro="">
      <xdr:nvCxnSpPr>
        <xdr:cNvPr id="217" name="直線コネクタ 216">
          <a:extLst>
            <a:ext uri="{FF2B5EF4-FFF2-40B4-BE49-F238E27FC236}">
              <a16:creationId xmlns:a16="http://schemas.microsoft.com/office/drawing/2014/main" id="{00000000-0008-0000-0D00-0000D9000000}"/>
            </a:ext>
          </a:extLst>
        </xdr:cNvPr>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166025</xdr:rowOff>
    </xdr:from>
    <xdr:ext cx="405111" cy="259045"/>
    <xdr:sp macro="" textlink="">
      <xdr:nvSpPr>
        <xdr:cNvPr id="218" name="【公営住宅】&#10;有形固定資産減価償却率最大値テキスト">
          <a:extLst>
            <a:ext uri="{FF2B5EF4-FFF2-40B4-BE49-F238E27FC236}">
              <a16:creationId xmlns:a16="http://schemas.microsoft.com/office/drawing/2014/main" id="{00000000-0008-0000-0D00-0000DA000000}"/>
            </a:ext>
          </a:extLst>
        </xdr:cNvPr>
        <xdr:cNvSpPr txBox="1"/>
      </xdr:nvSpPr>
      <xdr:spPr>
        <a:xfrm>
          <a:off x="4724400" y="1319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78</xdr:row>
      <xdr:rowOff>47898</xdr:rowOff>
    </xdr:from>
    <xdr:to>
      <xdr:col>6</xdr:col>
      <xdr:colOff>600075</xdr:colOff>
      <xdr:row>78</xdr:row>
      <xdr:rowOff>47898</xdr:rowOff>
    </xdr:to>
    <xdr:cxnSp macro="">
      <xdr:nvCxnSpPr>
        <xdr:cNvPr id="219" name="直線コネクタ 218">
          <a:extLst>
            <a:ext uri="{FF2B5EF4-FFF2-40B4-BE49-F238E27FC236}">
              <a16:creationId xmlns:a16="http://schemas.microsoft.com/office/drawing/2014/main" id="{00000000-0008-0000-0D00-0000DB000000}"/>
            </a:ext>
          </a:extLst>
        </xdr:cNvPr>
        <xdr:cNvCxnSpPr/>
      </xdr:nvCxnSpPr>
      <xdr:spPr>
        <a:xfrm>
          <a:off x="4546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60433</xdr:rowOff>
    </xdr:from>
    <xdr:ext cx="405111" cy="259045"/>
    <xdr:sp macro="" textlink="">
      <xdr:nvSpPr>
        <xdr:cNvPr id="220" name="【公営住宅】&#10;有形固定資産減価償却率平均値テキスト">
          <a:extLst>
            <a:ext uri="{FF2B5EF4-FFF2-40B4-BE49-F238E27FC236}">
              <a16:creationId xmlns:a16="http://schemas.microsoft.com/office/drawing/2014/main" id="{00000000-0008-0000-0D00-0000DC000000}"/>
            </a:ext>
          </a:extLst>
        </xdr:cNvPr>
        <xdr:cNvSpPr txBox="1"/>
      </xdr:nvSpPr>
      <xdr:spPr>
        <a:xfrm>
          <a:off x="4724400" y="14119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82006</xdr:rowOff>
    </xdr:from>
    <xdr:to>
      <xdr:col>6</xdr:col>
      <xdr:colOff>561975</xdr:colOff>
      <xdr:row>83</xdr:row>
      <xdr:rowOff>12156</xdr:rowOff>
    </xdr:to>
    <xdr:sp macro="" textlink="">
      <xdr:nvSpPr>
        <xdr:cNvPr id="221" name="フローチャート : 判断 220">
          <a:extLst>
            <a:ext uri="{FF2B5EF4-FFF2-40B4-BE49-F238E27FC236}">
              <a16:creationId xmlns:a16="http://schemas.microsoft.com/office/drawing/2014/main" id="{00000000-0008-0000-0D00-0000DD000000}"/>
            </a:ext>
          </a:extLst>
        </xdr:cNvPr>
        <xdr:cNvSpPr/>
      </xdr:nvSpPr>
      <xdr:spPr>
        <a:xfrm>
          <a:off x="45847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134257</xdr:rowOff>
    </xdr:from>
    <xdr:to>
      <xdr:col>5</xdr:col>
      <xdr:colOff>409575</xdr:colOff>
      <xdr:row>83</xdr:row>
      <xdr:rowOff>64407</xdr:rowOff>
    </xdr:to>
    <xdr:sp macro="" textlink="">
      <xdr:nvSpPr>
        <xdr:cNvPr id="222" name="フローチャート : 判断 221">
          <a:extLst>
            <a:ext uri="{FF2B5EF4-FFF2-40B4-BE49-F238E27FC236}">
              <a16:creationId xmlns:a16="http://schemas.microsoft.com/office/drawing/2014/main" id="{00000000-0008-0000-0D00-0000DE000000}"/>
            </a:ext>
          </a:extLst>
        </xdr:cNvPr>
        <xdr:cNvSpPr/>
      </xdr:nvSpPr>
      <xdr:spPr>
        <a:xfrm>
          <a:off x="3746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00000000-0008-0000-0D00-0000DF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00000000-0008-0000-0D00-0000E0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00000000-0008-0000-0D00-0000E1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00000000-0008-0000-0D00-0000E2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a:extLst>
            <a:ext uri="{FF2B5EF4-FFF2-40B4-BE49-F238E27FC236}">
              <a16:creationId xmlns:a16="http://schemas.microsoft.com/office/drawing/2014/main" id="{00000000-0008-0000-0D00-0000E3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148952</xdr:rowOff>
    </xdr:from>
    <xdr:to>
      <xdr:col>5</xdr:col>
      <xdr:colOff>409575</xdr:colOff>
      <xdr:row>82</xdr:row>
      <xdr:rowOff>79102</xdr:rowOff>
    </xdr:to>
    <xdr:sp macro="" textlink="">
      <xdr:nvSpPr>
        <xdr:cNvPr id="228" name="円/楕円 227">
          <a:extLst>
            <a:ext uri="{FF2B5EF4-FFF2-40B4-BE49-F238E27FC236}">
              <a16:creationId xmlns:a16="http://schemas.microsoft.com/office/drawing/2014/main" id="{00000000-0008-0000-0D00-0000E4000000}"/>
            </a:ext>
          </a:extLst>
        </xdr:cNvPr>
        <xdr:cNvSpPr/>
      </xdr:nvSpPr>
      <xdr:spPr>
        <a:xfrm>
          <a:off x="37465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55534</xdr:rowOff>
    </xdr:from>
    <xdr:ext cx="405111" cy="259045"/>
    <xdr:sp macro="" textlink="">
      <xdr:nvSpPr>
        <xdr:cNvPr id="229" name="n_1aveValue【公営住宅】&#10;有形固定資産減価償却率">
          <a:extLst>
            <a:ext uri="{FF2B5EF4-FFF2-40B4-BE49-F238E27FC236}">
              <a16:creationId xmlns:a16="http://schemas.microsoft.com/office/drawing/2014/main" id="{00000000-0008-0000-0D00-0000E5000000}"/>
            </a:ext>
          </a:extLst>
        </xdr:cNvPr>
        <xdr:cNvSpPr txBox="1"/>
      </xdr:nvSpPr>
      <xdr:spPr>
        <a:xfrm>
          <a:off x="3582043"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95629</xdr:rowOff>
    </xdr:from>
    <xdr:ext cx="405111" cy="259045"/>
    <xdr:sp macro="" textlink="">
      <xdr:nvSpPr>
        <xdr:cNvPr id="230" name="n_1mainValue【公営住宅】&#10;有形固定資産減価償却率">
          <a:extLst>
            <a:ext uri="{FF2B5EF4-FFF2-40B4-BE49-F238E27FC236}">
              <a16:creationId xmlns:a16="http://schemas.microsoft.com/office/drawing/2014/main" id="{00000000-0008-0000-0D00-0000E6000000}"/>
            </a:ext>
          </a:extLst>
        </xdr:cNvPr>
        <xdr:cNvSpPr txBox="1"/>
      </xdr:nvSpPr>
      <xdr:spPr>
        <a:xfrm>
          <a:off x="3582043"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a:extLst>
            <a:ext uri="{FF2B5EF4-FFF2-40B4-BE49-F238E27FC236}">
              <a16:creationId xmlns:a16="http://schemas.microsoft.com/office/drawing/2014/main" id="{00000000-0008-0000-0D00-0000E7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a:extLst>
            <a:ext uri="{FF2B5EF4-FFF2-40B4-BE49-F238E27FC236}">
              <a16:creationId xmlns:a16="http://schemas.microsoft.com/office/drawing/2014/main" id="{00000000-0008-0000-0D00-0000E8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a:extLst>
            <a:ext uri="{FF2B5EF4-FFF2-40B4-BE49-F238E27FC236}">
              <a16:creationId xmlns:a16="http://schemas.microsoft.com/office/drawing/2014/main" id="{00000000-0008-0000-0D00-0000E9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a:extLst>
            <a:ext uri="{FF2B5EF4-FFF2-40B4-BE49-F238E27FC236}">
              <a16:creationId xmlns:a16="http://schemas.microsoft.com/office/drawing/2014/main" id="{00000000-0008-0000-0D00-0000EA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a:extLst>
            <a:ext uri="{FF2B5EF4-FFF2-40B4-BE49-F238E27FC236}">
              <a16:creationId xmlns:a16="http://schemas.microsoft.com/office/drawing/2014/main" id="{00000000-0008-0000-0D00-0000EB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a:extLst>
            <a:ext uri="{FF2B5EF4-FFF2-40B4-BE49-F238E27FC236}">
              <a16:creationId xmlns:a16="http://schemas.microsoft.com/office/drawing/2014/main" id="{00000000-0008-0000-0D00-0000EC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a:extLst>
            <a:ext uri="{FF2B5EF4-FFF2-40B4-BE49-F238E27FC236}">
              <a16:creationId xmlns:a16="http://schemas.microsoft.com/office/drawing/2014/main" id="{00000000-0008-0000-0D00-0000ED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a:extLst>
            <a:ext uri="{FF2B5EF4-FFF2-40B4-BE49-F238E27FC236}">
              <a16:creationId xmlns:a16="http://schemas.microsoft.com/office/drawing/2014/main" id="{00000000-0008-0000-0D00-0000EE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a:extLst>
            <a:ext uri="{FF2B5EF4-FFF2-40B4-BE49-F238E27FC236}">
              <a16:creationId xmlns:a16="http://schemas.microsoft.com/office/drawing/2014/main" id="{00000000-0008-0000-0D00-0000EF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a:extLst>
            <a:ext uri="{FF2B5EF4-FFF2-40B4-BE49-F238E27FC236}">
              <a16:creationId xmlns:a16="http://schemas.microsoft.com/office/drawing/2014/main" id="{00000000-0008-0000-0D00-0000F0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1" name="直線コネクタ 240">
          <a:extLst>
            <a:ext uri="{FF2B5EF4-FFF2-40B4-BE49-F238E27FC236}">
              <a16:creationId xmlns:a16="http://schemas.microsoft.com/office/drawing/2014/main" id="{00000000-0008-0000-0D00-0000F1000000}"/>
            </a:ext>
          </a:extLst>
        </xdr:cNvPr>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2" name="テキスト ボックス 241">
          <a:extLst>
            <a:ext uri="{FF2B5EF4-FFF2-40B4-BE49-F238E27FC236}">
              <a16:creationId xmlns:a16="http://schemas.microsoft.com/office/drawing/2014/main" id="{00000000-0008-0000-0D00-0000F2000000}"/>
            </a:ext>
          </a:extLst>
        </xdr:cNvPr>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3" name="直線コネクタ 242">
          <a:extLst>
            <a:ext uri="{FF2B5EF4-FFF2-40B4-BE49-F238E27FC236}">
              <a16:creationId xmlns:a16="http://schemas.microsoft.com/office/drawing/2014/main" id="{00000000-0008-0000-0D00-0000F300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4" name="テキスト ボックス 243">
          <a:extLst>
            <a:ext uri="{FF2B5EF4-FFF2-40B4-BE49-F238E27FC236}">
              <a16:creationId xmlns:a16="http://schemas.microsoft.com/office/drawing/2014/main" id="{00000000-0008-0000-0D00-0000F400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5" name="直線コネクタ 244">
          <a:extLst>
            <a:ext uri="{FF2B5EF4-FFF2-40B4-BE49-F238E27FC236}">
              <a16:creationId xmlns:a16="http://schemas.microsoft.com/office/drawing/2014/main" id="{00000000-0008-0000-0D00-0000F5000000}"/>
            </a:ext>
          </a:extLst>
        </xdr:cNvPr>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6" name="テキスト ボックス 245">
          <a:extLst>
            <a:ext uri="{FF2B5EF4-FFF2-40B4-BE49-F238E27FC236}">
              <a16:creationId xmlns:a16="http://schemas.microsoft.com/office/drawing/2014/main" id="{00000000-0008-0000-0D00-0000F6000000}"/>
            </a:ext>
          </a:extLst>
        </xdr:cNvPr>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a:extLst>
            <a:ext uri="{FF2B5EF4-FFF2-40B4-BE49-F238E27FC236}">
              <a16:creationId xmlns:a16="http://schemas.microsoft.com/office/drawing/2014/main" id="{00000000-0008-0000-0D00-0000F7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a:extLst>
            <a:ext uri="{FF2B5EF4-FFF2-40B4-BE49-F238E27FC236}">
              <a16:creationId xmlns:a16="http://schemas.microsoft.com/office/drawing/2014/main" id="{00000000-0008-0000-0D00-0000F8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9" name="直線コネクタ 248">
          <a:extLst>
            <a:ext uri="{FF2B5EF4-FFF2-40B4-BE49-F238E27FC236}">
              <a16:creationId xmlns:a16="http://schemas.microsoft.com/office/drawing/2014/main" id="{00000000-0008-0000-0D00-0000F9000000}"/>
            </a:ext>
          </a:extLst>
        </xdr:cNvPr>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0" name="テキスト ボックス 249">
          <a:extLst>
            <a:ext uri="{FF2B5EF4-FFF2-40B4-BE49-F238E27FC236}">
              <a16:creationId xmlns:a16="http://schemas.microsoft.com/office/drawing/2014/main" id="{00000000-0008-0000-0D00-0000FA000000}"/>
            </a:ext>
          </a:extLst>
        </xdr:cNvPr>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1" name="直線コネクタ 250">
          <a:extLst>
            <a:ext uri="{FF2B5EF4-FFF2-40B4-BE49-F238E27FC236}">
              <a16:creationId xmlns:a16="http://schemas.microsoft.com/office/drawing/2014/main" id="{00000000-0008-0000-0D00-0000FB00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2" name="テキスト ボックス 251">
          <a:extLst>
            <a:ext uri="{FF2B5EF4-FFF2-40B4-BE49-F238E27FC236}">
              <a16:creationId xmlns:a16="http://schemas.microsoft.com/office/drawing/2014/main" id="{00000000-0008-0000-0D00-0000FC00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3" name="直線コネクタ 252">
          <a:extLst>
            <a:ext uri="{FF2B5EF4-FFF2-40B4-BE49-F238E27FC236}">
              <a16:creationId xmlns:a16="http://schemas.microsoft.com/office/drawing/2014/main" id="{00000000-0008-0000-0D00-0000FD000000}"/>
            </a:ext>
          </a:extLst>
        </xdr:cNvPr>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4" name="テキスト ボックス 253">
          <a:extLst>
            <a:ext uri="{FF2B5EF4-FFF2-40B4-BE49-F238E27FC236}">
              <a16:creationId xmlns:a16="http://schemas.microsoft.com/office/drawing/2014/main" id="{00000000-0008-0000-0D00-0000FE000000}"/>
            </a:ext>
          </a:extLst>
        </xdr:cNvPr>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a:extLst>
            <a:ext uri="{FF2B5EF4-FFF2-40B4-BE49-F238E27FC236}">
              <a16:creationId xmlns:a16="http://schemas.microsoft.com/office/drawing/2014/main" id="{00000000-0008-0000-0D00-0000FF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a:extLst>
            <a:ext uri="{FF2B5EF4-FFF2-40B4-BE49-F238E27FC236}">
              <a16:creationId xmlns:a16="http://schemas.microsoft.com/office/drawing/2014/main" id="{00000000-0008-0000-0D00-00000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公営住宅】&#10;一人当たり面積グラフ枠">
          <a:extLst>
            <a:ext uri="{FF2B5EF4-FFF2-40B4-BE49-F238E27FC236}">
              <a16:creationId xmlns:a16="http://schemas.microsoft.com/office/drawing/2014/main" id="{00000000-0008-0000-0D00-00000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13525</xdr:rowOff>
    </xdr:from>
    <xdr:to>
      <xdr:col>15</xdr:col>
      <xdr:colOff>180340</xdr:colOff>
      <xdr:row>86</xdr:row>
      <xdr:rowOff>35528</xdr:rowOff>
    </xdr:to>
    <xdr:cxnSp macro="">
      <xdr:nvCxnSpPr>
        <xdr:cNvPr id="258" name="直線コネクタ 257">
          <a:extLst>
            <a:ext uri="{FF2B5EF4-FFF2-40B4-BE49-F238E27FC236}">
              <a16:creationId xmlns:a16="http://schemas.microsoft.com/office/drawing/2014/main" id="{00000000-0008-0000-0D00-000002010000}"/>
            </a:ext>
          </a:extLst>
        </xdr:cNvPr>
        <xdr:cNvCxnSpPr/>
      </xdr:nvCxnSpPr>
      <xdr:spPr>
        <a:xfrm flipV="1">
          <a:off x="10476865" y="13386625"/>
          <a:ext cx="0" cy="139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39355</xdr:rowOff>
    </xdr:from>
    <xdr:ext cx="469744" cy="259045"/>
    <xdr:sp macro="" textlink="">
      <xdr:nvSpPr>
        <xdr:cNvPr id="259" name="【公営住宅】&#10;一人当たり面積最小値テキスト">
          <a:extLst>
            <a:ext uri="{FF2B5EF4-FFF2-40B4-BE49-F238E27FC236}">
              <a16:creationId xmlns:a16="http://schemas.microsoft.com/office/drawing/2014/main" id="{00000000-0008-0000-0D00-000003010000}"/>
            </a:ext>
          </a:extLst>
        </xdr:cNvPr>
        <xdr:cNvSpPr txBox="1"/>
      </xdr:nvSpPr>
      <xdr:spPr>
        <a:xfrm>
          <a:off x="10566400" y="147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35528</xdr:rowOff>
    </xdr:from>
    <xdr:to>
      <xdr:col>15</xdr:col>
      <xdr:colOff>269875</xdr:colOff>
      <xdr:row>86</xdr:row>
      <xdr:rowOff>35528</xdr:rowOff>
    </xdr:to>
    <xdr:cxnSp macro="">
      <xdr:nvCxnSpPr>
        <xdr:cNvPr id="260" name="直線コネクタ 259">
          <a:extLst>
            <a:ext uri="{FF2B5EF4-FFF2-40B4-BE49-F238E27FC236}">
              <a16:creationId xmlns:a16="http://schemas.microsoft.com/office/drawing/2014/main" id="{00000000-0008-0000-0D00-000004010000}"/>
            </a:ext>
          </a:extLst>
        </xdr:cNvPr>
        <xdr:cNvCxnSpPr/>
      </xdr:nvCxnSpPr>
      <xdr:spPr>
        <a:xfrm>
          <a:off x="10388600" y="1478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131652</xdr:rowOff>
    </xdr:from>
    <xdr:ext cx="469744" cy="259045"/>
    <xdr:sp macro="" textlink="">
      <xdr:nvSpPr>
        <xdr:cNvPr id="261" name="【公営住宅】&#10;一人当たり面積最大値テキスト">
          <a:extLst>
            <a:ext uri="{FF2B5EF4-FFF2-40B4-BE49-F238E27FC236}">
              <a16:creationId xmlns:a16="http://schemas.microsoft.com/office/drawing/2014/main" id="{00000000-0008-0000-0D00-000005010000}"/>
            </a:ext>
          </a:extLst>
        </xdr:cNvPr>
        <xdr:cNvSpPr txBox="1"/>
      </xdr:nvSpPr>
      <xdr:spPr>
        <a:xfrm>
          <a:off x="10566400" y="131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13525</xdr:rowOff>
    </xdr:from>
    <xdr:to>
      <xdr:col>15</xdr:col>
      <xdr:colOff>269875</xdr:colOff>
      <xdr:row>78</xdr:row>
      <xdr:rowOff>13525</xdr:rowOff>
    </xdr:to>
    <xdr:cxnSp macro="">
      <xdr:nvCxnSpPr>
        <xdr:cNvPr id="262" name="直線コネクタ 261">
          <a:extLst>
            <a:ext uri="{FF2B5EF4-FFF2-40B4-BE49-F238E27FC236}">
              <a16:creationId xmlns:a16="http://schemas.microsoft.com/office/drawing/2014/main" id="{00000000-0008-0000-0D00-000006010000}"/>
            </a:ext>
          </a:extLst>
        </xdr:cNvPr>
        <xdr:cNvCxnSpPr/>
      </xdr:nvCxnSpPr>
      <xdr:spPr>
        <a:xfrm>
          <a:off x="10388600" y="133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11161</xdr:rowOff>
    </xdr:from>
    <xdr:ext cx="469744" cy="259045"/>
    <xdr:sp macro="" textlink="">
      <xdr:nvSpPr>
        <xdr:cNvPr id="263" name="【公営住宅】&#10;一人当たり面積平均値テキスト">
          <a:extLst>
            <a:ext uri="{FF2B5EF4-FFF2-40B4-BE49-F238E27FC236}">
              <a16:creationId xmlns:a16="http://schemas.microsoft.com/office/drawing/2014/main" id="{00000000-0008-0000-0D00-000007010000}"/>
            </a:ext>
          </a:extLst>
        </xdr:cNvPr>
        <xdr:cNvSpPr txBox="1"/>
      </xdr:nvSpPr>
      <xdr:spPr>
        <a:xfrm>
          <a:off x="10566400" y="1424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32734</xdr:rowOff>
    </xdr:from>
    <xdr:to>
      <xdr:col>15</xdr:col>
      <xdr:colOff>231775</xdr:colOff>
      <xdr:row>83</xdr:row>
      <xdr:rowOff>134334</xdr:rowOff>
    </xdr:to>
    <xdr:sp macro="" textlink="">
      <xdr:nvSpPr>
        <xdr:cNvPr id="264" name="フローチャート : 判断 263">
          <a:extLst>
            <a:ext uri="{FF2B5EF4-FFF2-40B4-BE49-F238E27FC236}">
              <a16:creationId xmlns:a16="http://schemas.microsoft.com/office/drawing/2014/main" id="{00000000-0008-0000-0D00-000008010000}"/>
            </a:ext>
          </a:extLst>
        </xdr:cNvPr>
        <xdr:cNvSpPr/>
      </xdr:nvSpPr>
      <xdr:spPr>
        <a:xfrm>
          <a:off x="10426700" y="1426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99600</xdr:rowOff>
    </xdr:from>
    <xdr:to>
      <xdr:col>14</xdr:col>
      <xdr:colOff>79375</xdr:colOff>
      <xdr:row>83</xdr:row>
      <xdr:rowOff>29750</xdr:rowOff>
    </xdr:to>
    <xdr:sp macro="" textlink="">
      <xdr:nvSpPr>
        <xdr:cNvPr id="265" name="フローチャート : 判断 264">
          <a:extLst>
            <a:ext uri="{FF2B5EF4-FFF2-40B4-BE49-F238E27FC236}">
              <a16:creationId xmlns:a16="http://schemas.microsoft.com/office/drawing/2014/main" id="{00000000-0008-0000-0D00-000009010000}"/>
            </a:ext>
          </a:extLst>
        </xdr:cNvPr>
        <xdr:cNvSpPr/>
      </xdr:nvSpPr>
      <xdr:spPr>
        <a:xfrm>
          <a:off x="9588500" y="141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D00-00000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D00-00000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D00-00000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D00-00000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D00-00000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42735</xdr:rowOff>
    </xdr:from>
    <xdr:to>
      <xdr:col>14</xdr:col>
      <xdr:colOff>79375</xdr:colOff>
      <xdr:row>82</xdr:row>
      <xdr:rowOff>144335</xdr:rowOff>
    </xdr:to>
    <xdr:sp macro="" textlink="">
      <xdr:nvSpPr>
        <xdr:cNvPr id="271" name="円/楕円 270">
          <a:extLst>
            <a:ext uri="{FF2B5EF4-FFF2-40B4-BE49-F238E27FC236}">
              <a16:creationId xmlns:a16="http://schemas.microsoft.com/office/drawing/2014/main" id="{00000000-0008-0000-0D00-00000F010000}"/>
            </a:ext>
          </a:extLst>
        </xdr:cNvPr>
        <xdr:cNvSpPr/>
      </xdr:nvSpPr>
      <xdr:spPr>
        <a:xfrm>
          <a:off x="9588500" y="1410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20877</xdr:rowOff>
    </xdr:from>
    <xdr:ext cx="469744" cy="259045"/>
    <xdr:sp macro="" textlink="">
      <xdr:nvSpPr>
        <xdr:cNvPr id="272" name="n_1aveValue【公営住宅】&#10;一人当たり面積">
          <a:extLst>
            <a:ext uri="{FF2B5EF4-FFF2-40B4-BE49-F238E27FC236}">
              <a16:creationId xmlns:a16="http://schemas.microsoft.com/office/drawing/2014/main" id="{00000000-0008-0000-0D00-000010010000}"/>
            </a:ext>
          </a:extLst>
        </xdr:cNvPr>
        <xdr:cNvSpPr txBox="1"/>
      </xdr:nvSpPr>
      <xdr:spPr>
        <a:xfrm>
          <a:off x="9391727" y="142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160862</xdr:rowOff>
    </xdr:from>
    <xdr:ext cx="469744" cy="259045"/>
    <xdr:sp macro="" textlink="">
      <xdr:nvSpPr>
        <xdr:cNvPr id="273" name="n_1mainValue【公営住宅】&#10;一人当たり面積">
          <a:extLst>
            <a:ext uri="{FF2B5EF4-FFF2-40B4-BE49-F238E27FC236}">
              <a16:creationId xmlns:a16="http://schemas.microsoft.com/office/drawing/2014/main" id="{00000000-0008-0000-0D00-000011010000}"/>
            </a:ext>
          </a:extLst>
        </xdr:cNvPr>
        <xdr:cNvSpPr txBox="1"/>
      </xdr:nvSpPr>
      <xdr:spPr>
        <a:xfrm>
          <a:off x="9391727" y="1387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a:extLst>
            <a:ext uri="{FF2B5EF4-FFF2-40B4-BE49-F238E27FC236}">
              <a16:creationId xmlns:a16="http://schemas.microsoft.com/office/drawing/2014/main" id="{00000000-0008-0000-0D00-00001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a:extLst>
            <a:ext uri="{FF2B5EF4-FFF2-40B4-BE49-F238E27FC236}">
              <a16:creationId xmlns:a16="http://schemas.microsoft.com/office/drawing/2014/main" id="{00000000-0008-0000-0D00-00001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a:extLst>
            <a:ext uri="{FF2B5EF4-FFF2-40B4-BE49-F238E27FC236}">
              <a16:creationId xmlns:a16="http://schemas.microsoft.com/office/drawing/2014/main" id="{00000000-0008-0000-0D00-00001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a:extLst>
            <a:ext uri="{FF2B5EF4-FFF2-40B4-BE49-F238E27FC236}">
              <a16:creationId xmlns:a16="http://schemas.microsoft.com/office/drawing/2014/main" id="{00000000-0008-0000-0D00-00001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a:extLst>
            <a:ext uri="{FF2B5EF4-FFF2-40B4-BE49-F238E27FC236}">
              <a16:creationId xmlns:a16="http://schemas.microsoft.com/office/drawing/2014/main" id="{00000000-0008-0000-0D00-00001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a:extLst>
            <a:ext uri="{FF2B5EF4-FFF2-40B4-BE49-F238E27FC236}">
              <a16:creationId xmlns:a16="http://schemas.microsoft.com/office/drawing/2014/main" id="{00000000-0008-0000-0D00-00001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a:extLst>
            <a:ext uri="{FF2B5EF4-FFF2-40B4-BE49-F238E27FC236}">
              <a16:creationId xmlns:a16="http://schemas.microsoft.com/office/drawing/2014/main" id="{00000000-0008-0000-0D00-00001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a:extLst>
            <a:ext uri="{FF2B5EF4-FFF2-40B4-BE49-F238E27FC236}">
              <a16:creationId xmlns:a16="http://schemas.microsoft.com/office/drawing/2014/main" id="{00000000-0008-0000-0D00-000019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a:extLst>
            <a:ext uri="{FF2B5EF4-FFF2-40B4-BE49-F238E27FC236}">
              <a16:creationId xmlns:a16="http://schemas.microsoft.com/office/drawing/2014/main" id="{00000000-0008-0000-0D00-00001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3" name="正方形/長方形 282">
          <a:extLst>
            <a:ext uri="{FF2B5EF4-FFF2-40B4-BE49-F238E27FC236}">
              <a16:creationId xmlns:a16="http://schemas.microsoft.com/office/drawing/2014/main" id="{00000000-0008-0000-0D00-00001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4" name="正方形/長方形 283">
          <a:extLst>
            <a:ext uri="{FF2B5EF4-FFF2-40B4-BE49-F238E27FC236}">
              <a16:creationId xmlns:a16="http://schemas.microsoft.com/office/drawing/2014/main" id="{00000000-0008-0000-0D00-00001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5" name="正方形/長方形 284">
          <a:extLst>
            <a:ext uri="{FF2B5EF4-FFF2-40B4-BE49-F238E27FC236}">
              <a16:creationId xmlns:a16="http://schemas.microsoft.com/office/drawing/2014/main" id="{00000000-0008-0000-0D00-00001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6" name="正方形/長方形 285">
          <a:extLst>
            <a:ext uri="{FF2B5EF4-FFF2-40B4-BE49-F238E27FC236}">
              <a16:creationId xmlns:a16="http://schemas.microsoft.com/office/drawing/2014/main" id="{00000000-0008-0000-0D00-00001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7" name="正方形/長方形 286">
          <a:extLst>
            <a:ext uri="{FF2B5EF4-FFF2-40B4-BE49-F238E27FC236}">
              <a16:creationId xmlns:a16="http://schemas.microsoft.com/office/drawing/2014/main" id="{00000000-0008-0000-0D00-00001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8" name="正方形/長方形 287">
          <a:extLst>
            <a:ext uri="{FF2B5EF4-FFF2-40B4-BE49-F238E27FC236}">
              <a16:creationId xmlns:a16="http://schemas.microsoft.com/office/drawing/2014/main" id="{00000000-0008-0000-0D00-00002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9" name="正方形/長方形 288">
          <a:extLst>
            <a:ext uri="{FF2B5EF4-FFF2-40B4-BE49-F238E27FC236}">
              <a16:creationId xmlns:a16="http://schemas.microsoft.com/office/drawing/2014/main" id="{00000000-0008-0000-0D00-000021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0" name="正方形/長方形 289">
          <a:extLst>
            <a:ext uri="{FF2B5EF4-FFF2-40B4-BE49-F238E27FC236}">
              <a16:creationId xmlns:a16="http://schemas.microsoft.com/office/drawing/2014/main" id="{00000000-0008-0000-0D00-00002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1" name="正方形/長方形 290">
          <a:extLst>
            <a:ext uri="{FF2B5EF4-FFF2-40B4-BE49-F238E27FC236}">
              <a16:creationId xmlns:a16="http://schemas.microsoft.com/office/drawing/2014/main" id="{00000000-0008-0000-0D00-00002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2" name="正方形/長方形 291">
          <a:extLst>
            <a:ext uri="{FF2B5EF4-FFF2-40B4-BE49-F238E27FC236}">
              <a16:creationId xmlns:a16="http://schemas.microsoft.com/office/drawing/2014/main" id="{00000000-0008-0000-0D00-00002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3" name="正方形/長方形 292">
          <a:extLst>
            <a:ext uri="{FF2B5EF4-FFF2-40B4-BE49-F238E27FC236}">
              <a16:creationId xmlns:a16="http://schemas.microsoft.com/office/drawing/2014/main" id="{00000000-0008-0000-0D00-00002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4" name="正方形/長方形 293">
          <a:extLst>
            <a:ext uri="{FF2B5EF4-FFF2-40B4-BE49-F238E27FC236}">
              <a16:creationId xmlns:a16="http://schemas.microsoft.com/office/drawing/2014/main" id="{00000000-0008-0000-0D00-00002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5" name="正方形/長方形 294">
          <a:extLst>
            <a:ext uri="{FF2B5EF4-FFF2-40B4-BE49-F238E27FC236}">
              <a16:creationId xmlns:a16="http://schemas.microsoft.com/office/drawing/2014/main" id="{00000000-0008-0000-0D00-00002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6" name="正方形/長方形 295">
          <a:extLst>
            <a:ext uri="{FF2B5EF4-FFF2-40B4-BE49-F238E27FC236}">
              <a16:creationId xmlns:a16="http://schemas.microsoft.com/office/drawing/2014/main" id="{00000000-0008-0000-0D00-00002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7" name="正方形/長方形 296">
          <a:extLst>
            <a:ext uri="{FF2B5EF4-FFF2-40B4-BE49-F238E27FC236}">
              <a16:creationId xmlns:a16="http://schemas.microsoft.com/office/drawing/2014/main" id="{00000000-0008-0000-0D00-00002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8" name="テキスト ボックス 297">
          <a:extLst>
            <a:ext uri="{FF2B5EF4-FFF2-40B4-BE49-F238E27FC236}">
              <a16:creationId xmlns:a16="http://schemas.microsoft.com/office/drawing/2014/main" id="{00000000-0008-0000-0D00-00002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9" name="直線コネクタ 298">
          <a:extLst>
            <a:ext uri="{FF2B5EF4-FFF2-40B4-BE49-F238E27FC236}">
              <a16:creationId xmlns:a16="http://schemas.microsoft.com/office/drawing/2014/main" id="{00000000-0008-0000-0D00-00002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0" name="テキスト ボックス 299">
          <a:extLst>
            <a:ext uri="{FF2B5EF4-FFF2-40B4-BE49-F238E27FC236}">
              <a16:creationId xmlns:a16="http://schemas.microsoft.com/office/drawing/2014/main" id="{00000000-0008-0000-0D00-00002C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1" name="直線コネクタ 300">
          <a:extLst>
            <a:ext uri="{FF2B5EF4-FFF2-40B4-BE49-F238E27FC236}">
              <a16:creationId xmlns:a16="http://schemas.microsoft.com/office/drawing/2014/main" id="{00000000-0008-0000-0D00-00002D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2" name="テキスト ボックス 301">
          <a:extLst>
            <a:ext uri="{FF2B5EF4-FFF2-40B4-BE49-F238E27FC236}">
              <a16:creationId xmlns:a16="http://schemas.microsoft.com/office/drawing/2014/main" id="{00000000-0008-0000-0D00-00002E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3" name="直線コネクタ 302">
          <a:extLst>
            <a:ext uri="{FF2B5EF4-FFF2-40B4-BE49-F238E27FC236}">
              <a16:creationId xmlns:a16="http://schemas.microsoft.com/office/drawing/2014/main" id="{00000000-0008-0000-0D00-00002F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4" name="テキスト ボックス 303">
          <a:extLst>
            <a:ext uri="{FF2B5EF4-FFF2-40B4-BE49-F238E27FC236}">
              <a16:creationId xmlns:a16="http://schemas.microsoft.com/office/drawing/2014/main" id="{00000000-0008-0000-0D00-000030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5" name="直線コネクタ 304">
          <a:extLst>
            <a:ext uri="{FF2B5EF4-FFF2-40B4-BE49-F238E27FC236}">
              <a16:creationId xmlns:a16="http://schemas.microsoft.com/office/drawing/2014/main" id="{00000000-0008-0000-0D00-000031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6" name="テキスト ボックス 305">
          <a:extLst>
            <a:ext uri="{FF2B5EF4-FFF2-40B4-BE49-F238E27FC236}">
              <a16:creationId xmlns:a16="http://schemas.microsoft.com/office/drawing/2014/main" id="{00000000-0008-0000-0D00-000032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7" name="直線コネクタ 306">
          <a:extLst>
            <a:ext uri="{FF2B5EF4-FFF2-40B4-BE49-F238E27FC236}">
              <a16:creationId xmlns:a16="http://schemas.microsoft.com/office/drawing/2014/main" id="{00000000-0008-0000-0D00-000033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8" name="テキスト ボックス 307">
          <a:extLst>
            <a:ext uri="{FF2B5EF4-FFF2-40B4-BE49-F238E27FC236}">
              <a16:creationId xmlns:a16="http://schemas.microsoft.com/office/drawing/2014/main" id="{00000000-0008-0000-0D00-000034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9" name="直線コネクタ 308">
          <a:extLst>
            <a:ext uri="{FF2B5EF4-FFF2-40B4-BE49-F238E27FC236}">
              <a16:creationId xmlns:a16="http://schemas.microsoft.com/office/drawing/2014/main" id="{00000000-0008-0000-0D00-000035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0" name="テキスト ボックス 309">
          <a:extLst>
            <a:ext uri="{FF2B5EF4-FFF2-40B4-BE49-F238E27FC236}">
              <a16:creationId xmlns:a16="http://schemas.microsoft.com/office/drawing/2014/main" id="{00000000-0008-0000-0D00-000036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1" name="直線コネクタ 310">
          <a:extLst>
            <a:ext uri="{FF2B5EF4-FFF2-40B4-BE49-F238E27FC236}">
              <a16:creationId xmlns:a16="http://schemas.microsoft.com/office/drawing/2014/main" id="{00000000-0008-0000-0D00-000037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2" name="テキスト ボックス 311">
          <a:extLst>
            <a:ext uri="{FF2B5EF4-FFF2-40B4-BE49-F238E27FC236}">
              <a16:creationId xmlns:a16="http://schemas.microsoft.com/office/drawing/2014/main" id="{00000000-0008-0000-0D00-000038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3" name="【認定こども園・幼稚園・保育所】&#10;有形固定資産減価償却率グラフ枠">
          <a:extLst>
            <a:ext uri="{FF2B5EF4-FFF2-40B4-BE49-F238E27FC236}">
              <a16:creationId xmlns:a16="http://schemas.microsoft.com/office/drawing/2014/main" id="{00000000-0008-0000-0D00-000039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42</xdr:row>
      <xdr:rowOff>55245</xdr:rowOff>
    </xdr:to>
    <xdr:cxnSp macro="">
      <xdr:nvCxnSpPr>
        <xdr:cNvPr id="314" name="直線コネクタ 313">
          <a:extLst>
            <a:ext uri="{FF2B5EF4-FFF2-40B4-BE49-F238E27FC236}">
              <a16:creationId xmlns:a16="http://schemas.microsoft.com/office/drawing/2014/main" id="{00000000-0008-0000-0D00-00003A010000}"/>
            </a:ext>
          </a:extLst>
        </xdr:cNvPr>
        <xdr:cNvCxnSpPr/>
      </xdr:nvCxnSpPr>
      <xdr:spPr>
        <a:xfrm flipV="1">
          <a:off x="16318864" y="587692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59072</xdr:rowOff>
    </xdr:from>
    <xdr:ext cx="405111" cy="259045"/>
    <xdr:sp macro="" textlink="">
      <xdr:nvSpPr>
        <xdr:cNvPr id="315" name="【認定こども園・幼稚園・保育所】&#10;有形固定資産減価償却率最小値テキスト">
          <a:extLst>
            <a:ext uri="{FF2B5EF4-FFF2-40B4-BE49-F238E27FC236}">
              <a16:creationId xmlns:a16="http://schemas.microsoft.com/office/drawing/2014/main" id="{00000000-0008-0000-0D00-00003B010000}"/>
            </a:ext>
          </a:extLst>
        </xdr:cNvPr>
        <xdr:cNvSpPr txBox="1"/>
      </xdr:nvSpPr>
      <xdr:spPr>
        <a:xfrm>
          <a:off x="16408400"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42</xdr:row>
      <xdr:rowOff>55245</xdr:rowOff>
    </xdr:from>
    <xdr:to>
      <xdr:col>23</xdr:col>
      <xdr:colOff>606425</xdr:colOff>
      <xdr:row>42</xdr:row>
      <xdr:rowOff>55245</xdr:rowOff>
    </xdr:to>
    <xdr:cxnSp macro="">
      <xdr:nvCxnSpPr>
        <xdr:cNvPr id="316" name="直線コネクタ 315">
          <a:extLst>
            <a:ext uri="{FF2B5EF4-FFF2-40B4-BE49-F238E27FC236}">
              <a16:creationId xmlns:a16="http://schemas.microsoft.com/office/drawing/2014/main" id="{00000000-0008-0000-0D00-00003C010000}"/>
            </a:ext>
          </a:extLst>
        </xdr:cNvPr>
        <xdr:cNvCxnSpPr/>
      </xdr:nvCxnSpPr>
      <xdr:spPr>
        <a:xfrm>
          <a:off x="16230600" y="72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17" name="【認定こども園・幼稚園・保育所】&#10;有形固定資産減価償却率最大値テキスト">
          <a:extLst>
            <a:ext uri="{FF2B5EF4-FFF2-40B4-BE49-F238E27FC236}">
              <a16:creationId xmlns:a16="http://schemas.microsoft.com/office/drawing/2014/main" id="{00000000-0008-0000-0D00-00003D010000}"/>
            </a:ext>
          </a:extLst>
        </xdr:cNvPr>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18" name="直線コネクタ 317">
          <a:extLst>
            <a:ext uri="{FF2B5EF4-FFF2-40B4-BE49-F238E27FC236}">
              <a16:creationId xmlns:a16="http://schemas.microsoft.com/office/drawing/2014/main" id="{00000000-0008-0000-0D00-00003E010000}"/>
            </a:ext>
          </a:extLst>
        </xdr:cNvPr>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59072</xdr:rowOff>
    </xdr:from>
    <xdr:ext cx="405111" cy="259045"/>
    <xdr:sp macro="" textlink="">
      <xdr:nvSpPr>
        <xdr:cNvPr id="319" name="【認定こども園・幼稚園・保育所】&#10;有形固定資産減価償却率平均値テキスト">
          <a:extLst>
            <a:ext uri="{FF2B5EF4-FFF2-40B4-BE49-F238E27FC236}">
              <a16:creationId xmlns:a16="http://schemas.microsoft.com/office/drawing/2014/main" id="{00000000-0008-0000-0D00-00003F010000}"/>
            </a:ext>
          </a:extLst>
        </xdr:cNvPr>
        <xdr:cNvSpPr txBox="1"/>
      </xdr:nvSpPr>
      <xdr:spPr>
        <a:xfrm>
          <a:off x="164084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80645</xdr:rowOff>
    </xdr:from>
    <xdr:to>
      <xdr:col>23</xdr:col>
      <xdr:colOff>568325</xdr:colOff>
      <xdr:row>38</xdr:row>
      <xdr:rowOff>10795</xdr:rowOff>
    </xdr:to>
    <xdr:sp macro="" textlink="">
      <xdr:nvSpPr>
        <xdr:cNvPr id="320" name="フローチャート : 判断 319">
          <a:extLst>
            <a:ext uri="{FF2B5EF4-FFF2-40B4-BE49-F238E27FC236}">
              <a16:creationId xmlns:a16="http://schemas.microsoft.com/office/drawing/2014/main" id="{00000000-0008-0000-0D00-000040010000}"/>
            </a:ext>
          </a:extLst>
        </xdr:cNvPr>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4445</xdr:rowOff>
    </xdr:from>
    <xdr:to>
      <xdr:col>22</xdr:col>
      <xdr:colOff>415925</xdr:colOff>
      <xdr:row>39</xdr:row>
      <xdr:rowOff>106045</xdr:rowOff>
    </xdr:to>
    <xdr:sp macro="" textlink="">
      <xdr:nvSpPr>
        <xdr:cNvPr id="321" name="フローチャート : 判断 320">
          <a:extLst>
            <a:ext uri="{FF2B5EF4-FFF2-40B4-BE49-F238E27FC236}">
              <a16:creationId xmlns:a16="http://schemas.microsoft.com/office/drawing/2014/main" id="{00000000-0008-0000-0D00-000041010000}"/>
            </a:ext>
          </a:extLst>
        </xdr:cNvPr>
        <xdr:cNvSpPr/>
      </xdr:nvSpPr>
      <xdr:spPr>
        <a:xfrm>
          <a:off x="15430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00000000-0008-0000-0D00-00004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00000000-0008-0000-0D00-00004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00000000-0008-0000-0D00-00004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00000000-0008-0000-0D00-00004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00000000-0008-0000-0D00-00004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65405</xdr:rowOff>
    </xdr:from>
    <xdr:to>
      <xdr:col>22</xdr:col>
      <xdr:colOff>415925</xdr:colOff>
      <xdr:row>41</xdr:row>
      <xdr:rowOff>167005</xdr:rowOff>
    </xdr:to>
    <xdr:sp macro="" textlink="">
      <xdr:nvSpPr>
        <xdr:cNvPr id="327" name="円/楕円 326">
          <a:extLst>
            <a:ext uri="{FF2B5EF4-FFF2-40B4-BE49-F238E27FC236}">
              <a16:creationId xmlns:a16="http://schemas.microsoft.com/office/drawing/2014/main" id="{00000000-0008-0000-0D00-000047010000}"/>
            </a:ext>
          </a:extLst>
        </xdr:cNvPr>
        <xdr:cNvSpPr/>
      </xdr:nvSpPr>
      <xdr:spPr>
        <a:xfrm>
          <a:off x="154305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122572</xdr:rowOff>
    </xdr:from>
    <xdr:ext cx="405111" cy="259045"/>
    <xdr:sp macro="" textlink="">
      <xdr:nvSpPr>
        <xdr:cNvPr id="328" name="n_1aveValue【認定こども園・幼稚園・保育所】&#10;有形固定資産減価償却率">
          <a:extLst>
            <a:ext uri="{FF2B5EF4-FFF2-40B4-BE49-F238E27FC236}">
              <a16:creationId xmlns:a16="http://schemas.microsoft.com/office/drawing/2014/main" id="{00000000-0008-0000-0D00-000048010000}"/>
            </a:ext>
          </a:extLst>
        </xdr:cNvPr>
        <xdr:cNvSpPr txBox="1"/>
      </xdr:nvSpPr>
      <xdr:spPr>
        <a:xfrm>
          <a:off x="15266043" y="6466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158132</xdr:rowOff>
    </xdr:from>
    <xdr:ext cx="405111" cy="259045"/>
    <xdr:sp macro="" textlink="">
      <xdr:nvSpPr>
        <xdr:cNvPr id="329" name="n_1mainValue【認定こども園・幼稚園・保育所】&#10;有形固定資産減価償却率">
          <a:extLst>
            <a:ext uri="{FF2B5EF4-FFF2-40B4-BE49-F238E27FC236}">
              <a16:creationId xmlns:a16="http://schemas.microsoft.com/office/drawing/2014/main" id="{00000000-0008-0000-0D00-000049010000}"/>
            </a:ext>
          </a:extLst>
        </xdr:cNvPr>
        <xdr:cNvSpPr txBox="1"/>
      </xdr:nvSpPr>
      <xdr:spPr>
        <a:xfrm>
          <a:off x="15266043"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0" name="正方形/長方形 329">
          <a:extLst>
            <a:ext uri="{FF2B5EF4-FFF2-40B4-BE49-F238E27FC236}">
              <a16:creationId xmlns:a16="http://schemas.microsoft.com/office/drawing/2014/main" id="{00000000-0008-0000-0D00-00004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1" name="正方形/長方形 330">
          <a:extLst>
            <a:ext uri="{FF2B5EF4-FFF2-40B4-BE49-F238E27FC236}">
              <a16:creationId xmlns:a16="http://schemas.microsoft.com/office/drawing/2014/main" id="{00000000-0008-0000-0D00-00004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2" name="正方形/長方形 331">
          <a:extLst>
            <a:ext uri="{FF2B5EF4-FFF2-40B4-BE49-F238E27FC236}">
              <a16:creationId xmlns:a16="http://schemas.microsoft.com/office/drawing/2014/main" id="{00000000-0008-0000-0D00-00004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3" name="正方形/長方形 332">
          <a:extLst>
            <a:ext uri="{FF2B5EF4-FFF2-40B4-BE49-F238E27FC236}">
              <a16:creationId xmlns:a16="http://schemas.microsoft.com/office/drawing/2014/main" id="{00000000-0008-0000-0D00-00004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4" name="正方形/長方形 333">
          <a:extLst>
            <a:ext uri="{FF2B5EF4-FFF2-40B4-BE49-F238E27FC236}">
              <a16:creationId xmlns:a16="http://schemas.microsoft.com/office/drawing/2014/main" id="{00000000-0008-0000-0D00-00004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5" name="正方形/長方形 334">
          <a:extLst>
            <a:ext uri="{FF2B5EF4-FFF2-40B4-BE49-F238E27FC236}">
              <a16:creationId xmlns:a16="http://schemas.microsoft.com/office/drawing/2014/main" id="{00000000-0008-0000-0D00-00004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6" name="正方形/長方形 335">
          <a:extLst>
            <a:ext uri="{FF2B5EF4-FFF2-40B4-BE49-F238E27FC236}">
              <a16:creationId xmlns:a16="http://schemas.microsoft.com/office/drawing/2014/main" id="{00000000-0008-0000-0D00-00005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7" name="正方形/長方形 336">
          <a:extLst>
            <a:ext uri="{FF2B5EF4-FFF2-40B4-BE49-F238E27FC236}">
              <a16:creationId xmlns:a16="http://schemas.microsoft.com/office/drawing/2014/main" id="{00000000-0008-0000-0D00-00005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8" name="テキスト ボックス 337">
          <a:extLst>
            <a:ext uri="{FF2B5EF4-FFF2-40B4-BE49-F238E27FC236}">
              <a16:creationId xmlns:a16="http://schemas.microsoft.com/office/drawing/2014/main" id="{00000000-0008-0000-0D00-00005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9" name="直線コネクタ 338">
          <a:extLst>
            <a:ext uri="{FF2B5EF4-FFF2-40B4-BE49-F238E27FC236}">
              <a16:creationId xmlns:a16="http://schemas.microsoft.com/office/drawing/2014/main" id="{00000000-0008-0000-0D00-00005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40" name="直線コネクタ 339">
          <a:extLst>
            <a:ext uri="{FF2B5EF4-FFF2-40B4-BE49-F238E27FC236}">
              <a16:creationId xmlns:a16="http://schemas.microsoft.com/office/drawing/2014/main" id="{00000000-0008-0000-0D00-000054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41" name="テキスト ボックス 340">
          <a:extLst>
            <a:ext uri="{FF2B5EF4-FFF2-40B4-BE49-F238E27FC236}">
              <a16:creationId xmlns:a16="http://schemas.microsoft.com/office/drawing/2014/main" id="{00000000-0008-0000-0D00-000055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42" name="直線コネクタ 341">
          <a:extLst>
            <a:ext uri="{FF2B5EF4-FFF2-40B4-BE49-F238E27FC236}">
              <a16:creationId xmlns:a16="http://schemas.microsoft.com/office/drawing/2014/main" id="{00000000-0008-0000-0D00-000056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43" name="テキスト ボックス 342">
          <a:extLst>
            <a:ext uri="{FF2B5EF4-FFF2-40B4-BE49-F238E27FC236}">
              <a16:creationId xmlns:a16="http://schemas.microsoft.com/office/drawing/2014/main" id="{00000000-0008-0000-0D00-000057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44" name="直線コネクタ 343">
          <a:extLst>
            <a:ext uri="{FF2B5EF4-FFF2-40B4-BE49-F238E27FC236}">
              <a16:creationId xmlns:a16="http://schemas.microsoft.com/office/drawing/2014/main" id="{00000000-0008-0000-0D00-000058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45" name="テキスト ボックス 344">
          <a:extLst>
            <a:ext uri="{FF2B5EF4-FFF2-40B4-BE49-F238E27FC236}">
              <a16:creationId xmlns:a16="http://schemas.microsoft.com/office/drawing/2014/main" id="{00000000-0008-0000-0D00-000059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6" name="直線コネクタ 345">
          <a:extLst>
            <a:ext uri="{FF2B5EF4-FFF2-40B4-BE49-F238E27FC236}">
              <a16:creationId xmlns:a16="http://schemas.microsoft.com/office/drawing/2014/main" id="{00000000-0008-0000-0D00-00005A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47" name="テキスト ボックス 346">
          <a:extLst>
            <a:ext uri="{FF2B5EF4-FFF2-40B4-BE49-F238E27FC236}">
              <a16:creationId xmlns:a16="http://schemas.microsoft.com/office/drawing/2014/main" id="{00000000-0008-0000-0D00-00005B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8" name="直線コネクタ 347">
          <a:extLst>
            <a:ext uri="{FF2B5EF4-FFF2-40B4-BE49-F238E27FC236}">
              <a16:creationId xmlns:a16="http://schemas.microsoft.com/office/drawing/2014/main" id="{00000000-0008-0000-0D00-00005C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9" name="テキスト ボックス 348">
          <a:extLst>
            <a:ext uri="{FF2B5EF4-FFF2-40B4-BE49-F238E27FC236}">
              <a16:creationId xmlns:a16="http://schemas.microsoft.com/office/drawing/2014/main" id="{00000000-0008-0000-0D00-00005D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50" name="直線コネクタ 349">
          <a:extLst>
            <a:ext uri="{FF2B5EF4-FFF2-40B4-BE49-F238E27FC236}">
              <a16:creationId xmlns:a16="http://schemas.microsoft.com/office/drawing/2014/main" id="{00000000-0008-0000-0D00-00005E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51" name="テキスト ボックス 350">
          <a:extLst>
            <a:ext uri="{FF2B5EF4-FFF2-40B4-BE49-F238E27FC236}">
              <a16:creationId xmlns:a16="http://schemas.microsoft.com/office/drawing/2014/main" id="{00000000-0008-0000-0D00-00005F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2" name="直線コネクタ 351">
          <a:extLst>
            <a:ext uri="{FF2B5EF4-FFF2-40B4-BE49-F238E27FC236}">
              <a16:creationId xmlns:a16="http://schemas.microsoft.com/office/drawing/2014/main" id="{00000000-0008-0000-0D00-00006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3" name="テキスト ボックス 352">
          <a:extLst>
            <a:ext uri="{FF2B5EF4-FFF2-40B4-BE49-F238E27FC236}">
              <a16:creationId xmlns:a16="http://schemas.microsoft.com/office/drawing/2014/main" id="{00000000-0008-0000-0D00-000061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4" name="【認定こども園・幼稚園・保育所】&#10;一人当たり面積グラフ枠">
          <a:extLst>
            <a:ext uri="{FF2B5EF4-FFF2-40B4-BE49-F238E27FC236}">
              <a16:creationId xmlns:a16="http://schemas.microsoft.com/office/drawing/2014/main" id="{00000000-0008-0000-0D00-00006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159476</xdr:rowOff>
    </xdr:from>
    <xdr:to>
      <xdr:col>32</xdr:col>
      <xdr:colOff>186689</xdr:colOff>
      <xdr:row>42</xdr:row>
      <xdr:rowOff>20683</xdr:rowOff>
    </xdr:to>
    <xdr:cxnSp macro="">
      <xdr:nvCxnSpPr>
        <xdr:cNvPr id="355" name="直線コネクタ 354">
          <a:extLst>
            <a:ext uri="{FF2B5EF4-FFF2-40B4-BE49-F238E27FC236}">
              <a16:creationId xmlns:a16="http://schemas.microsoft.com/office/drawing/2014/main" id="{00000000-0008-0000-0D00-000063010000}"/>
            </a:ext>
          </a:extLst>
        </xdr:cNvPr>
        <xdr:cNvCxnSpPr/>
      </xdr:nvCxnSpPr>
      <xdr:spPr>
        <a:xfrm flipV="1">
          <a:off x="22160864" y="581732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24510</xdr:rowOff>
    </xdr:from>
    <xdr:ext cx="469744" cy="259045"/>
    <xdr:sp macro="" textlink="">
      <xdr:nvSpPr>
        <xdr:cNvPr id="356" name="【認定こども園・幼稚園・保育所】&#10;一人当たり面積最小値テキスト">
          <a:extLst>
            <a:ext uri="{FF2B5EF4-FFF2-40B4-BE49-F238E27FC236}">
              <a16:creationId xmlns:a16="http://schemas.microsoft.com/office/drawing/2014/main" id="{00000000-0008-0000-0D00-000064010000}"/>
            </a:ext>
          </a:extLst>
        </xdr:cNvPr>
        <xdr:cNvSpPr txBox="1"/>
      </xdr:nvSpPr>
      <xdr:spPr>
        <a:xfrm>
          <a:off x="22250400" y="722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20683</xdr:rowOff>
    </xdr:from>
    <xdr:to>
      <xdr:col>32</xdr:col>
      <xdr:colOff>276225</xdr:colOff>
      <xdr:row>42</xdr:row>
      <xdr:rowOff>20683</xdr:rowOff>
    </xdr:to>
    <xdr:cxnSp macro="">
      <xdr:nvCxnSpPr>
        <xdr:cNvPr id="357" name="直線コネクタ 356">
          <a:extLst>
            <a:ext uri="{FF2B5EF4-FFF2-40B4-BE49-F238E27FC236}">
              <a16:creationId xmlns:a16="http://schemas.microsoft.com/office/drawing/2014/main" id="{00000000-0008-0000-0D00-000065010000}"/>
            </a:ext>
          </a:extLst>
        </xdr:cNvPr>
        <xdr:cNvCxnSpPr/>
      </xdr:nvCxnSpPr>
      <xdr:spPr>
        <a:xfrm>
          <a:off x="22072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106153</xdr:rowOff>
    </xdr:from>
    <xdr:ext cx="469744" cy="259045"/>
    <xdr:sp macro="" textlink="">
      <xdr:nvSpPr>
        <xdr:cNvPr id="358" name="【認定こども園・幼稚園・保育所】&#10;一人当たり面積最大値テキスト">
          <a:extLst>
            <a:ext uri="{FF2B5EF4-FFF2-40B4-BE49-F238E27FC236}">
              <a16:creationId xmlns:a16="http://schemas.microsoft.com/office/drawing/2014/main" id="{00000000-0008-0000-0D00-000066010000}"/>
            </a:ext>
          </a:extLst>
        </xdr:cNvPr>
        <xdr:cNvSpPr txBox="1"/>
      </xdr:nvSpPr>
      <xdr:spPr>
        <a:xfrm>
          <a:off x="22250400" y="55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0.452</a:t>
          </a:r>
          <a:endParaRPr kumimoji="1" lang="ja-JP" altLang="en-US" sz="1000" b="1">
            <a:latin typeface="ＭＳ Ｐゴシック"/>
          </a:endParaRPr>
        </a:p>
      </xdr:txBody>
    </xdr:sp>
    <xdr:clientData/>
  </xdr:oneCellAnchor>
  <xdr:twoCellAnchor>
    <xdr:from>
      <xdr:col>32</xdr:col>
      <xdr:colOff>98425</xdr:colOff>
      <xdr:row>33</xdr:row>
      <xdr:rowOff>159476</xdr:rowOff>
    </xdr:from>
    <xdr:to>
      <xdr:col>32</xdr:col>
      <xdr:colOff>276225</xdr:colOff>
      <xdr:row>33</xdr:row>
      <xdr:rowOff>159476</xdr:rowOff>
    </xdr:to>
    <xdr:cxnSp macro="">
      <xdr:nvCxnSpPr>
        <xdr:cNvPr id="359" name="直線コネクタ 358">
          <a:extLst>
            <a:ext uri="{FF2B5EF4-FFF2-40B4-BE49-F238E27FC236}">
              <a16:creationId xmlns:a16="http://schemas.microsoft.com/office/drawing/2014/main" id="{00000000-0008-0000-0D00-000067010000}"/>
            </a:ext>
          </a:extLst>
        </xdr:cNvPr>
        <xdr:cNvCxnSpPr/>
      </xdr:nvCxnSpPr>
      <xdr:spPr>
        <a:xfrm>
          <a:off x="22072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152417</xdr:rowOff>
    </xdr:from>
    <xdr:ext cx="469744" cy="259045"/>
    <xdr:sp macro="" textlink="">
      <xdr:nvSpPr>
        <xdr:cNvPr id="360" name="【認定こども園・幼稚園・保育所】&#10;一人当たり面積平均値テキスト">
          <a:extLst>
            <a:ext uri="{FF2B5EF4-FFF2-40B4-BE49-F238E27FC236}">
              <a16:creationId xmlns:a16="http://schemas.microsoft.com/office/drawing/2014/main" id="{00000000-0008-0000-0D00-000068010000}"/>
            </a:ext>
          </a:extLst>
        </xdr:cNvPr>
        <xdr:cNvSpPr txBox="1"/>
      </xdr:nvSpPr>
      <xdr:spPr>
        <a:xfrm>
          <a:off x="22250400" y="61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361" name="フローチャート : 判断 360">
          <a:extLst>
            <a:ext uri="{FF2B5EF4-FFF2-40B4-BE49-F238E27FC236}">
              <a16:creationId xmlns:a16="http://schemas.microsoft.com/office/drawing/2014/main" id="{00000000-0008-0000-0D00-000069010000}"/>
            </a:ext>
          </a:extLst>
        </xdr:cNvPr>
        <xdr:cNvSpPr/>
      </xdr:nvSpPr>
      <xdr:spPr>
        <a:xfrm>
          <a:off x="22110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134801</xdr:rowOff>
    </xdr:from>
    <xdr:to>
      <xdr:col>31</xdr:col>
      <xdr:colOff>85725</xdr:colOff>
      <xdr:row>36</xdr:row>
      <xdr:rowOff>64951</xdr:rowOff>
    </xdr:to>
    <xdr:sp macro="" textlink="">
      <xdr:nvSpPr>
        <xdr:cNvPr id="362" name="フローチャート : 判断 361">
          <a:extLst>
            <a:ext uri="{FF2B5EF4-FFF2-40B4-BE49-F238E27FC236}">
              <a16:creationId xmlns:a16="http://schemas.microsoft.com/office/drawing/2014/main" id="{00000000-0008-0000-0D00-00006A010000}"/>
            </a:ext>
          </a:extLst>
        </xdr:cNvPr>
        <xdr:cNvSpPr/>
      </xdr:nvSpPr>
      <xdr:spPr>
        <a:xfrm>
          <a:off x="21272500" y="613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00000000-0008-0000-0D00-00006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00000000-0008-0000-0D00-00006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00000000-0008-0000-0D00-00006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00000000-0008-0000-0D00-00006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00000000-0008-0000-0D00-00006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111942</xdr:rowOff>
    </xdr:from>
    <xdr:to>
      <xdr:col>31</xdr:col>
      <xdr:colOff>85725</xdr:colOff>
      <xdr:row>36</xdr:row>
      <xdr:rowOff>42092</xdr:rowOff>
    </xdr:to>
    <xdr:sp macro="" textlink="">
      <xdr:nvSpPr>
        <xdr:cNvPr id="368" name="円/楕円 367">
          <a:extLst>
            <a:ext uri="{FF2B5EF4-FFF2-40B4-BE49-F238E27FC236}">
              <a16:creationId xmlns:a16="http://schemas.microsoft.com/office/drawing/2014/main" id="{00000000-0008-0000-0D00-000070010000}"/>
            </a:ext>
          </a:extLst>
        </xdr:cNvPr>
        <xdr:cNvSpPr/>
      </xdr:nvSpPr>
      <xdr:spPr>
        <a:xfrm>
          <a:off x="21272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56078</xdr:rowOff>
    </xdr:from>
    <xdr:ext cx="469744" cy="259045"/>
    <xdr:sp macro="" textlink="">
      <xdr:nvSpPr>
        <xdr:cNvPr id="369" name="n_1aveValue【認定こども園・幼稚園・保育所】&#10;一人当たり面積">
          <a:extLst>
            <a:ext uri="{FF2B5EF4-FFF2-40B4-BE49-F238E27FC236}">
              <a16:creationId xmlns:a16="http://schemas.microsoft.com/office/drawing/2014/main" id="{00000000-0008-0000-0D00-000071010000}"/>
            </a:ext>
          </a:extLst>
        </xdr:cNvPr>
        <xdr:cNvSpPr txBox="1"/>
      </xdr:nvSpPr>
      <xdr:spPr>
        <a:xfrm>
          <a:off x="21075727" y="622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34</xdr:row>
      <xdr:rowOff>58619</xdr:rowOff>
    </xdr:from>
    <xdr:ext cx="469744" cy="259045"/>
    <xdr:sp macro="" textlink="">
      <xdr:nvSpPr>
        <xdr:cNvPr id="370" name="n_1mainValue【認定こども園・幼稚園・保育所】&#10;一人当たり面積">
          <a:extLst>
            <a:ext uri="{FF2B5EF4-FFF2-40B4-BE49-F238E27FC236}">
              <a16:creationId xmlns:a16="http://schemas.microsoft.com/office/drawing/2014/main" id="{00000000-0008-0000-0D00-000072010000}"/>
            </a:ext>
          </a:extLst>
        </xdr:cNvPr>
        <xdr:cNvSpPr txBox="1"/>
      </xdr:nvSpPr>
      <xdr:spPr>
        <a:xfrm>
          <a:off x="21075727" y="588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1" name="正方形/長方形 370">
          <a:extLst>
            <a:ext uri="{FF2B5EF4-FFF2-40B4-BE49-F238E27FC236}">
              <a16:creationId xmlns:a16="http://schemas.microsoft.com/office/drawing/2014/main" id="{00000000-0008-0000-0D00-000073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2" name="正方形/長方形 371">
          <a:extLst>
            <a:ext uri="{FF2B5EF4-FFF2-40B4-BE49-F238E27FC236}">
              <a16:creationId xmlns:a16="http://schemas.microsoft.com/office/drawing/2014/main" id="{00000000-0008-0000-0D00-000074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3" name="正方形/長方形 372">
          <a:extLst>
            <a:ext uri="{FF2B5EF4-FFF2-40B4-BE49-F238E27FC236}">
              <a16:creationId xmlns:a16="http://schemas.microsoft.com/office/drawing/2014/main" id="{00000000-0008-0000-0D00-000075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4" name="正方形/長方形 373">
          <a:extLst>
            <a:ext uri="{FF2B5EF4-FFF2-40B4-BE49-F238E27FC236}">
              <a16:creationId xmlns:a16="http://schemas.microsoft.com/office/drawing/2014/main" id="{00000000-0008-0000-0D00-000076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5" name="正方形/長方形 374">
          <a:extLst>
            <a:ext uri="{FF2B5EF4-FFF2-40B4-BE49-F238E27FC236}">
              <a16:creationId xmlns:a16="http://schemas.microsoft.com/office/drawing/2014/main" id="{00000000-0008-0000-0D00-000077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6" name="正方形/長方形 375">
          <a:extLst>
            <a:ext uri="{FF2B5EF4-FFF2-40B4-BE49-F238E27FC236}">
              <a16:creationId xmlns:a16="http://schemas.microsoft.com/office/drawing/2014/main" id="{00000000-0008-0000-0D00-000078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7" name="正方形/長方形 376">
          <a:extLst>
            <a:ext uri="{FF2B5EF4-FFF2-40B4-BE49-F238E27FC236}">
              <a16:creationId xmlns:a16="http://schemas.microsoft.com/office/drawing/2014/main" id="{00000000-0008-0000-0D00-000079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8" name="正方形/長方形 377">
          <a:extLst>
            <a:ext uri="{FF2B5EF4-FFF2-40B4-BE49-F238E27FC236}">
              <a16:creationId xmlns:a16="http://schemas.microsoft.com/office/drawing/2014/main" id="{00000000-0008-0000-0D00-00007A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9" name="テキスト ボックス 378">
          <a:extLst>
            <a:ext uri="{FF2B5EF4-FFF2-40B4-BE49-F238E27FC236}">
              <a16:creationId xmlns:a16="http://schemas.microsoft.com/office/drawing/2014/main" id="{00000000-0008-0000-0D00-00007B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0" name="直線コネクタ 379">
          <a:extLst>
            <a:ext uri="{FF2B5EF4-FFF2-40B4-BE49-F238E27FC236}">
              <a16:creationId xmlns:a16="http://schemas.microsoft.com/office/drawing/2014/main" id="{00000000-0008-0000-0D00-00007C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81" name="直線コネクタ 380">
          <a:extLst>
            <a:ext uri="{FF2B5EF4-FFF2-40B4-BE49-F238E27FC236}">
              <a16:creationId xmlns:a16="http://schemas.microsoft.com/office/drawing/2014/main" id="{00000000-0008-0000-0D00-00007D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82" name="テキスト ボックス 381">
          <a:extLst>
            <a:ext uri="{FF2B5EF4-FFF2-40B4-BE49-F238E27FC236}">
              <a16:creationId xmlns:a16="http://schemas.microsoft.com/office/drawing/2014/main" id="{00000000-0008-0000-0D00-00007E01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3" name="直線コネクタ 382">
          <a:extLst>
            <a:ext uri="{FF2B5EF4-FFF2-40B4-BE49-F238E27FC236}">
              <a16:creationId xmlns:a16="http://schemas.microsoft.com/office/drawing/2014/main" id="{00000000-0008-0000-0D00-00007F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4" name="テキスト ボックス 383">
          <a:extLst>
            <a:ext uri="{FF2B5EF4-FFF2-40B4-BE49-F238E27FC236}">
              <a16:creationId xmlns:a16="http://schemas.microsoft.com/office/drawing/2014/main" id="{00000000-0008-0000-0D00-000080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5" name="直線コネクタ 384">
          <a:extLst>
            <a:ext uri="{FF2B5EF4-FFF2-40B4-BE49-F238E27FC236}">
              <a16:creationId xmlns:a16="http://schemas.microsoft.com/office/drawing/2014/main" id="{00000000-0008-0000-0D00-000081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6" name="テキスト ボックス 385">
          <a:extLst>
            <a:ext uri="{FF2B5EF4-FFF2-40B4-BE49-F238E27FC236}">
              <a16:creationId xmlns:a16="http://schemas.microsoft.com/office/drawing/2014/main" id="{00000000-0008-0000-0D00-000082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7" name="直線コネクタ 386">
          <a:extLst>
            <a:ext uri="{FF2B5EF4-FFF2-40B4-BE49-F238E27FC236}">
              <a16:creationId xmlns:a16="http://schemas.microsoft.com/office/drawing/2014/main" id="{00000000-0008-0000-0D00-000083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8" name="テキスト ボックス 387">
          <a:extLst>
            <a:ext uri="{FF2B5EF4-FFF2-40B4-BE49-F238E27FC236}">
              <a16:creationId xmlns:a16="http://schemas.microsoft.com/office/drawing/2014/main" id="{00000000-0008-0000-0D00-000084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9" name="直線コネクタ 388">
          <a:extLst>
            <a:ext uri="{FF2B5EF4-FFF2-40B4-BE49-F238E27FC236}">
              <a16:creationId xmlns:a16="http://schemas.microsoft.com/office/drawing/2014/main" id="{00000000-0008-0000-0D00-000085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0" name="テキスト ボックス 389">
          <a:extLst>
            <a:ext uri="{FF2B5EF4-FFF2-40B4-BE49-F238E27FC236}">
              <a16:creationId xmlns:a16="http://schemas.microsoft.com/office/drawing/2014/main" id="{00000000-0008-0000-0D00-000086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1" name="直線コネクタ 390">
          <a:extLst>
            <a:ext uri="{FF2B5EF4-FFF2-40B4-BE49-F238E27FC236}">
              <a16:creationId xmlns:a16="http://schemas.microsoft.com/office/drawing/2014/main" id="{00000000-0008-0000-0D00-000087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2" name="テキスト ボックス 391">
          <a:extLst>
            <a:ext uri="{FF2B5EF4-FFF2-40B4-BE49-F238E27FC236}">
              <a16:creationId xmlns:a16="http://schemas.microsoft.com/office/drawing/2014/main" id="{00000000-0008-0000-0D00-000088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3" name="【学校施設】&#10;有形固定資産減価償却率グラフ枠">
          <a:extLst>
            <a:ext uri="{FF2B5EF4-FFF2-40B4-BE49-F238E27FC236}">
              <a16:creationId xmlns:a16="http://schemas.microsoft.com/office/drawing/2014/main" id="{00000000-0008-0000-0D00-000089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394" name="直線コネクタ 393">
          <a:extLst>
            <a:ext uri="{FF2B5EF4-FFF2-40B4-BE49-F238E27FC236}">
              <a16:creationId xmlns:a16="http://schemas.microsoft.com/office/drawing/2014/main" id="{00000000-0008-0000-0D00-00008A010000}"/>
            </a:ext>
          </a:extLst>
        </xdr:cNvPr>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395" name="【学校施設】&#10;有形固定資産減価償却率最小値テキスト">
          <a:extLst>
            <a:ext uri="{FF2B5EF4-FFF2-40B4-BE49-F238E27FC236}">
              <a16:creationId xmlns:a16="http://schemas.microsoft.com/office/drawing/2014/main" id="{00000000-0008-0000-0D00-00008B010000}"/>
            </a:ext>
          </a:extLst>
        </xdr:cNvPr>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396" name="直線コネクタ 395">
          <a:extLst>
            <a:ext uri="{FF2B5EF4-FFF2-40B4-BE49-F238E27FC236}">
              <a16:creationId xmlns:a16="http://schemas.microsoft.com/office/drawing/2014/main" id="{00000000-0008-0000-0D00-00008C010000}"/>
            </a:ext>
          </a:extLst>
        </xdr:cNvPr>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397" name="【学校施設】&#10;有形固定資産減価償却率最大値テキスト">
          <a:extLst>
            <a:ext uri="{FF2B5EF4-FFF2-40B4-BE49-F238E27FC236}">
              <a16:creationId xmlns:a16="http://schemas.microsoft.com/office/drawing/2014/main" id="{00000000-0008-0000-0D00-00008D010000}"/>
            </a:ext>
          </a:extLst>
        </xdr:cNvPr>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398" name="直線コネクタ 397">
          <a:extLst>
            <a:ext uri="{FF2B5EF4-FFF2-40B4-BE49-F238E27FC236}">
              <a16:creationId xmlns:a16="http://schemas.microsoft.com/office/drawing/2014/main" id="{00000000-0008-0000-0D00-00008E010000}"/>
            </a:ext>
          </a:extLst>
        </xdr:cNvPr>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152417</xdr:rowOff>
    </xdr:from>
    <xdr:ext cx="405111" cy="259045"/>
    <xdr:sp macro="" textlink="">
      <xdr:nvSpPr>
        <xdr:cNvPr id="399" name="【学校施設】&#10;有形固定資産減価償却率平均値テキスト">
          <a:extLst>
            <a:ext uri="{FF2B5EF4-FFF2-40B4-BE49-F238E27FC236}">
              <a16:creationId xmlns:a16="http://schemas.microsoft.com/office/drawing/2014/main" id="{00000000-0008-0000-0D00-00008F010000}"/>
            </a:ext>
          </a:extLst>
        </xdr:cNvPr>
        <xdr:cNvSpPr txBox="1"/>
      </xdr:nvSpPr>
      <xdr:spPr>
        <a:xfrm>
          <a:off x="16408400" y="992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400" name="フローチャート : 判断 399">
          <a:extLst>
            <a:ext uri="{FF2B5EF4-FFF2-40B4-BE49-F238E27FC236}">
              <a16:creationId xmlns:a16="http://schemas.microsoft.com/office/drawing/2014/main" id="{00000000-0008-0000-0D00-000090010000}"/>
            </a:ext>
          </a:extLst>
        </xdr:cNvPr>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160655</xdr:rowOff>
    </xdr:from>
    <xdr:to>
      <xdr:col>22</xdr:col>
      <xdr:colOff>415925</xdr:colOff>
      <xdr:row>58</xdr:row>
      <xdr:rowOff>90805</xdr:rowOff>
    </xdr:to>
    <xdr:sp macro="" textlink="">
      <xdr:nvSpPr>
        <xdr:cNvPr id="401" name="フローチャート : 判断 400">
          <a:extLst>
            <a:ext uri="{FF2B5EF4-FFF2-40B4-BE49-F238E27FC236}">
              <a16:creationId xmlns:a16="http://schemas.microsoft.com/office/drawing/2014/main" id="{00000000-0008-0000-0D00-000091010000}"/>
            </a:ext>
          </a:extLst>
        </xdr:cNvPr>
        <xdr:cNvSpPr/>
      </xdr:nvSpPr>
      <xdr:spPr>
        <a:xfrm>
          <a:off x="15430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00000000-0008-0000-0D00-000092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00000000-0008-0000-0D00-000093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00000000-0008-0000-0D00-000094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00000000-0008-0000-0D00-000095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00000000-0008-0000-0D00-000096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101600</xdr:rowOff>
    </xdr:from>
    <xdr:to>
      <xdr:col>22</xdr:col>
      <xdr:colOff>415925</xdr:colOff>
      <xdr:row>58</xdr:row>
      <xdr:rowOff>31750</xdr:rowOff>
    </xdr:to>
    <xdr:sp macro="" textlink="">
      <xdr:nvSpPr>
        <xdr:cNvPr id="407" name="円/楕円 406">
          <a:extLst>
            <a:ext uri="{FF2B5EF4-FFF2-40B4-BE49-F238E27FC236}">
              <a16:creationId xmlns:a16="http://schemas.microsoft.com/office/drawing/2014/main" id="{00000000-0008-0000-0D00-000097010000}"/>
            </a:ext>
          </a:extLst>
        </xdr:cNvPr>
        <xdr:cNvSpPr/>
      </xdr:nvSpPr>
      <xdr:spPr>
        <a:xfrm>
          <a:off x="15430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81932</xdr:rowOff>
    </xdr:from>
    <xdr:ext cx="405111" cy="259045"/>
    <xdr:sp macro="" textlink="">
      <xdr:nvSpPr>
        <xdr:cNvPr id="408" name="n_1aveValue【学校施設】&#10;有形固定資産減価償却率">
          <a:extLst>
            <a:ext uri="{FF2B5EF4-FFF2-40B4-BE49-F238E27FC236}">
              <a16:creationId xmlns:a16="http://schemas.microsoft.com/office/drawing/2014/main" id="{00000000-0008-0000-0D00-000098010000}"/>
            </a:ext>
          </a:extLst>
        </xdr:cNvPr>
        <xdr:cNvSpPr txBox="1"/>
      </xdr:nvSpPr>
      <xdr:spPr>
        <a:xfrm>
          <a:off x="15266043"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48277</xdr:rowOff>
    </xdr:from>
    <xdr:ext cx="405111" cy="259045"/>
    <xdr:sp macro="" textlink="">
      <xdr:nvSpPr>
        <xdr:cNvPr id="409" name="n_1mainValue【学校施設】&#10;有形固定資産減価償却率">
          <a:extLst>
            <a:ext uri="{FF2B5EF4-FFF2-40B4-BE49-F238E27FC236}">
              <a16:creationId xmlns:a16="http://schemas.microsoft.com/office/drawing/2014/main" id="{00000000-0008-0000-0D00-000099010000}"/>
            </a:ext>
          </a:extLst>
        </xdr:cNvPr>
        <xdr:cNvSpPr txBox="1"/>
      </xdr:nvSpPr>
      <xdr:spPr>
        <a:xfrm>
          <a:off x="15266043"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0" name="正方形/長方形 409">
          <a:extLst>
            <a:ext uri="{FF2B5EF4-FFF2-40B4-BE49-F238E27FC236}">
              <a16:creationId xmlns:a16="http://schemas.microsoft.com/office/drawing/2014/main" id="{00000000-0008-0000-0D00-00009A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1" name="正方形/長方形 410">
          <a:extLst>
            <a:ext uri="{FF2B5EF4-FFF2-40B4-BE49-F238E27FC236}">
              <a16:creationId xmlns:a16="http://schemas.microsoft.com/office/drawing/2014/main" id="{00000000-0008-0000-0D00-00009B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2" name="正方形/長方形 411">
          <a:extLst>
            <a:ext uri="{FF2B5EF4-FFF2-40B4-BE49-F238E27FC236}">
              <a16:creationId xmlns:a16="http://schemas.microsoft.com/office/drawing/2014/main" id="{00000000-0008-0000-0D00-00009C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3" name="正方形/長方形 412">
          <a:extLst>
            <a:ext uri="{FF2B5EF4-FFF2-40B4-BE49-F238E27FC236}">
              <a16:creationId xmlns:a16="http://schemas.microsoft.com/office/drawing/2014/main" id="{00000000-0008-0000-0D00-00009D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4" name="正方形/長方形 413">
          <a:extLst>
            <a:ext uri="{FF2B5EF4-FFF2-40B4-BE49-F238E27FC236}">
              <a16:creationId xmlns:a16="http://schemas.microsoft.com/office/drawing/2014/main" id="{00000000-0008-0000-0D00-00009E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5" name="正方形/長方形 414">
          <a:extLst>
            <a:ext uri="{FF2B5EF4-FFF2-40B4-BE49-F238E27FC236}">
              <a16:creationId xmlns:a16="http://schemas.microsoft.com/office/drawing/2014/main" id="{00000000-0008-0000-0D00-00009F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6" name="正方形/長方形 415">
          <a:extLst>
            <a:ext uri="{FF2B5EF4-FFF2-40B4-BE49-F238E27FC236}">
              <a16:creationId xmlns:a16="http://schemas.microsoft.com/office/drawing/2014/main" id="{00000000-0008-0000-0D00-0000A0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7" name="正方形/長方形 416">
          <a:extLst>
            <a:ext uri="{FF2B5EF4-FFF2-40B4-BE49-F238E27FC236}">
              <a16:creationId xmlns:a16="http://schemas.microsoft.com/office/drawing/2014/main" id="{00000000-0008-0000-0D00-0000A1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8" name="テキスト ボックス 417">
          <a:extLst>
            <a:ext uri="{FF2B5EF4-FFF2-40B4-BE49-F238E27FC236}">
              <a16:creationId xmlns:a16="http://schemas.microsoft.com/office/drawing/2014/main" id="{00000000-0008-0000-0D00-0000A2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9" name="直線コネクタ 418">
          <a:extLst>
            <a:ext uri="{FF2B5EF4-FFF2-40B4-BE49-F238E27FC236}">
              <a16:creationId xmlns:a16="http://schemas.microsoft.com/office/drawing/2014/main" id="{00000000-0008-0000-0D00-0000A3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0" name="テキスト ボックス 419">
          <a:extLst>
            <a:ext uri="{FF2B5EF4-FFF2-40B4-BE49-F238E27FC236}">
              <a16:creationId xmlns:a16="http://schemas.microsoft.com/office/drawing/2014/main" id="{00000000-0008-0000-0D00-0000A4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21" name="直線コネクタ 420">
          <a:extLst>
            <a:ext uri="{FF2B5EF4-FFF2-40B4-BE49-F238E27FC236}">
              <a16:creationId xmlns:a16="http://schemas.microsoft.com/office/drawing/2014/main" id="{00000000-0008-0000-0D00-0000A5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2" name="テキスト ボックス 421">
          <a:extLst>
            <a:ext uri="{FF2B5EF4-FFF2-40B4-BE49-F238E27FC236}">
              <a16:creationId xmlns:a16="http://schemas.microsoft.com/office/drawing/2014/main" id="{00000000-0008-0000-0D00-0000A6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3" name="直線コネクタ 422">
          <a:extLst>
            <a:ext uri="{FF2B5EF4-FFF2-40B4-BE49-F238E27FC236}">
              <a16:creationId xmlns:a16="http://schemas.microsoft.com/office/drawing/2014/main" id="{00000000-0008-0000-0D00-0000A7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4" name="テキスト ボックス 423">
          <a:extLst>
            <a:ext uri="{FF2B5EF4-FFF2-40B4-BE49-F238E27FC236}">
              <a16:creationId xmlns:a16="http://schemas.microsoft.com/office/drawing/2014/main" id="{00000000-0008-0000-0D00-0000A8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5" name="直線コネクタ 424">
          <a:extLst>
            <a:ext uri="{FF2B5EF4-FFF2-40B4-BE49-F238E27FC236}">
              <a16:creationId xmlns:a16="http://schemas.microsoft.com/office/drawing/2014/main" id="{00000000-0008-0000-0D00-0000A9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6" name="テキスト ボックス 425">
          <a:extLst>
            <a:ext uri="{FF2B5EF4-FFF2-40B4-BE49-F238E27FC236}">
              <a16:creationId xmlns:a16="http://schemas.microsoft.com/office/drawing/2014/main" id="{00000000-0008-0000-0D00-0000AA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7" name="直線コネクタ 426">
          <a:extLst>
            <a:ext uri="{FF2B5EF4-FFF2-40B4-BE49-F238E27FC236}">
              <a16:creationId xmlns:a16="http://schemas.microsoft.com/office/drawing/2014/main" id="{00000000-0008-0000-0D00-0000AB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8" name="テキスト ボックス 427">
          <a:extLst>
            <a:ext uri="{FF2B5EF4-FFF2-40B4-BE49-F238E27FC236}">
              <a16:creationId xmlns:a16="http://schemas.microsoft.com/office/drawing/2014/main" id="{00000000-0008-0000-0D00-0000AC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9" name="直線コネクタ 428">
          <a:extLst>
            <a:ext uri="{FF2B5EF4-FFF2-40B4-BE49-F238E27FC236}">
              <a16:creationId xmlns:a16="http://schemas.microsoft.com/office/drawing/2014/main" id="{00000000-0008-0000-0D00-0000AD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0" name="テキスト ボックス 429">
          <a:extLst>
            <a:ext uri="{FF2B5EF4-FFF2-40B4-BE49-F238E27FC236}">
              <a16:creationId xmlns:a16="http://schemas.microsoft.com/office/drawing/2014/main" id="{00000000-0008-0000-0D00-0000AE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1" name="【学校施設】&#10;一人当たり面積グラフ枠">
          <a:extLst>
            <a:ext uri="{FF2B5EF4-FFF2-40B4-BE49-F238E27FC236}">
              <a16:creationId xmlns:a16="http://schemas.microsoft.com/office/drawing/2014/main" id="{00000000-0008-0000-0D00-0000AF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132131</xdr:rowOff>
    </xdr:from>
    <xdr:to>
      <xdr:col>32</xdr:col>
      <xdr:colOff>186689</xdr:colOff>
      <xdr:row>64</xdr:row>
      <xdr:rowOff>42063</xdr:rowOff>
    </xdr:to>
    <xdr:cxnSp macro="">
      <xdr:nvCxnSpPr>
        <xdr:cNvPr id="432" name="直線コネクタ 431">
          <a:extLst>
            <a:ext uri="{FF2B5EF4-FFF2-40B4-BE49-F238E27FC236}">
              <a16:creationId xmlns:a16="http://schemas.microsoft.com/office/drawing/2014/main" id="{00000000-0008-0000-0D00-0000B0010000}"/>
            </a:ext>
          </a:extLst>
        </xdr:cNvPr>
        <xdr:cNvCxnSpPr/>
      </xdr:nvCxnSpPr>
      <xdr:spPr>
        <a:xfrm flipV="1">
          <a:off x="22160864" y="9733331"/>
          <a:ext cx="0" cy="128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45890</xdr:rowOff>
    </xdr:from>
    <xdr:ext cx="469744" cy="259045"/>
    <xdr:sp macro="" textlink="">
      <xdr:nvSpPr>
        <xdr:cNvPr id="433" name="【学校施設】&#10;一人当たり面積最小値テキスト">
          <a:extLst>
            <a:ext uri="{FF2B5EF4-FFF2-40B4-BE49-F238E27FC236}">
              <a16:creationId xmlns:a16="http://schemas.microsoft.com/office/drawing/2014/main" id="{00000000-0008-0000-0D00-0000B1010000}"/>
            </a:ext>
          </a:extLst>
        </xdr:cNvPr>
        <xdr:cNvSpPr txBox="1"/>
      </xdr:nvSpPr>
      <xdr:spPr>
        <a:xfrm>
          <a:off x="22250400" y="110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42063</xdr:rowOff>
    </xdr:from>
    <xdr:to>
      <xdr:col>32</xdr:col>
      <xdr:colOff>276225</xdr:colOff>
      <xdr:row>64</xdr:row>
      <xdr:rowOff>42063</xdr:rowOff>
    </xdr:to>
    <xdr:cxnSp macro="">
      <xdr:nvCxnSpPr>
        <xdr:cNvPr id="434" name="直線コネクタ 433">
          <a:extLst>
            <a:ext uri="{FF2B5EF4-FFF2-40B4-BE49-F238E27FC236}">
              <a16:creationId xmlns:a16="http://schemas.microsoft.com/office/drawing/2014/main" id="{00000000-0008-0000-0D00-0000B2010000}"/>
            </a:ext>
          </a:extLst>
        </xdr:cNvPr>
        <xdr:cNvCxnSpPr/>
      </xdr:nvCxnSpPr>
      <xdr:spPr>
        <a:xfrm>
          <a:off x="22072600" y="1101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78808</xdr:rowOff>
    </xdr:from>
    <xdr:ext cx="469744" cy="259045"/>
    <xdr:sp macro="" textlink="">
      <xdr:nvSpPr>
        <xdr:cNvPr id="435" name="【学校施設】&#10;一人当たり面積最大値テキスト">
          <a:extLst>
            <a:ext uri="{FF2B5EF4-FFF2-40B4-BE49-F238E27FC236}">
              <a16:creationId xmlns:a16="http://schemas.microsoft.com/office/drawing/2014/main" id="{00000000-0008-0000-0D00-0000B3010000}"/>
            </a:ext>
          </a:extLst>
        </xdr:cNvPr>
        <xdr:cNvSpPr txBox="1"/>
      </xdr:nvSpPr>
      <xdr:spPr>
        <a:xfrm>
          <a:off x="22250400" y="950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56</xdr:row>
      <xdr:rowOff>132131</xdr:rowOff>
    </xdr:from>
    <xdr:to>
      <xdr:col>32</xdr:col>
      <xdr:colOff>276225</xdr:colOff>
      <xdr:row>56</xdr:row>
      <xdr:rowOff>132131</xdr:rowOff>
    </xdr:to>
    <xdr:cxnSp macro="">
      <xdr:nvCxnSpPr>
        <xdr:cNvPr id="436" name="直線コネクタ 435">
          <a:extLst>
            <a:ext uri="{FF2B5EF4-FFF2-40B4-BE49-F238E27FC236}">
              <a16:creationId xmlns:a16="http://schemas.microsoft.com/office/drawing/2014/main" id="{00000000-0008-0000-0D00-0000B4010000}"/>
            </a:ext>
          </a:extLst>
        </xdr:cNvPr>
        <xdr:cNvCxnSpPr/>
      </xdr:nvCxnSpPr>
      <xdr:spPr>
        <a:xfrm>
          <a:off x="22072600" y="973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121023</xdr:rowOff>
    </xdr:from>
    <xdr:ext cx="469744" cy="259045"/>
    <xdr:sp macro="" textlink="">
      <xdr:nvSpPr>
        <xdr:cNvPr id="437" name="【学校施設】&#10;一人当たり面積平均値テキスト">
          <a:extLst>
            <a:ext uri="{FF2B5EF4-FFF2-40B4-BE49-F238E27FC236}">
              <a16:creationId xmlns:a16="http://schemas.microsoft.com/office/drawing/2014/main" id="{00000000-0008-0000-0D00-0000B5010000}"/>
            </a:ext>
          </a:extLst>
        </xdr:cNvPr>
        <xdr:cNvSpPr txBox="1"/>
      </xdr:nvSpPr>
      <xdr:spPr>
        <a:xfrm>
          <a:off x="22250400" y="1006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142596</xdr:rowOff>
    </xdr:from>
    <xdr:to>
      <xdr:col>32</xdr:col>
      <xdr:colOff>238125</xdr:colOff>
      <xdr:row>59</xdr:row>
      <xdr:rowOff>72746</xdr:rowOff>
    </xdr:to>
    <xdr:sp macro="" textlink="">
      <xdr:nvSpPr>
        <xdr:cNvPr id="438" name="フローチャート : 判断 437">
          <a:extLst>
            <a:ext uri="{FF2B5EF4-FFF2-40B4-BE49-F238E27FC236}">
              <a16:creationId xmlns:a16="http://schemas.microsoft.com/office/drawing/2014/main" id="{00000000-0008-0000-0D00-0000B6010000}"/>
            </a:ext>
          </a:extLst>
        </xdr:cNvPr>
        <xdr:cNvSpPr/>
      </xdr:nvSpPr>
      <xdr:spPr>
        <a:xfrm>
          <a:off x="22110700" y="1008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864</xdr:rowOff>
    </xdr:from>
    <xdr:to>
      <xdr:col>31</xdr:col>
      <xdr:colOff>85725</xdr:colOff>
      <xdr:row>58</xdr:row>
      <xdr:rowOff>102464</xdr:rowOff>
    </xdr:to>
    <xdr:sp macro="" textlink="">
      <xdr:nvSpPr>
        <xdr:cNvPr id="439" name="フローチャート : 判断 438">
          <a:extLst>
            <a:ext uri="{FF2B5EF4-FFF2-40B4-BE49-F238E27FC236}">
              <a16:creationId xmlns:a16="http://schemas.microsoft.com/office/drawing/2014/main" id="{00000000-0008-0000-0D00-0000B7010000}"/>
            </a:ext>
          </a:extLst>
        </xdr:cNvPr>
        <xdr:cNvSpPr/>
      </xdr:nvSpPr>
      <xdr:spPr>
        <a:xfrm>
          <a:off x="21272500" y="99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D00-0000B8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D00-0000B9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D00-0000BA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D00-0000BB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D00-0000BC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3607</xdr:rowOff>
    </xdr:from>
    <xdr:to>
      <xdr:col>31</xdr:col>
      <xdr:colOff>85725</xdr:colOff>
      <xdr:row>62</xdr:row>
      <xdr:rowOff>105207</xdr:rowOff>
    </xdr:to>
    <xdr:sp macro="" textlink="">
      <xdr:nvSpPr>
        <xdr:cNvPr id="445" name="円/楕円 444">
          <a:extLst>
            <a:ext uri="{FF2B5EF4-FFF2-40B4-BE49-F238E27FC236}">
              <a16:creationId xmlns:a16="http://schemas.microsoft.com/office/drawing/2014/main" id="{00000000-0008-0000-0D00-0000BD010000}"/>
            </a:ext>
          </a:extLst>
        </xdr:cNvPr>
        <xdr:cNvSpPr/>
      </xdr:nvSpPr>
      <xdr:spPr>
        <a:xfrm>
          <a:off x="21272500" y="1063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118991</xdr:rowOff>
    </xdr:from>
    <xdr:ext cx="469744" cy="259045"/>
    <xdr:sp macro="" textlink="">
      <xdr:nvSpPr>
        <xdr:cNvPr id="446" name="n_1aveValue【学校施設】&#10;一人当たり面積">
          <a:extLst>
            <a:ext uri="{FF2B5EF4-FFF2-40B4-BE49-F238E27FC236}">
              <a16:creationId xmlns:a16="http://schemas.microsoft.com/office/drawing/2014/main" id="{00000000-0008-0000-0D00-0000BE010000}"/>
            </a:ext>
          </a:extLst>
        </xdr:cNvPr>
        <xdr:cNvSpPr txBox="1"/>
      </xdr:nvSpPr>
      <xdr:spPr>
        <a:xfrm>
          <a:off x="21075727" y="972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96334</xdr:rowOff>
    </xdr:from>
    <xdr:ext cx="469744" cy="259045"/>
    <xdr:sp macro="" textlink="">
      <xdr:nvSpPr>
        <xdr:cNvPr id="447" name="n_1mainValue【学校施設】&#10;一人当たり面積">
          <a:extLst>
            <a:ext uri="{FF2B5EF4-FFF2-40B4-BE49-F238E27FC236}">
              <a16:creationId xmlns:a16="http://schemas.microsoft.com/office/drawing/2014/main" id="{00000000-0008-0000-0D00-0000BF010000}"/>
            </a:ext>
          </a:extLst>
        </xdr:cNvPr>
        <xdr:cNvSpPr txBox="1"/>
      </xdr:nvSpPr>
      <xdr:spPr>
        <a:xfrm>
          <a:off x="21075727" y="1072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8" name="正方形/長方形 447">
          <a:extLst>
            <a:ext uri="{FF2B5EF4-FFF2-40B4-BE49-F238E27FC236}">
              <a16:creationId xmlns:a16="http://schemas.microsoft.com/office/drawing/2014/main" id="{00000000-0008-0000-0D00-0000C0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9" name="正方形/長方形 448">
          <a:extLst>
            <a:ext uri="{FF2B5EF4-FFF2-40B4-BE49-F238E27FC236}">
              <a16:creationId xmlns:a16="http://schemas.microsoft.com/office/drawing/2014/main" id="{00000000-0008-0000-0D00-0000C1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0" name="正方形/長方形 449">
          <a:extLst>
            <a:ext uri="{FF2B5EF4-FFF2-40B4-BE49-F238E27FC236}">
              <a16:creationId xmlns:a16="http://schemas.microsoft.com/office/drawing/2014/main" id="{00000000-0008-0000-0D00-0000C2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1" name="正方形/長方形 450">
          <a:extLst>
            <a:ext uri="{FF2B5EF4-FFF2-40B4-BE49-F238E27FC236}">
              <a16:creationId xmlns:a16="http://schemas.microsoft.com/office/drawing/2014/main" id="{00000000-0008-0000-0D00-0000C3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2" name="正方形/長方形 451">
          <a:extLst>
            <a:ext uri="{FF2B5EF4-FFF2-40B4-BE49-F238E27FC236}">
              <a16:creationId xmlns:a16="http://schemas.microsoft.com/office/drawing/2014/main" id="{00000000-0008-0000-0D00-0000C4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3" name="正方形/長方形 452">
          <a:extLst>
            <a:ext uri="{FF2B5EF4-FFF2-40B4-BE49-F238E27FC236}">
              <a16:creationId xmlns:a16="http://schemas.microsoft.com/office/drawing/2014/main" id="{00000000-0008-0000-0D00-0000C5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4" name="正方形/長方形 453">
          <a:extLst>
            <a:ext uri="{FF2B5EF4-FFF2-40B4-BE49-F238E27FC236}">
              <a16:creationId xmlns:a16="http://schemas.microsoft.com/office/drawing/2014/main" id="{00000000-0008-0000-0D00-0000C6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5" name="正方形/長方形 454">
          <a:extLst>
            <a:ext uri="{FF2B5EF4-FFF2-40B4-BE49-F238E27FC236}">
              <a16:creationId xmlns:a16="http://schemas.microsoft.com/office/drawing/2014/main" id="{00000000-0008-0000-0D00-0000C7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6" name="テキスト ボックス 455">
          <a:extLst>
            <a:ext uri="{FF2B5EF4-FFF2-40B4-BE49-F238E27FC236}">
              <a16:creationId xmlns:a16="http://schemas.microsoft.com/office/drawing/2014/main" id="{00000000-0008-0000-0D00-0000C8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7" name="直線コネクタ 456">
          <a:extLst>
            <a:ext uri="{FF2B5EF4-FFF2-40B4-BE49-F238E27FC236}">
              <a16:creationId xmlns:a16="http://schemas.microsoft.com/office/drawing/2014/main" id="{00000000-0008-0000-0D00-0000C9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58" name="テキスト ボックス 457">
          <a:extLst>
            <a:ext uri="{FF2B5EF4-FFF2-40B4-BE49-F238E27FC236}">
              <a16:creationId xmlns:a16="http://schemas.microsoft.com/office/drawing/2014/main" id="{00000000-0008-0000-0D00-0000CA010000}"/>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59" name="直線コネクタ 458">
          <a:extLst>
            <a:ext uri="{FF2B5EF4-FFF2-40B4-BE49-F238E27FC236}">
              <a16:creationId xmlns:a16="http://schemas.microsoft.com/office/drawing/2014/main" id="{00000000-0008-0000-0D00-0000CB01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60" name="テキスト ボックス 459">
          <a:extLst>
            <a:ext uri="{FF2B5EF4-FFF2-40B4-BE49-F238E27FC236}">
              <a16:creationId xmlns:a16="http://schemas.microsoft.com/office/drawing/2014/main" id="{00000000-0008-0000-0D00-0000CC01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61" name="直線コネクタ 460">
          <a:extLst>
            <a:ext uri="{FF2B5EF4-FFF2-40B4-BE49-F238E27FC236}">
              <a16:creationId xmlns:a16="http://schemas.microsoft.com/office/drawing/2014/main" id="{00000000-0008-0000-0D00-0000CD01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62" name="テキスト ボックス 461">
          <a:extLst>
            <a:ext uri="{FF2B5EF4-FFF2-40B4-BE49-F238E27FC236}">
              <a16:creationId xmlns:a16="http://schemas.microsoft.com/office/drawing/2014/main" id="{00000000-0008-0000-0D00-0000CE01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63" name="直線コネクタ 462">
          <a:extLst>
            <a:ext uri="{FF2B5EF4-FFF2-40B4-BE49-F238E27FC236}">
              <a16:creationId xmlns:a16="http://schemas.microsoft.com/office/drawing/2014/main" id="{00000000-0008-0000-0D00-0000CF01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64" name="テキスト ボックス 463">
          <a:extLst>
            <a:ext uri="{FF2B5EF4-FFF2-40B4-BE49-F238E27FC236}">
              <a16:creationId xmlns:a16="http://schemas.microsoft.com/office/drawing/2014/main" id="{00000000-0008-0000-0D00-0000D001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65" name="直線コネクタ 464">
          <a:extLst>
            <a:ext uri="{FF2B5EF4-FFF2-40B4-BE49-F238E27FC236}">
              <a16:creationId xmlns:a16="http://schemas.microsoft.com/office/drawing/2014/main" id="{00000000-0008-0000-0D00-0000D101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66" name="テキスト ボックス 465">
          <a:extLst>
            <a:ext uri="{FF2B5EF4-FFF2-40B4-BE49-F238E27FC236}">
              <a16:creationId xmlns:a16="http://schemas.microsoft.com/office/drawing/2014/main" id="{00000000-0008-0000-0D00-0000D2010000}"/>
            </a:ext>
          </a:extLst>
        </xdr:cNvPr>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7" name="直線コネクタ 466">
          <a:extLst>
            <a:ext uri="{FF2B5EF4-FFF2-40B4-BE49-F238E27FC236}">
              <a16:creationId xmlns:a16="http://schemas.microsoft.com/office/drawing/2014/main" id="{00000000-0008-0000-0D00-0000D3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8" name="テキスト ボックス 467">
          <a:extLst>
            <a:ext uri="{FF2B5EF4-FFF2-40B4-BE49-F238E27FC236}">
              <a16:creationId xmlns:a16="http://schemas.microsoft.com/office/drawing/2014/main" id="{00000000-0008-0000-0D00-0000D4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9" name="【児童館】&#10;有形固定資産減価償却率グラフ枠">
          <a:extLst>
            <a:ext uri="{FF2B5EF4-FFF2-40B4-BE49-F238E27FC236}">
              <a16:creationId xmlns:a16="http://schemas.microsoft.com/office/drawing/2014/main" id="{00000000-0008-0000-0D00-0000D5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85</xdr:row>
      <xdr:rowOff>40387</xdr:rowOff>
    </xdr:to>
    <xdr:cxnSp macro="">
      <xdr:nvCxnSpPr>
        <xdr:cNvPr id="470" name="直線コネクタ 469">
          <a:extLst>
            <a:ext uri="{FF2B5EF4-FFF2-40B4-BE49-F238E27FC236}">
              <a16:creationId xmlns:a16="http://schemas.microsoft.com/office/drawing/2014/main" id="{00000000-0008-0000-0D00-0000D6010000}"/>
            </a:ext>
          </a:extLst>
        </xdr:cNvPr>
        <xdr:cNvCxnSpPr/>
      </xdr:nvCxnSpPr>
      <xdr:spPr>
        <a:xfrm flipV="1">
          <a:off x="16318864" y="13411200"/>
          <a:ext cx="0" cy="1202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44214</xdr:rowOff>
    </xdr:from>
    <xdr:ext cx="405111" cy="259045"/>
    <xdr:sp macro="" textlink="">
      <xdr:nvSpPr>
        <xdr:cNvPr id="471" name="【児童館】&#10;有形固定資産減価償却率最小値テキスト">
          <a:extLst>
            <a:ext uri="{FF2B5EF4-FFF2-40B4-BE49-F238E27FC236}">
              <a16:creationId xmlns:a16="http://schemas.microsoft.com/office/drawing/2014/main" id="{00000000-0008-0000-0D00-0000D7010000}"/>
            </a:ext>
          </a:extLst>
        </xdr:cNvPr>
        <xdr:cNvSpPr txBox="1"/>
      </xdr:nvSpPr>
      <xdr:spPr>
        <a:xfrm>
          <a:off x="16408400" y="14617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23</xdr:col>
      <xdr:colOff>428625</xdr:colOff>
      <xdr:row>85</xdr:row>
      <xdr:rowOff>40387</xdr:rowOff>
    </xdr:from>
    <xdr:to>
      <xdr:col>23</xdr:col>
      <xdr:colOff>606425</xdr:colOff>
      <xdr:row>85</xdr:row>
      <xdr:rowOff>40387</xdr:rowOff>
    </xdr:to>
    <xdr:cxnSp macro="">
      <xdr:nvCxnSpPr>
        <xdr:cNvPr id="472" name="直線コネクタ 471">
          <a:extLst>
            <a:ext uri="{FF2B5EF4-FFF2-40B4-BE49-F238E27FC236}">
              <a16:creationId xmlns:a16="http://schemas.microsoft.com/office/drawing/2014/main" id="{00000000-0008-0000-0D00-0000D8010000}"/>
            </a:ext>
          </a:extLst>
        </xdr:cNvPr>
        <xdr:cNvCxnSpPr/>
      </xdr:nvCxnSpPr>
      <xdr:spPr>
        <a:xfrm>
          <a:off x="16230600" y="1461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69744" cy="259045"/>
    <xdr:sp macro="" textlink="">
      <xdr:nvSpPr>
        <xdr:cNvPr id="473" name="【児童館】&#10;有形固定資産減価償却率最大値テキスト">
          <a:extLst>
            <a:ext uri="{FF2B5EF4-FFF2-40B4-BE49-F238E27FC236}">
              <a16:creationId xmlns:a16="http://schemas.microsoft.com/office/drawing/2014/main" id="{00000000-0008-0000-0D00-0000D9010000}"/>
            </a:ext>
          </a:extLst>
        </xdr:cNvPr>
        <xdr:cNvSpPr txBox="1"/>
      </xdr:nvSpPr>
      <xdr:spPr>
        <a:xfrm>
          <a:off x="16408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474" name="直線コネクタ 473">
          <a:extLst>
            <a:ext uri="{FF2B5EF4-FFF2-40B4-BE49-F238E27FC236}">
              <a16:creationId xmlns:a16="http://schemas.microsoft.com/office/drawing/2014/main" id="{00000000-0008-0000-0D00-0000DA010000}"/>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164609</xdr:rowOff>
    </xdr:from>
    <xdr:ext cx="405111" cy="259045"/>
    <xdr:sp macro="" textlink="">
      <xdr:nvSpPr>
        <xdr:cNvPr id="475" name="【児童館】&#10;有形固定資産減価償却率平均値テキスト">
          <a:extLst>
            <a:ext uri="{FF2B5EF4-FFF2-40B4-BE49-F238E27FC236}">
              <a16:creationId xmlns:a16="http://schemas.microsoft.com/office/drawing/2014/main" id="{00000000-0008-0000-0D00-0000DB010000}"/>
            </a:ext>
          </a:extLst>
        </xdr:cNvPr>
        <xdr:cNvSpPr txBox="1"/>
      </xdr:nvSpPr>
      <xdr:spPr>
        <a:xfrm>
          <a:off x="16408400" y="1405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14732</xdr:rowOff>
    </xdr:from>
    <xdr:to>
      <xdr:col>23</xdr:col>
      <xdr:colOff>568325</xdr:colOff>
      <xdr:row>82</xdr:row>
      <xdr:rowOff>116332</xdr:rowOff>
    </xdr:to>
    <xdr:sp macro="" textlink="">
      <xdr:nvSpPr>
        <xdr:cNvPr id="476" name="フローチャート : 判断 475">
          <a:extLst>
            <a:ext uri="{FF2B5EF4-FFF2-40B4-BE49-F238E27FC236}">
              <a16:creationId xmlns:a16="http://schemas.microsoft.com/office/drawing/2014/main" id="{00000000-0008-0000-0D00-0000DC010000}"/>
            </a:ext>
          </a:extLst>
        </xdr:cNvPr>
        <xdr:cNvSpPr/>
      </xdr:nvSpPr>
      <xdr:spPr>
        <a:xfrm>
          <a:off x="162687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163322</xdr:rowOff>
    </xdr:from>
    <xdr:to>
      <xdr:col>22</xdr:col>
      <xdr:colOff>415925</xdr:colOff>
      <xdr:row>84</xdr:row>
      <xdr:rowOff>93472</xdr:rowOff>
    </xdr:to>
    <xdr:sp macro="" textlink="">
      <xdr:nvSpPr>
        <xdr:cNvPr id="477" name="フローチャート : 判断 476">
          <a:extLst>
            <a:ext uri="{FF2B5EF4-FFF2-40B4-BE49-F238E27FC236}">
              <a16:creationId xmlns:a16="http://schemas.microsoft.com/office/drawing/2014/main" id="{00000000-0008-0000-0D00-0000DD010000}"/>
            </a:ext>
          </a:extLst>
        </xdr:cNvPr>
        <xdr:cNvSpPr/>
      </xdr:nvSpPr>
      <xdr:spPr>
        <a:xfrm>
          <a:off x="1543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8" name="テキスト ボックス 477">
          <a:extLst>
            <a:ext uri="{FF2B5EF4-FFF2-40B4-BE49-F238E27FC236}">
              <a16:creationId xmlns:a16="http://schemas.microsoft.com/office/drawing/2014/main" id="{00000000-0008-0000-0D00-0000DE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9" name="テキスト ボックス 478">
          <a:extLst>
            <a:ext uri="{FF2B5EF4-FFF2-40B4-BE49-F238E27FC236}">
              <a16:creationId xmlns:a16="http://schemas.microsoft.com/office/drawing/2014/main" id="{00000000-0008-0000-0D00-0000DF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0" name="テキスト ボックス 479">
          <a:extLst>
            <a:ext uri="{FF2B5EF4-FFF2-40B4-BE49-F238E27FC236}">
              <a16:creationId xmlns:a16="http://schemas.microsoft.com/office/drawing/2014/main" id="{00000000-0008-0000-0D00-0000E0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1" name="テキスト ボックス 480">
          <a:extLst>
            <a:ext uri="{FF2B5EF4-FFF2-40B4-BE49-F238E27FC236}">
              <a16:creationId xmlns:a16="http://schemas.microsoft.com/office/drawing/2014/main" id="{00000000-0008-0000-0D00-0000E1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2" name="テキスト ボックス 481">
          <a:extLst>
            <a:ext uri="{FF2B5EF4-FFF2-40B4-BE49-F238E27FC236}">
              <a16:creationId xmlns:a16="http://schemas.microsoft.com/office/drawing/2014/main" id="{00000000-0008-0000-0D00-0000E2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44450</xdr:rowOff>
    </xdr:from>
    <xdr:to>
      <xdr:col>22</xdr:col>
      <xdr:colOff>415925</xdr:colOff>
      <xdr:row>82</xdr:row>
      <xdr:rowOff>146050</xdr:rowOff>
    </xdr:to>
    <xdr:sp macro="" textlink="">
      <xdr:nvSpPr>
        <xdr:cNvPr id="483" name="円/楕円 482">
          <a:extLst>
            <a:ext uri="{FF2B5EF4-FFF2-40B4-BE49-F238E27FC236}">
              <a16:creationId xmlns:a16="http://schemas.microsoft.com/office/drawing/2014/main" id="{00000000-0008-0000-0D00-0000E3010000}"/>
            </a:ext>
          </a:extLst>
        </xdr:cNvPr>
        <xdr:cNvSpPr/>
      </xdr:nvSpPr>
      <xdr:spPr>
        <a:xfrm>
          <a:off x="15430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84599</xdr:rowOff>
    </xdr:from>
    <xdr:ext cx="405111" cy="259045"/>
    <xdr:sp macro="" textlink="">
      <xdr:nvSpPr>
        <xdr:cNvPr id="484" name="n_1aveValue【児童館】&#10;有形固定資産減価償却率">
          <a:extLst>
            <a:ext uri="{FF2B5EF4-FFF2-40B4-BE49-F238E27FC236}">
              <a16:creationId xmlns:a16="http://schemas.microsoft.com/office/drawing/2014/main" id="{00000000-0008-0000-0D00-0000E4010000}"/>
            </a:ext>
          </a:extLst>
        </xdr:cNvPr>
        <xdr:cNvSpPr txBox="1"/>
      </xdr:nvSpPr>
      <xdr:spPr>
        <a:xfrm>
          <a:off x="15266043" y="1448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162577</xdr:rowOff>
    </xdr:from>
    <xdr:ext cx="405111" cy="259045"/>
    <xdr:sp macro="" textlink="">
      <xdr:nvSpPr>
        <xdr:cNvPr id="485" name="n_1mainValue【児童館】&#10;有形固定資産減価償却率">
          <a:extLst>
            <a:ext uri="{FF2B5EF4-FFF2-40B4-BE49-F238E27FC236}">
              <a16:creationId xmlns:a16="http://schemas.microsoft.com/office/drawing/2014/main" id="{00000000-0008-0000-0D00-0000E5010000}"/>
            </a:ext>
          </a:extLst>
        </xdr:cNvPr>
        <xdr:cNvSpPr txBox="1"/>
      </xdr:nvSpPr>
      <xdr:spPr>
        <a:xfrm>
          <a:off x="15266043"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6" name="正方形/長方形 485">
          <a:extLst>
            <a:ext uri="{FF2B5EF4-FFF2-40B4-BE49-F238E27FC236}">
              <a16:creationId xmlns:a16="http://schemas.microsoft.com/office/drawing/2014/main" id="{00000000-0008-0000-0D00-0000E6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7" name="正方形/長方形 486">
          <a:extLst>
            <a:ext uri="{FF2B5EF4-FFF2-40B4-BE49-F238E27FC236}">
              <a16:creationId xmlns:a16="http://schemas.microsoft.com/office/drawing/2014/main" id="{00000000-0008-0000-0D00-0000E7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8" name="正方形/長方形 487">
          <a:extLst>
            <a:ext uri="{FF2B5EF4-FFF2-40B4-BE49-F238E27FC236}">
              <a16:creationId xmlns:a16="http://schemas.microsoft.com/office/drawing/2014/main" id="{00000000-0008-0000-0D00-0000E8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9" name="正方形/長方形 488">
          <a:extLst>
            <a:ext uri="{FF2B5EF4-FFF2-40B4-BE49-F238E27FC236}">
              <a16:creationId xmlns:a16="http://schemas.microsoft.com/office/drawing/2014/main" id="{00000000-0008-0000-0D00-0000E9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0" name="正方形/長方形 489">
          <a:extLst>
            <a:ext uri="{FF2B5EF4-FFF2-40B4-BE49-F238E27FC236}">
              <a16:creationId xmlns:a16="http://schemas.microsoft.com/office/drawing/2014/main" id="{00000000-0008-0000-0D00-0000EA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1" name="正方形/長方形 490">
          <a:extLst>
            <a:ext uri="{FF2B5EF4-FFF2-40B4-BE49-F238E27FC236}">
              <a16:creationId xmlns:a16="http://schemas.microsoft.com/office/drawing/2014/main" id="{00000000-0008-0000-0D00-0000EB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2" name="正方形/長方形 491">
          <a:extLst>
            <a:ext uri="{FF2B5EF4-FFF2-40B4-BE49-F238E27FC236}">
              <a16:creationId xmlns:a16="http://schemas.microsoft.com/office/drawing/2014/main" id="{00000000-0008-0000-0D00-0000EC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3" name="正方形/長方形 492">
          <a:extLst>
            <a:ext uri="{FF2B5EF4-FFF2-40B4-BE49-F238E27FC236}">
              <a16:creationId xmlns:a16="http://schemas.microsoft.com/office/drawing/2014/main" id="{00000000-0008-0000-0D00-0000ED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4" name="テキスト ボックス 493">
          <a:extLst>
            <a:ext uri="{FF2B5EF4-FFF2-40B4-BE49-F238E27FC236}">
              <a16:creationId xmlns:a16="http://schemas.microsoft.com/office/drawing/2014/main" id="{00000000-0008-0000-0D00-0000EE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5" name="直線コネクタ 494">
          <a:extLst>
            <a:ext uri="{FF2B5EF4-FFF2-40B4-BE49-F238E27FC236}">
              <a16:creationId xmlns:a16="http://schemas.microsoft.com/office/drawing/2014/main" id="{00000000-0008-0000-0D00-0000EF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6" name="テキスト ボックス 495">
          <a:extLst>
            <a:ext uri="{FF2B5EF4-FFF2-40B4-BE49-F238E27FC236}">
              <a16:creationId xmlns:a16="http://schemas.microsoft.com/office/drawing/2014/main" id="{00000000-0008-0000-0D00-0000F001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97" name="直線コネクタ 496">
          <a:extLst>
            <a:ext uri="{FF2B5EF4-FFF2-40B4-BE49-F238E27FC236}">
              <a16:creationId xmlns:a16="http://schemas.microsoft.com/office/drawing/2014/main" id="{00000000-0008-0000-0D00-0000F1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8" name="テキスト ボックス 497">
          <a:extLst>
            <a:ext uri="{FF2B5EF4-FFF2-40B4-BE49-F238E27FC236}">
              <a16:creationId xmlns:a16="http://schemas.microsoft.com/office/drawing/2014/main" id="{00000000-0008-0000-0D00-0000F2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9" name="直線コネクタ 498">
          <a:extLst>
            <a:ext uri="{FF2B5EF4-FFF2-40B4-BE49-F238E27FC236}">
              <a16:creationId xmlns:a16="http://schemas.microsoft.com/office/drawing/2014/main" id="{00000000-0008-0000-0D00-0000F3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00" name="テキスト ボックス 499">
          <a:extLst>
            <a:ext uri="{FF2B5EF4-FFF2-40B4-BE49-F238E27FC236}">
              <a16:creationId xmlns:a16="http://schemas.microsoft.com/office/drawing/2014/main" id="{00000000-0008-0000-0D00-0000F4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1" name="直線コネクタ 500">
          <a:extLst>
            <a:ext uri="{FF2B5EF4-FFF2-40B4-BE49-F238E27FC236}">
              <a16:creationId xmlns:a16="http://schemas.microsoft.com/office/drawing/2014/main" id="{00000000-0008-0000-0D00-0000F5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2" name="テキスト ボックス 501">
          <a:extLst>
            <a:ext uri="{FF2B5EF4-FFF2-40B4-BE49-F238E27FC236}">
              <a16:creationId xmlns:a16="http://schemas.microsoft.com/office/drawing/2014/main" id="{00000000-0008-0000-0D00-0000F6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3" name="直線コネクタ 502">
          <a:extLst>
            <a:ext uri="{FF2B5EF4-FFF2-40B4-BE49-F238E27FC236}">
              <a16:creationId xmlns:a16="http://schemas.microsoft.com/office/drawing/2014/main" id="{00000000-0008-0000-0D00-0000F7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4" name="テキスト ボックス 503">
          <a:extLst>
            <a:ext uri="{FF2B5EF4-FFF2-40B4-BE49-F238E27FC236}">
              <a16:creationId xmlns:a16="http://schemas.microsoft.com/office/drawing/2014/main" id="{00000000-0008-0000-0D00-0000F8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5" name="直線コネクタ 504">
          <a:extLst>
            <a:ext uri="{FF2B5EF4-FFF2-40B4-BE49-F238E27FC236}">
              <a16:creationId xmlns:a16="http://schemas.microsoft.com/office/drawing/2014/main" id="{00000000-0008-0000-0D00-0000F9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6" name="テキスト ボックス 505">
          <a:extLst>
            <a:ext uri="{FF2B5EF4-FFF2-40B4-BE49-F238E27FC236}">
              <a16:creationId xmlns:a16="http://schemas.microsoft.com/office/drawing/2014/main" id="{00000000-0008-0000-0D00-0000FA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7" name="直線コネクタ 506">
          <a:extLst>
            <a:ext uri="{FF2B5EF4-FFF2-40B4-BE49-F238E27FC236}">
              <a16:creationId xmlns:a16="http://schemas.microsoft.com/office/drawing/2014/main" id="{00000000-0008-0000-0D00-0000FB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8" name="テキスト ボックス 507">
          <a:extLst>
            <a:ext uri="{FF2B5EF4-FFF2-40B4-BE49-F238E27FC236}">
              <a16:creationId xmlns:a16="http://schemas.microsoft.com/office/drawing/2014/main" id="{00000000-0008-0000-0D00-0000FC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9" name="【児童館】&#10;一人当たり面積グラフ枠">
          <a:extLst>
            <a:ext uri="{FF2B5EF4-FFF2-40B4-BE49-F238E27FC236}">
              <a16:creationId xmlns:a16="http://schemas.microsoft.com/office/drawing/2014/main" id="{00000000-0008-0000-0D00-0000FD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82550</xdr:rowOff>
    </xdr:from>
    <xdr:to>
      <xdr:col>32</xdr:col>
      <xdr:colOff>186689</xdr:colOff>
      <xdr:row>86</xdr:row>
      <xdr:rowOff>25400</xdr:rowOff>
    </xdr:to>
    <xdr:cxnSp macro="">
      <xdr:nvCxnSpPr>
        <xdr:cNvPr id="510" name="直線コネクタ 509">
          <a:extLst>
            <a:ext uri="{FF2B5EF4-FFF2-40B4-BE49-F238E27FC236}">
              <a16:creationId xmlns:a16="http://schemas.microsoft.com/office/drawing/2014/main" id="{00000000-0008-0000-0D00-0000FE010000}"/>
            </a:ext>
          </a:extLst>
        </xdr:cNvPr>
        <xdr:cNvCxnSpPr/>
      </xdr:nvCxnSpPr>
      <xdr:spPr>
        <a:xfrm flipV="1">
          <a:off x="22160864" y="13284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29227</xdr:rowOff>
    </xdr:from>
    <xdr:ext cx="469744" cy="259045"/>
    <xdr:sp macro="" textlink="">
      <xdr:nvSpPr>
        <xdr:cNvPr id="511" name="【児童館】&#10;一人当たり面積最小値テキスト">
          <a:extLst>
            <a:ext uri="{FF2B5EF4-FFF2-40B4-BE49-F238E27FC236}">
              <a16:creationId xmlns:a16="http://schemas.microsoft.com/office/drawing/2014/main" id="{00000000-0008-0000-0D00-0000FF010000}"/>
            </a:ext>
          </a:extLst>
        </xdr:cNvPr>
        <xdr:cNvSpPr txBox="1"/>
      </xdr:nvSpPr>
      <xdr:spPr>
        <a:xfrm>
          <a:off x="222504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86</xdr:row>
      <xdr:rowOff>25400</xdr:rowOff>
    </xdr:from>
    <xdr:to>
      <xdr:col>32</xdr:col>
      <xdr:colOff>276225</xdr:colOff>
      <xdr:row>86</xdr:row>
      <xdr:rowOff>25400</xdr:rowOff>
    </xdr:to>
    <xdr:cxnSp macro="">
      <xdr:nvCxnSpPr>
        <xdr:cNvPr id="512" name="直線コネクタ 511">
          <a:extLst>
            <a:ext uri="{FF2B5EF4-FFF2-40B4-BE49-F238E27FC236}">
              <a16:creationId xmlns:a16="http://schemas.microsoft.com/office/drawing/2014/main" id="{00000000-0008-0000-0D00-000000020000}"/>
            </a:ext>
          </a:extLst>
        </xdr:cNvPr>
        <xdr:cNvCxnSpPr/>
      </xdr:nvCxnSpPr>
      <xdr:spPr>
        <a:xfrm>
          <a:off x="22072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29227</xdr:rowOff>
    </xdr:from>
    <xdr:ext cx="469744" cy="259045"/>
    <xdr:sp macro="" textlink="">
      <xdr:nvSpPr>
        <xdr:cNvPr id="513" name="【児童館】&#10;一人当たり面積最大値テキスト">
          <a:extLst>
            <a:ext uri="{FF2B5EF4-FFF2-40B4-BE49-F238E27FC236}">
              <a16:creationId xmlns:a16="http://schemas.microsoft.com/office/drawing/2014/main" id="{00000000-0008-0000-0D00-000001020000}"/>
            </a:ext>
          </a:extLst>
        </xdr:cNvPr>
        <xdr:cNvSpPr txBox="1"/>
      </xdr:nvSpPr>
      <xdr:spPr>
        <a:xfrm>
          <a:off x="222504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0.154</a:t>
          </a:r>
          <a:endParaRPr kumimoji="1" lang="ja-JP" altLang="en-US" sz="1000" b="1">
            <a:latin typeface="ＭＳ Ｐゴシック"/>
          </a:endParaRPr>
        </a:p>
      </xdr:txBody>
    </xdr:sp>
    <xdr:clientData/>
  </xdr:oneCellAnchor>
  <xdr:twoCellAnchor>
    <xdr:from>
      <xdr:col>32</xdr:col>
      <xdr:colOff>98425</xdr:colOff>
      <xdr:row>77</xdr:row>
      <xdr:rowOff>82550</xdr:rowOff>
    </xdr:from>
    <xdr:to>
      <xdr:col>32</xdr:col>
      <xdr:colOff>276225</xdr:colOff>
      <xdr:row>77</xdr:row>
      <xdr:rowOff>82550</xdr:rowOff>
    </xdr:to>
    <xdr:cxnSp macro="">
      <xdr:nvCxnSpPr>
        <xdr:cNvPr id="514" name="直線コネクタ 513">
          <a:extLst>
            <a:ext uri="{FF2B5EF4-FFF2-40B4-BE49-F238E27FC236}">
              <a16:creationId xmlns:a16="http://schemas.microsoft.com/office/drawing/2014/main" id="{00000000-0008-0000-0D00-000002020000}"/>
            </a:ext>
          </a:extLst>
        </xdr:cNvPr>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29227</xdr:rowOff>
    </xdr:from>
    <xdr:ext cx="469744" cy="259045"/>
    <xdr:sp macro="" textlink="">
      <xdr:nvSpPr>
        <xdr:cNvPr id="515" name="【児童館】&#10;一人当たり面積平均値テキスト">
          <a:extLst>
            <a:ext uri="{FF2B5EF4-FFF2-40B4-BE49-F238E27FC236}">
              <a16:creationId xmlns:a16="http://schemas.microsoft.com/office/drawing/2014/main" id="{00000000-0008-0000-0D00-000003020000}"/>
            </a:ext>
          </a:extLst>
        </xdr:cNvPr>
        <xdr:cNvSpPr txBox="1"/>
      </xdr:nvSpPr>
      <xdr:spPr>
        <a:xfrm>
          <a:off x="22250400" y="1374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80</xdr:row>
      <xdr:rowOff>50800</xdr:rowOff>
    </xdr:from>
    <xdr:to>
      <xdr:col>32</xdr:col>
      <xdr:colOff>238125</xdr:colOff>
      <xdr:row>80</xdr:row>
      <xdr:rowOff>152400</xdr:rowOff>
    </xdr:to>
    <xdr:sp macro="" textlink="">
      <xdr:nvSpPr>
        <xdr:cNvPr id="516" name="フローチャート : 判断 515">
          <a:extLst>
            <a:ext uri="{FF2B5EF4-FFF2-40B4-BE49-F238E27FC236}">
              <a16:creationId xmlns:a16="http://schemas.microsoft.com/office/drawing/2014/main" id="{00000000-0008-0000-0D00-000004020000}"/>
            </a:ext>
          </a:extLst>
        </xdr:cNvPr>
        <xdr:cNvSpPr/>
      </xdr:nvSpPr>
      <xdr:spPr>
        <a:xfrm>
          <a:off x="22110700" y="137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57150</xdr:rowOff>
    </xdr:from>
    <xdr:to>
      <xdr:col>31</xdr:col>
      <xdr:colOff>85725</xdr:colOff>
      <xdr:row>83</xdr:row>
      <xdr:rowOff>158750</xdr:rowOff>
    </xdr:to>
    <xdr:sp macro="" textlink="">
      <xdr:nvSpPr>
        <xdr:cNvPr id="517" name="フローチャート : 判断 516">
          <a:extLst>
            <a:ext uri="{FF2B5EF4-FFF2-40B4-BE49-F238E27FC236}">
              <a16:creationId xmlns:a16="http://schemas.microsoft.com/office/drawing/2014/main" id="{00000000-0008-0000-0D00-000005020000}"/>
            </a:ext>
          </a:extLst>
        </xdr:cNvPr>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00000000-0008-0000-0D00-000006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00000000-0008-0000-0D00-000007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00000000-0008-0000-0D00-000008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00000000-0008-0000-0D00-000009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00000000-0008-0000-0D00-00000A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152400</xdr:rowOff>
    </xdr:from>
    <xdr:to>
      <xdr:col>31</xdr:col>
      <xdr:colOff>85725</xdr:colOff>
      <xdr:row>83</xdr:row>
      <xdr:rowOff>82550</xdr:rowOff>
    </xdr:to>
    <xdr:sp macro="" textlink="">
      <xdr:nvSpPr>
        <xdr:cNvPr id="523" name="円/楕円 522">
          <a:extLst>
            <a:ext uri="{FF2B5EF4-FFF2-40B4-BE49-F238E27FC236}">
              <a16:creationId xmlns:a16="http://schemas.microsoft.com/office/drawing/2014/main" id="{00000000-0008-0000-0D00-00000B020000}"/>
            </a:ext>
          </a:extLst>
        </xdr:cNvPr>
        <xdr:cNvSpPr/>
      </xdr:nvSpPr>
      <xdr:spPr>
        <a:xfrm>
          <a:off x="21272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149877</xdr:rowOff>
    </xdr:from>
    <xdr:ext cx="469744" cy="259045"/>
    <xdr:sp macro="" textlink="">
      <xdr:nvSpPr>
        <xdr:cNvPr id="524" name="n_1aveValue【児童館】&#10;一人当たり面積">
          <a:extLst>
            <a:ext uri="{FF2B5EF4-FFF2-40B4-BE49-F238E27FC236}">
              <a16:creationId xmlns:a16="http://schemas.microsoft.com/office/drawing/2014/main" id="{00000000-0008-0000-0D00-00000C020000}"/>
            </a:ext>
          </a:extLst>
        </xdr:cNvPr>
        <xdr:cNvSpPr txBox="1"/>
      </xdr:nvSpPr>
      <xdr:spPr>
        <a:xfrm>
          <a:off x="210757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oneCellAnchor>
    <xdr:from>
      <xdr:col>30</xdr:col>
      <xdr:colOff>473152</xdr:colOff>
      <xdr:row>81</xdr:row>
      <xdr:rowOff>99077</xdr:rowOff>
    </xdr:from>
    <xdr:ext cx="469744" cy="259045"/>
    <xdr:sp macro="" textlink="">
      <xdr:nvSpPr>
        <xdr:cNvPr id="525" name="n_1mainValue【児童館】&#10;一人当たり面積">
          <a:extLst>
            <a:ext uri="{FF2B5EF4-FFF2-40B4-BE49-F238E27FC236}">
              <a16:creationId xmlns:a16="http://schemas.microsoft.com/office/drawing/2014/main" id="{00000000-0008-0000-0D00-00000D020000}"/>
            </a:ext>
          </a:extLst>
        </xdr:cNvPr>
        <xdr:cNvSpPr txBox="1"/>
      </xdr:nvSpPr>
      <xdr:spPr>
        <a:xfrm>
          <a:off x="210757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6" name="正方形/長方形 525">
          <a:extLst>
            <a:ext uri="{FF2B5EF4-FFF2-40B4-BE49-F238E27FC236}">
              <a16:creationId xmlns:a16="http://schemas.microsoft.com/office/drawing/2014/main" id="{00000000-0008-0000-0D00-00000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7" name="正方形/長方形 526">
          <a:extLst>
            <a:ext uri="{FF2B5EF4-FFF2-40B4-BE49-F238E27FC236}">
              <a16:creationId xmlns:a16="http://schemas.microsoft.com/office/drawing/2014/main" id="{00000000-0008-0000-0D00-00000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8" name="正方形/長方形 527">
          <a:extLst>
            <a:ext uri="{FF2B5EF4-FFF2-40B4-BE49-F238E27FC236}">
              <a16:creationId xmlns:a16="http://schemas.microsoft.com/office/drawing/2014/main" id="{00000000-0008-0000-0D00-00001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9" name="正方形/長方形 528">
          <a:extLst>
            <a:ext uri="{FF2B5EF4-FFF2-40B4-BE49-F238E27FC236}">
              <a16:creationId xmlns:a16="http://schemas.microsoft.com/office/drawing/2014/main" id="{00000000-0008-0000-0D00-00001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0" name="正方形/長方形 529">
          <a:extLst>
            <a:ext uri="{FF2B5EF4-FFF2-40B4-BE49-F238E27FC236}">
              <a16:creationId xmlns:a16="http://schemas.microsoft.com/office/drawing/2014/main" id="{00000000-0008-0000-0D00-00001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1" name="正方形/長方形 530">
          <a:extLst>
            <a:ext uri="{FF2B5EF4-FFF2-40B4-BE49-F238E27FC236}">
              <a16:creationId xmlns:a16="http://schemas.microsoft.com/office/drawing/2014/main" id="{00000000-0008-0000-0D00-00001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2" name="正方形/長方形 531">
          <a:extLst>
            <a:ext uri="{FF2B5EF4-FFF2-40B4-BE49-F238E27FC236}">
              <a16:creationId xmlns:a16="http://schemas.microsoft.com/office/drawing/2014/main" id="{00000000-0008-0000-0D00-00001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3" name="正方形/長方形 532">
          <a:extLst>
            <a:ext uri="{FF2B5EF4-FFF2-40B4-BE49-F238E27FC236}">
              <a16:creationId xmlns:a16="http://schemas.microsoft.com/office/drawing/2014/main" id="{00000000-0008-0000-0D00-000015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34" name="正方形/長方形 533">
          <a:extLst>
            <a:ext uri="{FF2B5EF4-FFF2-40B4-BE49-F238E27FC236}">
              <a16:creationId xmlns:a16="http://schemas.microsoft.com/office/drawing/2014/main" id="{00000000-0008-0000-0D00-00001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5" name="正方形/長方形 534">
          <a:extLst>
            <a:ext uri="{FF2B5EF4-FFF2-40B4-BE49-F238E27FC236}">
              <a16:creationId xmlns:a16="http://schemas.microsoft.com/office/drawing/2014/main" id="{00000000-0008-0000-0D00-00001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6" name="正方形/長方形 535">
          <a:extLst>
            <a:ext uri="{FF2B5EF4-FFF2-40B4-BE49-F238E27FC236}">
              <a16:creationId xmlns:a16="http://schemas.microsoft.com/office/drawing/2014/main" id="{00000000-0008-0000-0D00-00001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7" name="正方形/長方形 536">
          <a:extLst>
            <a:ext uri="{FF2B5EF4-FFF2-40B4-BE49-F238E27FC236}">
              <a16:creationId xmlns:a16="http://schemas.microsoft.com/office/drawing/2014/main" id="{00000000-0008-0000-0D00-00001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8" name="正方形/長方形 537">
          <a:extLst>
            <a:ext uri="{FF2B5EF4-FFF2-40B4-BE49-F238E27FC236}">
              <a16:creationId xmlns:a16="http://schemas.microsoft.com/office/drawing/2014/main" id="{00000000-0008-0000-0D00-00001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9" name="正方形/長方形 538">
          <a:extLst>
            <a:ext uri="{FF2B5EF4-FFF2-40B4-BE49-F238E27FC236}">
              <a16:creationId xmlns:a16="http://schemas.microsoft.com/office/drawing/2014/main" id="{00000000-0008-0000-0D00-00001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0" name="正方形/長方形 539">
          <a:extLst>
            <a:ext uri="{FF2B5EF4-FFF2-40B4-BE49-F238E27FC236}">
              <a16:creationId xmlns:a16="http://schemas.microsoft.com/office/drawing/2014/main" id="{00000000-0008-0000-0D00-00001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0.863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1" name="正方形/長方形 540">
          <a:extLst>
            <a:ext uri="{FF2B5EF4-FFF2-40B4-BE49-F238E27FC236}">
              <a16:creationId xmlns:a16="http://schemas.microsoft.com/office/drawing/2014/main" id="{00000000-0008-0000-0D00-00001D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42" name="正方形/長方形 541">
          <a:extLst>
            <a:ext uri="{FF2B5EF4-FFF2-40B4-BE49-F238E27FC236}">
              <a16:creationId xmlns:a16="http://schemas.microsoft.com/office/drawing/2014/main" id="{00000000-0008-0000-0D00-00001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3" name="正方形/長方形 542">
          <a:extLst>
            <a:ext uri="{FF2B5EF4-FFF2-40B4-BE49-F238E27FC236}">
              <a16:creationId xmlns:a16="http://schemas.microsoft.com/office/drawing/2014/main" id="{00000000-0008-0000-0D00-00001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4" name="テキスト ボックス 543">
          <a:extLst>
            <a:ext uri="{FF2B5EF4-FFF2-40B4-BE49-F238E27FC236}">
              <a16:creationId xmlns:a16="http://schemas.microsoft.com/office/drawing/2014/main" id="{00000000-0008-0000-0D00-00002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類似団体と比較して特に有形固定資産減価償却率が高くなっている施設は、道路、橋りょう・トンネル、公営住宅、児童館であり、特に低くなっている施設は、保育所である。道路については、整備後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を経過した路線が多く、今後、改修コストの増加が見込まれる。通常・定期点検等により、早期に損傷を発見し、適切な対策を講じることで町道の健全性を確保する。橋りょう・トンネル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年度に木城町橋梁長寿命化修繕計画を策定し、予防保全型管理を行っている。橋梁の適切な維持管理を継続的に実施し、地域道路の安全性を確保する。公営住宅については、平成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年度に木城町公営住宅等長寿命化計画を策定し、予防保全型管理と長寿命化によるコスト縮減を図る。保育所については、平成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年度にめばえ保育園が新しく設置されたためであり、予防保全型管理による維持管理費の低減を図る。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宮崎県木城町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5,350
5,342
145.96
4,718,198
4,220,216
305,392
2,754,613
1,279,730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a:extLst>
            <a:ext uri="{FF2B5EF4-FFF2-40B4-BE49-F238E27FC236}">
              <a16:creationId xmlns:a16="http://schemas.microsoft.com/office/drawing/2014/main" id="{00000000-0008-0000-0E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a:extLst>
            <a:ext uri="{FF2B5EF4-FFF2-40B4-BE49-F238E27FC236}">
              <a16:creationId xmlns:a16="http://schemas.microsoft.com/office/drawing/2014/main" id="{00000000-0008-0000-0E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a:extLst>
            <a:ext uri="{FF2B5EF4-FFF2-40B4-BE49-F238E27FC236}">
              <a16:creationId xmlns:a16="http://schemas.microsoft.com/office/drawing/2014/main" id="{00000000-0008-0000-0E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a:extLst>
            <a:ext uri="{FF2B5EF4-FFF2-40B4-BE49-F238E27FC236}">
              <a16:creationId xmlns:a16="http://schemas.microsoft.com/office/drawing/2014/main" id="{00000000-0008-0000-0E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a:extLst>
            <a:ext uri="{FF2B5EF4-FFF2-40B4-BE49-F238E27FC236}">
              <a16:creationId xmlns:a16="http://schemas.microsoft.com/office/drawing/2014/main" id="{00000000-0008-0000-0E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a:extLst>
            <a:ext uri="{FF2B5EF4-FFF2-40B4-BE49-F238E27FC236}">
              <a16:creationId xmlns:a16="http://schemas.microsoft.com/office/drawing/2014/main" id="{00000000-0008-0000-0E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a:extLst>
            <a:ext uri="{FF2B5EF4-FFF2-40B4-BE49-F238E27FC236}">
              <a16:creationId xmlns:a16="http://schemas.microsoft.com/office/drawing/2014/main" id="{00000000-0008-0000-0E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a:extLst>
            <a:ext uri="{FF2B5EF4-FFF2-40B4-BE49-F238E27FC236}">
              <a16:creationId xmlns:a16="http://schemas.microsoft.com/office/drawing/2014/main" id="{00000000-0008-0000-0E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a:extLst>
            <a:ext uri="{FF2B5EF4-FFF2-40B4-BE49-F238E27FC236}">
              <a16:creationId xmlns:a16="http://schemas.microsoft.com/office/drawing/2014/main" id="{00000000-0008-0000-0E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a:extLst>
            <a:ext uri="{FF2B5EF4-FFF2-40B4-BE49-F238E27FC236}">
              <a16:creationId xmlns:a16="http://schemas.microsoft.com/office/drawing/2014/main" id="{00000000-0008-0000-0E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a:extLst>
            <a:ext uri="{FF2B5EF4-FFF2-40B4-BE49-F238E27FC236}">
              <a16:creationId xmlns:a16="http://schemas.microsoft.com/office/drawing/2014/main" id="{00000000-0008-0000-0E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a:extLst>
            <a:ext uri="{FF2B5EF4-FFF2-40B4-BE49-F238E27FC236}">
              <a16:creationId xmlns:a16="http://schemas.microsoft.com/office/drawing/2014/main" id="{00000000-0008-0000-0E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a:extLst>
            <a:ext uri="{FF2B5EF4-FFF2-40B4-BE49-F238E27FC236}">
              <a16:creationId xmlns:a16="http://schemas.microsoft.com/office/drawing/2014/main" id="{00000000-0008-0000-0E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a:extLst>
            <a:ext uri="{FF2B5EF4-FFF2-40B4-BE49-F238E27FC236}">
              <a16:creationId xmlns:a16="http://schemas.microsoft.com/office/drawing/2014/main" id="{00000000-0008-0000-0E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a:extLst>
            <a:ext uri="{FF2B5EF4-FFF2-40B4-BE49-F238E27FC236}">
              <a16:creationId xmlns:a16="http://schemas.microsoft.com/office/drawing/2014/main" id="{00000000-0008-0000-0E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a:extLst>
            <a:ext uri="{FF2B5EF4-FFF2-40B4-BE49-F238E27FC236}">
              <a16:creationId xmlns:a16="http://schemas.microsoft.com/office/drawing/2014/main" id="{00000000-0008-0000-0E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E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a:extLst>
            <a:ext uri="{FF2B5EF4-FFF2-40B4-BE49-F238E27FC236}">
              <a16:creationId xmlns:a16="http://schemas.microsoft.com/office/drawing/2014/main" id="{00000000-0008-0000-0E00-00003B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a:extLst>
            <a:ext uri="{FF2B5EF4-FFF2-40B4-BE49-F238E27FC236}">
              <a16:creationId xmlns:a16="http://schemas.microsoft.com/office/drawing/2014/main" id="{00000000-0008-0000-0E00-00003D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a:extLst>
            <a:ext uri="{FF2B5EF4-FFF2-40B4-BE49-F238E27FC236}">
              <a16:creationId xmlns:a16="http://schemas.microsoft.com/office/drawing/2014/main" id="{00000000-0008-0000-0E00-00003F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a:extLst>
            <a:ext uri="{FF2B5EF4-FFF2-40B4-BE49-F238E27FC236}">
              <a16:creationId xmlns:a16="http://schemas.microsoft.com/office/drawing/2014/main" id="{00000000-0008-0000-0E00-000040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a:extLst>
            <a:ext uri="{FF2B5EF4-FFF2-40B4-BE49-F238E27FC236}">
              <a16:creationId xmlns:a16="http://schemas.microsoft.com/office/drawing/2014/main" id="{00000000-0008-0000-0E00-000042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a:extLst>
            <a:ext uri="{FF2B5EF4-FFF2-40B4-BE49-F238E27FC236}">
              <a16:creationId xmlns:a16="http://schemas.microsoft.com/office/drawing/2014/main" id="{00000000-0008-0000-0E00-00004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00000000-0008-0000-0E00-00004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61</xdr:row>
      <xdr:rowOff>6858</xdr:rowOff>
    </xdr:to>
    <xdr:cxnSp macro="">
      <xdr:nvCxnSpPr>
        <xdr:cNvPr id="71" name="直線コネクタ 70">
          <a:extLst>
            <a:ext uri="{FF2B5EF4-FFF2-40B4-BE49-F238E27FC236}">
              <a16:creationId xmlns:a16="http://schemas.microsoft.com/office/drawing/2014/main" id="{00000000-0008-0000-0E00-000047000000}"/>
            </a:ext>
          </a:extLst>
        </xdr:cNvPr>
        <xdr:cNvCxnSpPr/>
      </xdr:nvCxnSpPr>
      <xdr:spPr>
        <a:xfrm flipV="1">
          <a:off x="4634865" y="9601200"/>
          <a:ext cx="0" cy="86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10685</xdr:rowOff>
    </xdr:from>
    <xdr:ext cx="405111" cy="259045"/>
    <xdr:sp macro="" textlink="">
      <xdr:nvSpPr>
        <xdr:cNvPr id="72" name="【体育館・プール】&#10;有形固定資産減価償却率最小値テキスト">
          <a:extLst>
            <a:ext uri="{FF2B5EF4-FFF2-40B4-BE49-F238E27FC236}">
              <a16:creationId xmlns:a16="http://schemas.microsoft.com/office/drawing/2014/main" id="{00000000-0008-0000-0E00-000048000000}"/>
            </a:ext>
          </a:extLst>
        </xdr:cNvPr>
        <xdr:cNvSpPr txBox="1"/>
      </xdr:nvSpPr>
      <xdr:spPr>
        <a:xfrm>
          <a:off x="4724400" y="1046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61</xdr:row>
      <xdr:rowOff>6858</xdr:rowOff>
    </xdr:from>
    <xdr:to>
      <xdr:col>6</xdr:col>
      <xdr:colOff>600075</xdr:colOff>
      <xdr:row>61</xdr:row>
      <xdr:rowOff>6858</xdr:rowOff>
    </xdr:to>
    <xdr:cxnSp macro="">
      <xdr:nvCxnSpPr>
        <xdr:cNvPr id="73" name="直線コネクタ 72">
          <a:extLst>
            <a:ext uri="{FF2B5EF4-FFF2-40B4-BE49-F238E27FC236}">
              <a16:creationId xmlns:a16="http://schemas.microsoft.com/office/drawing/2014/main" id="{00000000-0008-0000-0E00-000049000000}"/>
            </a:ext>
          </a:extLst>
        </xdr:cNvPr>
        <xdr:cNvCxnSpPr/>
      </xdr:nvCxnSpPr>
      <xdr:spPr>
        <a:xfrm>
          <a:off x="4546600" y="1046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69744" cy="259045"/>
    <xdr:sp macro="" textlink="">
      <xdr:nvSpPr>
        <xdr:cNvPr id="74" name="【体育館・プール】&#10;有形固定資産減価償却率最大値テキスト">
          <a:extLst>
            <a:ext uri="{FF2B5EF4-FFF2-40B4-BE49-F238E27FC236}">
              <a16:creationId xmlns:a16="http://schemas.microsoft.com/office/drawing/2014/main" id="{00000000-0008-0000-0E00-00004A000000}"/>
            </a:ext>
          </a:extLst>
        </xdr:cNvPr>
        <xdr:cNvSpPr txBox="1"/>
      </xdr:nvSpPr>
      <xdr:spPr>
        <a:xfrm>
          <a:off x="4724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37355</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00000000-0008-0000-0E00-00004C000000}"/>
            </a:ext>
          </a:extLst>
        </xdr:cNvPr>
        <xdr:cNvSpPr txBox="1"/>
      </xdr:nvSpPr>
      <xdr:spPr>
        <a:xfrm>
          <a:off x="4724400" y="10152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58928</xdr:rowOff>
    </xdr:from>
    <xdr:to>
      <xdr:col>6</xdr:col>
      <xdr:colOff>561975</xdr:colOff>
      <xdr:row>59</xdr:row>
      <xdr:rowOff>160528</xdr:rowOff>
    </xdr:to>
    <xdr:sp macro="" textlink="">
      <xdr:nvSpPr>
        <xdr:cNvPr id="77" name="フローチャート : 判断 76">
          <a:extLst>
            <a:ext uri="{FF2B5EF4-FFF2-40B4-BE49-F238E27FC236}">
              <a16:creationId xmlns:a16="http://schemas.microsoft.com/office/drawing/2014/main" id="{00000000-0008-0000-0E00-00004D000000}"/>
            </a:ext>
          </a:extLst>
        </xdr:cNvPr>
        <xdr:cNvSpPr/>
      </xdr:nvSpPr>
      <xdr:spPr>
        <a:xfrm>
          <a:off x="4584700" y="101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10922</xdr:rowOff>
    </xdr:from>
    <xdr:to>
      <xdr:col>5</xdr:col>
      <xdr:colOff>409575</xdr:colOff>
      <xdr:row>60</xdr:row>
      <xdr:rowOff>112522</xdr:rowOff>
    </xdr:to>
    <xdr:sp macro="" textlink="">
      <xdr:nvSpPr>
        <xdr:cNvPr id="78" name="フローチャート : 判断 77">
          <a:extLst>
            <a:ext uri="{FF2B5EF4-FFF2-40B4-BE49-F238E27FC236}">
              <a16:creationId xmlns:a16="http://schemas.microsoft.com/office/drawing/2014/main" id="{00000000-0008-0000-0E00-00004E000000}"/>
            </a:ext>
          </a:extLst>
        </xdr:cNvPr>
        <xdr:cNvSpPr/>
      </xdr:nvSpPr>
      <xdr:spPr>
        <a:xfrm>
          <a:off x="3746500" y="1029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129049</xdr:rowOff>
    </xdr:from>
    <xdr:ext cx="405111" cy="259045"/>
    <xdr:sp macro="" textlink="">
      <xdr:nvSpPr>
        <xdr:cNvPr id="79" name="n_1aveValue【体育館・プール】&#10;有形固定資産減価償却率">
          <a:extLst>
            <a:ext uri="{FF2B5EF4-FFF2-40B4-BE49-F238E27FC236}">
              <a16:creationId xmlns:a16="http://schemas.microsoft.com/office/drawing/2014/main" id="{00000000-0008-0000-0E00-00004F000000}"/>
            </a:ext>
          </a:extLst>
        </xdr:cNvPr>
        <xdr:cNvSpPr txBox="1"/>
      </xdr:nvSpPr>
      <xdr:spPr>
        <a:xfrm>
          <a:off x="3582043" y="1007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a:extLst>
            <a:ext uri="{FF2B5EF4-FFF2-40B4-BE49-F238E27FC236}">
              <a16:creationId xmlns:a16="http://schemas.microsoft.com/office/drawing/2014/main" id="{00000000-0008-0000-0E00-00005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a:extLst>
            <a:ext uri="{FF2B5EF4-FFF2-40B4-BE49-F238E27FC236}">
              <a16:creationId xmlns:a16="http://schemas.microsoft.com/office/drawing/2014/main" id="{00000000-0008-0000-0E00-00005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a:extLst>
            <a:ext uri="{FF2B5EF4-FFF2-40B4-BE49-F238E27FC236}">
              <a16:creationId xmlns:a16="http://schemas.microsoft.com/office/drawing/2014/main" id="{00000000-0008-0000-0E00-00005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0000000-0008-0000-0E00-00005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E00-00005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90932</xdr:rowOff>
    </xdr:from>
    <xdr:to>
      <xdr:col>5</xdr:col>
      <xdr:colOff>409575</xdr:colOff>
      <xdr:row>63</xdr:row>
      <xdr:rowOff>21082</xdr:rowOff>
    </xdr:to>
    <xdr:sp macro="" textlink="">
      <xdr:nvSpPr>
        <xdr:cNvPr id="85" name="円/楕円 84">
          <a:extLst>
            <a:ext uri="{FF2B5EF4-FFF2-40B4-BE49-F238E27FC236}">
              <a16:creationId xmlns:a16="http://schemas.microsoft.com/office/drawing/2014/main" id="{00000000-0008-0000-0E00-000055000000}"/>
            </a:ext>
          </a:extLst>
        </xdr:cNvPr>
        <xdr:cNvSpPr/>
      </xdr:nvSpPr>
      <xdr:spPr>
        <a:xfrm>
          <a:off x="3746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12209</xdr:rowOff>
    </xdr:from>
    <xdr:ext cx="405111" cy="259045"/>
    <xdr:sp macro="" textlink="">
      <xdr:nvSpPr>
        <xdr:cNvPr id="86" name="n_1mainValue【体育館・プール】&#10;有形固定資産減価償却率">
          <a:extLst>
            <a:ext uri="{FF2B5EF4-FFF2-40B4-BE49-F238E27FC236}">
              <a16:creationId xmlns:a16="http://schemas.microsoft.com/office/drawing/2014/main" id="{00000000-0008-0000-0E00-000056000000}"/>
            </a:ext>
          </a:extLst>
        </xdr:cNvPr>
        <xdr:cNvSpPr txBox="1"/>
      </xdr:nvSpPr>
      <xdr:spPr>
        <a:xfrm>
          <a:off x="3582043" y="1081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09" name="【体育館・プール】&#10;一人当たり面積グラフ枠">
          <a:extLst>
            <a:ext uri="{FF2B5EF4-FFF2-40B4-BE49-F238E27FC236}">
              <a16:creationId xmlns:a16="http://schemas.microsoft.com/office/drawing/2014/main" id="{00000000-0008-0000-0E00-00006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33020</xdr:rowOff>
    </xdr:from>
    <xdr:to>
      <xdr:col>15</xdr:col>
      <xdr:colOff>180340</xdr:colOff>
      <xdr:row>62</xdr:row>
      <xdr:rowOff>166370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flipV="1">
          <a:off x="10476865" y="946277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170197</xdr:rowOff>
    </xdr:from>
    <xdr:ext cx="469744" cy="259045"/>
    <xdr:sp macro="" textlink="">
      <xdr:nvSpPr>
        <xdr:cNvPr id="111" name="【体育館・プール】&#10;一人当たり面積最小値テキスト">
          <a:extLst>
            <a:ext uri="{FF2B5EF4-FFF2-40B4-BE49-F238E27FC236}">
              <a16:creationId xmlns:a16="http://schemas.microsoft.com/office/drawing/2014/main" id="{00000000-0008-0000-0E00-00006F000000}"/>
            </a:ext>
          </a:extLst>
        </xdr:cNvPr>
        <xdr:cNvSpPr txBox="1"/>
      </xdr:nvSpPr>
      <xdr:spPr>
        <a:xfrm>
          <a:off x="10566400" y="108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62</xdr:row>
      <xdr:rowOff>166370</xdr:rowOff>
    </xdr:from>
    <xdr:to>
      <xdr:col>15</xdr:col>
      <xdr:colOff>269875</xdr:colOff>
      <xdr:row>62</xdr:row>
      <xdr:rowOff>166370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10388600" y="1079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151147</xdr:rowOff>
    </xdr:from>
    <xdr:ext cx="469744" cy="259045"/>
    <xdr:sp macro="" textlink="">
      <xdr:nvSpPr>
        <xdr:cNvPr id="113" name="【体育館・プール】&#10;一人当たり面積最大値テキスト">
          <a:extLst>
            <a:ext uri="{FF2B5EF4-FFF2-40B4-BE49-F238E27FC236}">
              <a16:creationId xmlns:a16="http://schemas.microsoft.com/office/drawing/2014/main" id="{00000000-0008-0000-0E00-000071000000}"/>
            </a:ext>
          </a:extLst>
        </xdr:cNvPr>
        <xdr:cNvSpPr txBox="1"/>
      </xdr:nvSpPr>
      <xdr:spPr>
        <a:xfrm>
          <a:off x="10566400" y="923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55</xdr:row>
      <xdr:rowOff>33020</xdr:rowOff>
    </xdr:from>
    <xdr:to>
      <xdr:col>15</xdr:col>
      <xdr:colOff>269875</xdr:colOff>
      <xdr:row>55</xdr:row>
      <xdr:rowOff>33020</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946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124477</xdr:rowOff>
    </xdr:from>
    <xdr:ext cx="469744" cy="259045"/>
    <xdr:sp macro="" textlink="">
      <xdr:nvSpPr>
        <xdr:cNvPr id="115" name="【体育館・プール】&#10;一人当たり面積平均値テキスト">
          <a:extLst>
            <a:ext uri="{FF2B5EF4-FFF2-40B4-BE49-F238E27FC236}">
              <a16:creationId xmlns:a16="http://schemas.microsoft.com/office/drawing/2014/main" id="{00000000-0008-0000-0E00-000073000000}"/>
            </a:ext>
          </a:extLst>
        </xdr:cNvPr>
        <xdr:cNvSpPr txBox="1"/>
      </xdr:nvSpPr>
      <xdr:spPr>
        <a:xfrm>
          <a:off x="105664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146050</xdr:rowOff>
    </xdr:from>
    <xdr:to>
      <xdr:col>15</xdr:col>
      <xdr:colOff>231775</xdr:colOff>
      <xdr:row>60</xdr:row>
      <xdr:rowOff>76200</xdr:rowOff>
    </xdr:to>
    <xdr:sp macro="" textlink="">
      <xdr:nvSpPr>
        <xdr:cNvPr id="116" name="フローチャート : 判断 115">
          <a:extLst>
            <a:ext uri="{FF2B5EF4-FFF2-40B4-BE49-F238E27FC236}">
              <a16:creationId xmlns:a16="http://schemas.microsoft.com/office/drawing/2014/main" id="{00000000-0008-0000-0E00-000074000000}"/>
            </a:ext>
          </a:extLst>
        </xdr:cNvPr>
        <xdr:cNvSpPr/>
      </xdr:nvSpPr>
      <xdr:spPr>
        <a:xfrm>
          <a:off x="104267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53340</xdr:rowOff>
    </xdr:from>
    <xdr:to>
      <xdr:col>14</xdr:col>
      <xdr:colOff>79375</xdr:colOff>
      <xdr:row>59</xdr:row>
      <xdr:rowOff>154940</xdr:rowOff>
    </xdr:to>
    <xdr:sp macro="" textlink="">
      <xdr:nvSpPr>
        <xdr:cNvPr id="117" name="フローチャート : 判断 116">
          <a:extLst>
            <a:ext uri="{FF2B5EF4-FFF2-40B4-BE49-F238E27FC236}">
              <a16:creationId xmlns:a16="http://schemas.microsoft.com/office/drawing/2014/main" id="{00000000-0008-0000-0E00-000075000000}"/>
            </a:ext>
          </a:extLst>
        </xdr:cNvPr>
        <xdr:cNvSpPr/>
      </xdr:nvSpPr>
      <xdr:spPr>
        <a:xfrm>
          <a:off x="9588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17</xdr:rowOff>
    </xdr:from>
    <xdr:ext cx="469744" cy="259045"/>
    <xdr:sp macro="" textlink="">
      <xdr:nvSpPr>
        <xdr:cNvPr id="118" name="n_1aveValue【体育館・プール】&#10;一人当たり面積">
          <a:extLst>
            <a:ext uri="{FF2B5EF4-FFF2-40B4-BE49-F238E27FC236}">
              <a16:creationId xmlns:a16="http://schemas.microsoft.com/office/drawing/2014/main" id="{00000000-0008-0000-0E00-000076000000}"/>
            </a:ext>
          </a:extLst>
        </xdr:cNvPr>
        <xdr:cNvSpPr txBox="1"/>
      </xdr:nvSpPr>
      <xdr:spPr>
        <a:xfrm>
          <a:off x="9391727" y="994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68580</xdr:rowOff>
    </xdr:from>
    <xdr:to>
      <xdr:col>14</xdr:col>
      <xdr:colOff>79375</xdr:colOff>
      <xdr:row>62</xdr:row>
      <xdr:rowOff>170180</xdr:rowOff>
    </xdr:to>
    <xdr:sp macro="" textlink="">
      <xdr:nvSpPr>
        <xdr:cNvPr id="124" name="円/楕円 123">
          <a:extLst>
            <a:ext uri="{FF2B5EF4-FFF2-40B4-BE49-F238E27FC236}">
              <a16:creationId xmlns:a16="http://schemas.microsoft.com/office/drawing/2014/main" id="{00000000-0008-0000-0E00-00007C000000}"/>
            </a:ext>
          </a:extLst>
        </xdr:cNvPr>
        <xdr:cNvSpPr/>
      </xdr:nvSpPr>
      <xdr:spPr>
        <a:xfrm>
          <a:off x="9588500" y="1069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161307</xdr:rowOff>
    </xdr:from>
    <xdr:ext cx="469744" cy="259045"/>
    <xdr:sp macro="" textlink="">
      <xdr:nvSpPr>
        <xdr:cNvPr id="125" name="n_1mainValue【体育館・プール】&#10;一人当たり面積">
          <a:extLst>
            <a:ext uri="{FF2B5EF4-FFF2-40B4-BE49-F238E27FC236}">
              <a16:creationId xmlns:a16="http://schemas.microsoft.com/office/drawing/2014/main" id="{00000000-0008-0000-0E00-00007D000000}"/>
            </a:ext>
          </a:extLst>
        </xdr:cNvPr>
        <xdr:cNvSpPr txBox="1"/>
      </xdr:nvSpPr>
      <xdr:spPr>
        <a:xfrm>
          <a:off x="9391727"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6" name="正方形/長方形 125">
          <a:extLst>
            <a:ext uri="{FF2B5EF4-FFF2-40B4-BE49-F238E27FC236}">
              <a16:creationId xmlns:a16="http://schemas.microsoft.com/office/drawing/2014/main" id="{00000000-0008-0000-0E00-00007E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7" name="正方形/長方形 126">
          <a:extLst>
            <a:ext uri="{FF2B5EF4-FFF2-40B4-BE49-F238E27FC236}">
              <a16:creationId xmlns:a16="http://schemas.microsoft.com/office/drawing/2014/main" id="{00000000-0008-0000-0E00-00007F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8" name="正方形/長方形 127">
          <a:extLst>
            <a:ext uri="{FF2B5EF4-FFF2-40B4-BE49-F238E27FC236}">
              <a16:creationId xmlns:a16="http://schemas.microsoft.com/office/drawing/2014/main" id="{00000000-0008-0000-0E00-000080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4" name="テキスト ボックス 133">
          <a:extLst>
            <a:ext uri="{FF2B5EF4-FFF2-40B4-BE49-F238E27FC236}">
              <a16:creationId xmlns:a16="http://schemas.microsoft.com/office/drawing/2014/main" id="{00000000-0008-0000-0E00-000086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6" name="テキスト ボックス 135">
          <a:extLst>
            <a:ext uri="{FF2B5EF4-FFF2-40B4-BE49-F238E27FC236}">
              <a16:creationId xmlns:a16="http://schemas.microsoft.com/office/drawing/2014/main" id="{00000000-0008-0000-0E00-000088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38" name="テキスト ボックス 137">
          <a:extLst>
            <a:ext uri="{FF2B5EF4-FFF2-40B4-BE49-F238E27FC236}">
              <a16:creationId xmlns:a16="http://schemas.microsoft.com/office/drawing/2014/main" id="{00000000-0008-0000-0E00-00008A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9" name="【福祉施設】&#10;有形固定資産減価償却率グラフ枠">
          <a:extLst>
            <a:ext uri="{FF2B5EF4-FFF2-40B4-BE49-F238E27FC236}">
              <a16:creationId xmlns:a16="http://schemas.microsoft.com/office/drawing/2014/main" id="{00000000-0008-0000-0E00-000095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66675</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flipV="1">
          <a:off x="4634865" y="1333500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70502</xdr:rowOff>
    </xdr:from>
    <xdr:ext cx="405111" cy="259045"/>
    <xdr:sp macro="" textlink="">
      <xdr:nvSpPr>
        <xdr:cNvPr id="151" name="【福祉施設】&#10;有形固定資産減価償却率最小値テキスト">
          <a:extLst>
            <a:ext uri="{FF2B5EF4-FFF2-40B4-BE49-F238E27FC236}">
              <a16:creationId xmlns:a16="http://schemas.microsoft.com/office/drawing/2014/main" id="{00000000-0008-0000-0E00-000097000000}"/>
            </a:ext>
          </a:extLst>
        </xdr:cNvPr>
        <xdr:cNvSpPr txBox="1"/>
      </xdr:nvSpPr>
      <xdr:spPr>
        <a:xfrm>
          <a:off x="4724400"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422275</xdr:colOff>
      <xdr:row>85</xdr:row>
      <xdr:rowOff>66675</xdr:rowOff>
    </xdr:from>
    <xdr:to>
      <xdr:col>6</xdr:col>
      <xdr:colOff>600075</xdr:colOff>
      <xdr:row>85</xdr:row>
      <xdr:rowOff>66675</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4546600" y="1463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53" name="【福祉施設】&#10;有形固定資産減価償却率最大値テキスト">
          <a:extLst>
            <a:ext uri="{FF2B5EF4-FFF2-40B4-BE49-F238E27FC236}">
              <a16:creationId xmlns:a16="http://schemas.microsoft.com/office/drawing/2014/main" id="{00000000-0008-0000-0E00-000099000000}"/>
            </a:ext>
          </a:extLst>
        </xdr:cNvPr>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57166</xdr:rowOff>
    </xdr:from>
    <xdr:ext cx="405111" cy="259045"/>
    <xdr:sp macro="" textlink="">
      <xdr:nvSpPr>
        <xdr:cNvPr id="155" name="【福祉施設】&#10;有形固定資産減価償却率平均値テキスト">
          <a:extLst>
            <a:ext uri="{FF2B5EF4-FFF2-40B4-BE49-F238E27FC236}">
              <a16:creationId xmlns:a16="http://schemas.microsoft.com/office/drawing/2014/main" id="{00000000-0008-0000-0E00-00009B000000}"/>
            </a:ext>
          </a:extLst>
        </xdr:cNvPr>
        <xdr:cNvSpPr txBox="1"/>
      </xdr:nvSpPr>
      <xdr:spPr>
        <a:xfrm>
          <a:off x="47244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78739</xdr:rowOff>
    </xdr:from>
    <xdr:to>
      <xdr:col>6</xdr:col>
      <xdr:colOff>561975</xdr:colOff>
      <xdr:row>83</xdr:row>
      <xdr:rowOff>8889</xdr:rowOff>
    </xdr:to>
    <xdr:sp macro="" textlink="">
      <xdr:nvSpPr>
        <xdr:cNvPr id="156" name="フローチャート : 判断 155">
          <a:extLst>
            <a:ext uri="{FF2B5EF4-FFF2-40B4-BE49-F238E27FC236}">
              <a16:creationId xmlns:a16="http://schemas.microsoft.com/office/drawing/2014/main" id="{00000000-0008-0000-0E00-00009C000000}"/>
            </a:ext>
          </a:extLst>
        </xdr:cNvPr>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128270</xdr:rowOff>
    </xdr:from>
    <xdr:to>
      <xdr:col>5</xdr:col>
      <xdr:colOff>409575</xdr:colOff>
      <xdr:row>83</xdr:row>
      <xdr:rowOff>58420</xdr:rowOff>
    </xdr:to>
    <xdr:sp macro="" textlink="">
      <xdr:nvSpPr>
        <xdr:cNvPr id="157" name="フローチャート : 判断 156">
          <a:extLst>
            <a:ext uri="{FF2B5EF4-FFF2-40B4-BE49-F238E27FC236}">
              <a16:creationId xmlns:a16="http://schemas.microsoft.com/office/drawing/2014/main" id="{00000000-0008-0000-0E00-00009D000000}"/>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74947</xdr:rowOff>
    </xdr:from>
    <xdr:ext cx="405111" cy="259045"/>
    <xdr:sp macro="" textlink="">
      <xdr:nvSpPr>
        <xdr:cNvPr id="158" name="n_1aveValue【福祉施設】&#10;有形固定資産減価償却率">
          <a:extLst>
            <a:ext uri="{FF2B5EF4-FFF2-40B4-BE49-F238E27FC236}">
              <a16:creationId xmlns:a16="http://schemas.microsoft.com/office/drawing/2014/main" id="{00000000-0008-0000-0E00-00009E000000}"/>
            </a:ext>
          </a:extLst>
        </xdr:cNvPr>
        <xdr:cNvSpPr txBox="1"/>
      </xdr:nvSpPr>
      <xdr:spPr>
        <a:xfrm>
          <a:off x="3582043"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76836</xdr:rowOff>
    </xdr:from>
    <xdr:to>
      <xdr:col>5</xdr:col>
      <xdr:colOff>409575</xdr:colOff>
      <xdr:row>84</xdr:row>
      <xdr:rowOff>6986</xdr:rowOff>
    </xdr:to>
    <xdr:sp macro="" textlink="">
      <xdr:nvSpPr>
        <xdr:cNvPr id="164" name="円/楕円 163">
          <a:extLst>
            <a:ext uri="{FF2B5EF4-FFF2-40B4-BE49-F238E27FC236}">
              <a16:creationId xmlns:a16="http://schemas.microsoft.com/office/drawing/2014/main" id="{00000000-0008-0000-0E00-0000A4000000}"/>
            </a:ext>
          </a:extLst>
        </xdr:cNvPr>
        <xdr:cNvSpPr/>
      </xdr:nvSpPr>
      <xdr:spPr>
        <a:xfrm>
          <a:off x="3746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169563</xdr:rowOff>
    </xdr:from>
    <xdr:ext cx="405111" cy="259045"/>
    <xdr:sp macro="" textlink="">
      <xdr:nvSpPr>
        <xdr:cNvPr id="165" name="n_1mainValue【福祉施設】&#10;有形固定資産減価償却率">
          <a:extLst>
            <a:ext uri="{FF2B5EF4-FFF2-40B4-BE49-F238E27FC236}">
              <a16:creationId xmlns:a16="http://schemas.microsoft.com/office/drawing/2014/main" id="{00000000-0008-0000-0E00-0000A5000000}"/>
            </a:ext>
          </a:extLst>
        </xdr:cNvPr>
        <xdr:cNvSpPr txBox="1"/>
      </xdr:nvSpPr>
      <xdr:spPr>
        <a:xfrm>
          <a:off x="3582043"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6" name="正方形/長方形 165">
          <a:extLst>
            <a:ext uri="{FF2B5EF4-FFF2-40B4-BE49-F238E27FC236}">
              <a16:creationId xmlns:a16="http://schemas.microsoft.com/office/drawing/2014/main" id="{00000000-0008-0000-0E00-0000A6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7" name="正方形/長方形 166">
          <a:extLst>
            <a:ext uri="{FF2B5EF4-FFF2-40B4-BE49-F238E27FC236}">
              <a16:creationId xmlns:a16="http://schemas.microsoft.com/office/drawing/2014/main" id="{00000000-0008-0000-0E00-0000A7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8" name="正方形/長方形 167">
          <a:extLst>
            <a:ext uri="{FF2B5EF4-FFF2-40B4-BE49-F238E27FC236}">
              <a16:creationId xmlns:a16="http://schemas.microsoft.com/office/drawing/2014/main" id="{00000000-0008-0000-0E00-0000A8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9" name="正方形/長方形 168">
          <a:extLst>
            <a:ext uri="{FF2B5EF4-FFF2-40B4-BE49-F238E27FC236}">
              <a16:creationId xmlns:a16="http://schemas.microsoft.com/office/drawing/2014/main" id="{00000000-0008-0000-0E00-0000A9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0" name="正方形/長方形 169">
          <a:extLst>
            <a:ext uri="{FF2B5EF4-FFF2-40B4-BE49-F238E27FC236}">
              <a16:creationId xmlns:a16="http://schemas.microsoft.com/office/drawing/2014/main" id="{00000000-0008-0000-0E00-0000AA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1" name="正方形/長方形 170">
          <a:extLst>
            <a:ext uri="{FF2B5EF4-FFF2-40B4-BE49-F238E27FC236}">
              <a16:creationId xmlns:a16="http://schemas.microsoft.com/office/drawing/2014/main" id="{00000000-0008-0000-0E00-0000AB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2" name="正方形/長方形 171">
          <a:extLst>
            <a:ext uri="{FF2B5EF4-FFF2-40B4-BE49-F238E27FC236}">
              <a16:creationId xmlns:a16="http://schemas.microsoft.com/office/drawing/2014/main" id="{00000000-0008-0000-0E00-0000AC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3" name="正方形/長方形 172">
          <a:extLst>
            <a:ext uri="{FF2B5EF4-FFF2-40B4-BE49-F238E27FC236}">
              <a16:creationId xmlns:a16="http://schemas.microsoft.com/office/drawing/2014/main" id="{00000000-0008-0000-0E00-0000AD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6" name="【福祉施設】&#10;一人当たり面積グラフ枠">
          <a:extLst>
            <a:ext uri="{FF2B5EF4-FFF2-40B4-BE49-F238E27FC236}">
              <a16:creationId xmlns:a16="http://schemas.microsoft.com/office/drawing/2014/main" id="{00000000-0008-0000-0E00-0000BA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136398</xdr:rowOff>
    </xdr:from>
    <xdr:to>
      <xdr:col>15</xdr:col>
      <xdr:colOff>180340</xdr:colOff>
      <xdr:row>86</xdr:row>
      <xdr:rowOff>18898</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flipV="1">
          <a:off x="10476865" y="13338048"/>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22725</xdr:rowOff>
    </xdr:from>
    <xdr:ext cx="469744" cy="259045"/>
    <xdr:sp macro="" textlink="">
      <xdr:nvSpPr>
        <xdr:cNvPr id="188" name="【福祉施設】&#10;一人当たり面積最小値テキスト">
          <a:extLst>
            <a:ext uri="{FF2B5EF4-FFF2-40B4-BE49-F238E27FC236}">
              <a16:creationId xmlns:a16="http://schemas.microsoft.com/office/drawing/2014/main" id="{00000000-0008-0000-0E00-0000BC000000}"/>
            </a:ext>
          </a:extLst>
        </xdr:cNvPr>
        <xdr:cNvSpPr txBox="1"/>
      </xdr:nvSpPr>
      <xdr:spPr>
        <a:xfrm>
          <a:off x="10566400" y="1476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86</xdr:row>
      <xdr:rowOff>18898</xdr:rowOff>
    </xdr:from>
    <xdr:to>
      <xdr:col>15</xdr:col>
      <xdr:colOff>269875</xdr:colOff>
      <xdr:row>86</xdr:row>
      <xdr:rowOff>18898</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10388600" y="1476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83075</xdr:rowOff>
    </xdr:from>
    <xdr:ext cx="469744" cy="259045"/>
    <xdr:sp macro="" textlink="">
      <xdr:nvSpPr>
        <xdr:cNvPr id="190" name="【福祉施設】&#10;一人当たり面積最大値テキスト">
          <a:extLst>
            <a:ext uri="{FF2B5EF4-FFF2-40B4-BE49-F238E27FC236}">
              <a16:creationId xmlns:a16="http://schemas.microsoft.com/office/drawing/2014/main" id="{00000000-0008-0000-0E00-0000BE000000}"/>
            </a:ext>
          </a:extLst>
        </xdr:cNvPr>
        <xdr:cNvSpPr txBox="1"/>
      </xdr:nvSpPr>
      <xdr:spPr>
        <a:xfrm>
          <a:off x="105664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a:t>
          </a:r>
          <a:endParaRPr kumimoji="1" lang="ja-JP" altLang="en-US" sz="1000" b="1">
            <a:latin typeface="ＭＳ Ｐゴシック"/>
          </a:endParaRPr>
        </a:p>
      </xdr:txBody>
    </xdr:sp>
    <xdr:clientData/>
  </xdr:oneCellAnchor>
  <xdr:twoCellAnchor>
    <xdr:from>
      <xdr:col>15</xdr:col>
      <xdr:colOff>92075</xdr:colOff>
      <xdr:row>77</xdr:row>
      <xdr:rowOff>136398</xdr:rowOff>
    </xdr:from>
    <xdr:to>
      <xdr:col>15</xdr:col>
      <xdr:colOff>269875</xdr:colOff>
      <xdr:row>77</xdr:row>
      <xdr:rowOff>136398</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10388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107917</xdr:rowOff>
    </xdr:from>
    <xdr:ext cx="469744" cy="259045"/>
    <xdr:sp macro="" textlink="">
      <xdr:nvSpPr>
        <xdr:cNvPr id="192" name="【福祉施設】&#10;一人当たり面積平均値テキスト">
          <a:extLst>
            <a:ext uri="{FF2B5EF4-FFF2-40B4-BE49-F238E27FC236}">
              <a16:creationId xmlns:a16="http://schemas.microsoft.com/office/drawing/2014/main" id="{00000000-0008-0000-0E00-0000C0000000}"/>
            </a:ext>
          </a:extLst>
        </xdr:cNvPr>
        <xdr:cNvSpPr txBox="1"/>
      </xdr:nvSpPr>
      <xdr:spPr>
        <a:xfrm>
          <a:off x="10566400" y="14338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129490</xdr:rowOff>
    </xdr:from>
    <xdr:to>
      <xdr:col>15</xdr:col>
      <xdr:colOff>231775</xdr:colOff>
      <xdr:row>84</xdr:row>
      <xdr:rowOff>59640</xdr:rowOff>
    </xdr:to>
    <xdr:sp macro="" textlink="">
      <xdr:nvSpPr>
        <xdr:cNvPr id="193" name="フローチャート : 判断 192">
          <a:extLst>
            <a:ext uri="{FF2B5EF4-FFF2-40B4-BE49-F238E27FC236}">
              <a16:creationId xmlns:a16="http://schemas.microsoft.com/office/drawing/2014/main" id="{00000000-0008-0000-0E00-0000C1000000}"/>
            </a:ext>
          </a:extLst>
        </xdr:cNvPr>
        <xdr:cNvSpPr/>
      </xdr:nvSpPr>
      <xdr:spPr>
        <a:xfrm>
          <a:off x="10426700" y="1435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152349</xdr:rowOff>
    </xdr:from>
    <xdr:to>
      <xdr:col>14</xdr:col>
      <xdr:colOff>79375</xdr:colOff>
      <xdr:row>84</xdr:row>
      <xdr:rowOff>82499</xdr:rowOff>
    </xdr:to>
    <xdr:sp macro="" textlink="">
      <xdr:nvSpPr>
        <xdr:cNvPr id="194" name="フローチャート : 判断 193">
          <a:extLst>
            <a:ext uri="{FF2B5EF4-FFF2-40B4-BE49-F238E27FC236}">
              <a16:creationId xmlns:a16="http://schemas.microsoft.com/office/drawing/2014/main" id="{00000000-0008-0000-0E00-0000C2000000}"/>
            </a:ext>
          </a:extLst>
        </xdr:cNvPr>
        <xdr:cNvSpPr/>
      </xdr:nvSpPr>
      <xdr:spPr>
        <a:xfrm>
          <a:off x="9588500" y="14382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99026</xdr:rowOff>
    </xdr:from>
    <xdr:ext cx="469744" cy="259045"/>
    <xdr:sp macro="" textlink="">
      <xdr:nvSpPr>
        <xdr:cNvPr id="195" name="n_1aveValue【福祉施設】&#10;一人当たり面積">
          <a:extLst>
            <a:ext uri="{FF2B5EF4-FFF2-40B4-BE49-F238E27FC236}">
              <a16:creationId xmlns:a16="http://schemas.microsoft.com/office/drawing/2014/main" id="{00000000-0008-0000-0E00-0000C3000000}"/>
            </a:ext>
          </a:extLst>
        </xdr:cNvPr>
        <xdr:cNvSpPr txBox="1"/>
      </xdr:nvSpPr>
      <xdr:spPr>
        <a:xfrm>
          <a:off x="9391727" y="1415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64567</xdr:rowOff>
    </xdr:from>
    <xdr:to>
      <xdr:col>14</xdr:col>
      <xdr:colOff>79375</xdr:colOff>
      <xdr:row>85</xdr:row>
      <xdr:rowOff>166167</xdr:rowOff>
    </xdr:to>
    <xdr:sp macro="" textlink="">
      <xdr:nvSpPr>
        <xdr:cNvPr id="201" name="円/楕円 200">
          <a:extLst>
            <a:ext uri="{FF2B5EF4-FFF2-40B4-BE49-F238E27FC236}">
              <a16:creationId xmlns:a16="http://schemas.microsoft.com/office/drawing/2014/main" id="{00000000-0008-0000-0E00-0000C9000000}"/>
            </a:ext>
          </a:extLst>
        </xdr:cNvPr>
        <xdr:cNvSpPr/>
      </xdr:nvSpPr>
      <xdr:spPr>
        <a:xfrm>
          <a:off x="9588500" y="1463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157294</xdr:rowOff>
    </xdr:from>
    <xdr:ext cx="469744" cy="259045"/>
    <xdr:sp macro="" textlink="">
      <xdr:nvSpPr>
        <xdr:cNvPr id="202" name="n_1mainValue【福祉施設】&#10;一人当たり面積">
          <a:extLst>
            <a:ext uri="{FF2B5EF4-FFF2-40B4-BE49-F238E27FC236}">
              <a16:creationId xmlns:a16="http://schemas.microsoft.com/office/drawing/2014/main" id="{00000000-0008-0000-0E00-0000CA000000}"/>
            </a:ext>
          </a:extLst>
        </xdr:cNvPr>
        <xdr:cNvSpPr txBox="1"/>
      </xdr:nvSpPr>
      <xdr:spPr>
        <a:xfrm>
          <a:off x="9391727" y="1473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7" name="正方形/長方形 216">
          <a:extLst>
            <a:ext uri="{FF2B5EF4-FFF2-40B4-BE49-F238E27FC236}">
              <a16:creationId xmlns:a16="http://schemas.microsoft.com/office/drawing/2014/main" id="{00000000-0008-0000-0E00-0000D9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8" name="正方形/長方形 217">
          <a:extLst>
            <a:ext uri="{FF2B5EF4-FFF2-40B4-BE49-F238E27FC236}">
              <a16:creationId xmlns:a16="http://schemas.microsoft.com/office/drawing/2014/main" id="{00000000-0008-0000-0E00-0000DA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19" name="正方形/長方形 218">
          <a:extLst>
            <a:ext uri="{FF2B5EF4-FFF2-40B4-BE49-F238E27FC236}">
              <a16:creationId xmlns:a16="http://schemas.microsoft.com/office/drawing/2014/main" id="{00000000-0008-0000-0E00-0000DB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0" name="正方形/長方形 219">
          <a:extLst>
            <a:ext uri="{FF2B5EF4-FFF2-40B4-BE49-F238E27FC236}">
              <a16:creationId xmlns:a16="http://schemas.microsoft.com/office/drawing/2014/main" id="{00000000-0008-0000-0E00-0000DC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1" name="正方形/長方形 220">
          <a:extLst>
            <a:ext uri="{FF2B5EF4-FFF2-40B4-BE49-F238E27FC236}">
              <a16:creationId xmlns:a16="http://schemas.microsoft.com/office/drawing/2014/main" id="{00000000-0008-0000-0E00-0000DD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2" name="正方形/長方形 221">
          <a:extLst>
            <a:ext uri="{FF2B5EF4-FFF2-40B4-BE49-F238E27FC236}">
              <a16:creationId xmlns:a16="http://schemas.microsoft.com/office/drawing/2014/main" id="{00000000-0008-0000-0E00-0000DE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3" name="正方形/長方形 222">
          <a:extLst>
            <a:ext uri="{FF2B5EF4-FFF2-40B4-BE49-F238E27FC236}">
              <a16:creationId xmlns:a16="http://schemas.microsoft.com/office/drawing/2014/main" id="{00000000-0008-0000-0E00-0000DF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4" name="正方形/長方形 223">
          <a:extLst>
            <a:ext uri="{FF2B5EF4-FFF2-40B4-BE49-F238E27FC236}">
              <a16:creationId xmlns:a16="http://schemas.microsoft.com/office/drawing/2014/main" id="{00000000-0008-0000-0E00-0000E0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5" name="正方形/長方形 224">
          <a:extLst>
            <a:ext uri="{FF2B5EF4-FFF2-40B4-BE49-F238E27FC236}">
              <a16:creationId xmlns:a16="http://schemas.microsoft.com/office/drawing/2014/main" id="{00000000-0008-0000-0E00-0000E1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6" name="正方形/長方形 225">
          <a:extLst>
            <a:ext uri="{FF2B5EF4-FFF2-40B4-BE49-F238E27FC236}">
              <a16:creationId xmlns:a16="http://schemas.microsoft.com/office/drawing/2014/main" id="{00000000-0008-0000-0E00-0000E200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27" name="正方形/長方形 226">
          <a:extLst>
            <a:ext uri="{FF2B5EF4-FFF2-40B4-BE49-F238E27FC236}">
              <a16:creationId xmlns:a16="http://schemas.microsoft.com/office/drawing/2014/main" id="{00000000-0008-0000-0E00-0000E3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28" name="正方形/長方形 227">
          <a:extLst>
            <a:ext uri="{FF2B5EF4-FFF2-40B4-BE49-F238E27FC236}">
              <a16:creationId xmlns:a16="http://schemas.microsoft.com/office/drawing/2014/main" id="{00000000-0008-0000-0E00-0000E4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6" name="正方形/長方形 235">
          <a:extLst>
            <a:ext uri="{FF2B5EF4-FFF2-40B4-BE49-F238E27FC236}">
              <a16:creationId xmlns:a16="http://schemas.microsoft.com/office/drawing/2014/main" id="{00000000-0008-0000-0E00-0000EC00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7" name="正方形/長方形 236">
          <a:extLst>
            <a:ext uri="{FF2B5EF4-FFF2-40B4-BE49-F238E27FC236}">
              <a16:creationId xmlns:a16="http://schemas.microsoft.com/office/drawing/2014/main" id="{00000000-0008-0000-0E00-0000ED00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8" name="正方形/長方形 237">
          <a:extLst>
            <a:ext uri="{FF2B5EF4-FFF2-40B4-BE49-F238E27FC236}">
              <a16:creationId xmlns:a16="http://schemas.microsoft.com/office/drawing/2014/main" id="{00000000-0008-0000-0E00-0000EE00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9" name="正方形/長方形 238">
          <a:extLst>
            <a:ext uri="{FF2B5EF4-FFF2-40B4-BE49-F238E27FC236}">
              <a16:creationId xmlns:a16="http://schemas.microsoft.com/office/drawing/2014/main" id="{00000000-0008-0000-0E00-0000EF00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0" name="正方形/長方形 239">
          <a:extLst>
            <a:ext uri="{FF2B5EF4-FFF2-40B4-BE49-F238E27FC236}">
              <a16:creationId xmlns:a16="http://schemas.microsoft.com/office/drawing/2014/main" id="{00000000-0008-0000-0E00-0000F000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56" name="【保健センター・保健所】&#10;有形固定資産減価償却率グラフ枠">
          <a:extLst>
            <a:ext uri="{FF2B5EF4-FFF2-40B4-BE49-F238E27FC236}">
              <a16:creationId xmlns:a16="http://schemas.microsoft.com/office/drawing/2014/main" id="{00000000-0008-0000-0E00-000000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61722</xdr:rowOff>
    </xdr:from>
    <xdr:to>
      <xdr:col>23</xdr:col>
      <xdr:colOff>516889</xdr:colOff>
      <xdr:row>64</xdr:row>
      <xdr:rowOff>0</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flipV="1">
          <a:off x="16318864" y="983437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258" name="【保健センター・保健所】&#10;有形固定資産減価償却率最小値テキスト">
          <a:extLst>
            <a:ext uri="{FF2B5EF4-FFF2-40B4-BE49-F238E27FC236}">
              <a16:creationId xmlns:a16="http://schemas.microsoft.com/office/drawing/2014/main" id="{00000000-0008-0000-0E00-000002010000}"/>
            </a:ext>
          </a:extLst>
        </xdr:cNvPr>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8399</xdr:rowOff>
    </xdr:from>
    <xdr:ext cx="405111" cy="259045"/>
    <xdr:sp macro="" textlink="">
      <xdr:nvSpPr>
        <xdr:cNvPr id="260" name="【保健センター・保健所】&#10;有形固定資産減価償却率最大値テキスト">
          <a:extLst>
            <a:ext uri="{FF2B5EF4-FFF2-40B4-BE49-F238E27FC236}">
              <a16:creationId xmlns:a16="http://schemas.microsoft.com/office/drawing/2014/main" id="{00000000-0008-0000-0E00-000004010000}"/>
            </a:ext>
          </a:extLst>
        </xdr:cNvPr>
        <xdr:cNvSpPr txBox="1"/>
      </xdr:nvSpPr>
      <xdr:spPr>
        <a:xfrm>
          <a:off x="16408400" y="960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23</xdr:col>
      <xdr:colOff>428625</xdr:colOff>
      <xdr:row>57</xdr:row>
      <xdr:rowOff>61722</xdr:rowOff>
    </xdr:from>
    <xdr:to>
      <xdr:col>23</xdr:col>
      <xdr:colOff>606425</xdr:colOff>
      <xdr:row>57</xdr:row>
      <xdr:rowOff>61722</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16230600" y="983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112793</xdr:rowOff>
    </xdr:from>
    <xdr:ext cx="405111" cy="259045"/>
    <xdr:sp macro="" textlink="">
      <xdr:nvSpPr>
        <xdr:cNvPr id="262" name="【保健センター・保健所】&#10;有形固定資産減価償却率平均値テキスト">
          <a:extLst>
            <a:ext uri="{FF2B5EF4-FFF2-40B4-BE49-F238E27FC236}">
              <a16:creationId xmlns:a16="http://schemas.microsoft.com/office/drawing/2014/main" id="{00000000-0008-0000-0E00-000006010000}"/>
            </a:ext>
          </a:extLst>
        </xdr:cNvPr>
        <xdr:cNvSpPr txBox="1"/>
      </xdr:nvSpPr>
      <xdr:spPr>
        <a:xfrm>
          <a:off x="164084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134366</xdr:rowOff>
    </xdr:from>
    <xdr:to>
      <xdr:col>23</xdr:col>
      <xdr:colOff>568325</xdr:colOff>
      <xdr:row>60</xdr:row>
      <xdr:rowOff>64516</xdr:rowOff>
    </xdr:to>
    <xdr:sp macro="" textlink="">
      <xdr:nvSpPr>
        <xdr:cNvPr id="263" name="フローチャート : 判断 262">
          <a:extLst>
            <a:ext uri="{FF2B5EF4-FFF2-40B4-BE49-F238E27FC236}">
              <a16:creationId xmlns:a16="http://schemas.microsoft.com/office/drawing/2014/main" id="{00000000-0008-0000-0E00-000007010000}"/>
            </a:ext>
          </a:extLst>
        </xdr:cNvPr>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49784</xdr:rowOff>
    </xdr:from>
    <xdr:to>
      <xdr:col>22</xdr:col>
      <xdr:colOff>415925</xdr:colOff>
      <xdr:row>62</xdr:row>
      <xdr:rowOff>151384</xdr:rowOff>
    </xdr:to>
    <xdr:sp macro="" textlink="">
      <xdr:nvSpPr>
        <xdr:cNvPr id="264" name="フローチャート : 判断 263">
          <a:extLst>
            <a:ext uri="{FF2B5EF4-FFF2-40B4-BE49-F238E27FC236}">
              <a16:creationId xmlns:a16="http://schemas.microsoft.com/office/drawing/2014/main" id="{00000000-0008-0000-0E00-000008010000}"/>
            </a:ext>
          </a:extLst>
        </xdr:cNvPr>
        <xdr:cNvSpPr/>
      </xdr:nvSpPr>
      <xdr:spPr>
        <a:xfrm>
          <a:off x="1543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167911</xdr:rowOff>
    </xdr:from>
    <xdr:ext cx="405111" cy="259045"/>
    <xdr:sp macro="" textlink="">
      <xdr:nvSpPr>
        <xdr:cNvPr id="265" name="n_1aveValue【保健センター・保健所】&#10;有形固定資産減価償却率">
          <a:extLst>
            <a:ext uri="{FF2B5EF4-FFF2-40B4-BE49-F238E27FC236}">
              <a16:creationId xmlns:a16="http://schemas.microsoft.com/office/drawing/2014/main" id="{00000000-0008-0000-0E00-000009010000}"/>
            </a:ext>
          </a:extLst>
        </xdr:cNvPr>
        <xdr:cNvSpPr txBox="1"/>
      </xdr:nvSpPr>
      <xdr:spPr>
        <a:xfrm>
          <a:off x="15266043" y="10454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64</xdr:row>
      <xdr:rowOff>40640</xdr:rowOff>
    </xdr:from>
    <xdr:to>
      <xdr:col>22</xdr:col>
      <xdr:colOff>415925</xdr:colOff>
      <xdr:row>64</xdr:row>
      <xdr:rowOff>142240</xdr:rowOff>
    </xdr:to>
    <xdr:sp macro="" textlink="">
      <xdr:nvSpPr>
        <xdr:cNvPr id="271" name="円/楕円 270">
          <a:extLst>
            <a:ext uri="{FF2B5EF4-FFF2-40B4-BE49-F238E27FC236}">
              <a16:creationId xmlns:a16="http://schemas.microsoft.com/office/drawing/2014/main" id="{00000000-0008-0000-0E00-00000F010000}"/>
            </a:ext>
          </a:extLst>
        </xdr:cNvPr>
        <xdr:cNvSpPr/>
      </xdr:nvSpPr>
      <xdr:spPr>
        <a:xfrm>
          <a:off x="15430500" y="1101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133367</xdr:rowOff>
    </xdr:from>
    <xdr:ext cx="405111" cy="259045"/>
    <xdr:sp macro="" textlink="">
      <xdr:nvSpPr>
        <xdr:cNvPr id="272" name="n_1mainValue【保健センター・保健所】&#10;有形固定資産減価償却率">
          <a:extLst>
            <a:ext uri="{FF2B5EF4-FFF2-40B4-BE49-F238E27FC236}">
              <a16:creationId xmlns:a16="http://schemas.microsoft.com/office/drawing/2014/main" id="{00000000-0008-0000-0E00-000010010000}"/>
            </a:ext>
          </a:extLst>
        </xdr:cNvPr>
        <xdr:cNvSpPr txBox="1"/>
      </xdr:nvSpPr>
      <xdr:spPr>
        <a:xfrm>
          <a:off x="15266043"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97" name="【保健センター・保健所】&#10;一人当たり面積グラフ枠">
          <a:extLst>
            <a:ext uri="{FF2B5EF4-FFF2-40B4-BE49-F238E27FC236}">
              <a16:creationId xmlns:a16="http://schemas.microsoft.com/office/drawing/2014/main" id="{00000000-0008-0000-0E00-000029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3266</xdr:rowOff>
    </xdr:from>
    <xdr:to>
      <xdr:col>32</xdr:col>
      <xdr:colOff>186689</xdr:colOff>
      <xdr:row>63</xdr:row>
      <xdr:rowOff>70213</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flipV="1">
          <a:off x="22160864" y="9604466"/>
          <a:ext cx="0" cy="1267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74040</xdr:rowOff>
    </xdr:from>
    <xdr:ext cx="469744" cy="259045"/>
    <xdr:sp macro="" textlink="">
      <xdr:nvSpPr>
        <xdr:cNvPr id="299" name="【保健センター・保健所】&#10;一人当たり面積最小値テキスト">
          <a:extLst>
            <a:ext uri="{FF2B5EF4-FFF2-40B4-BE49-F238E27FC236}">
              <a16:creationId xmlns:a16="http://schemas.microsoft.com/office/drawing/2014/main" id="{00000000-0008-0000-0E00-00002B010000}"/>
            </a:ext>
          </a:extLst>
        </xdr:cNvPr>
        <xdr:cNvSpPr txBox="1"/>
      </xdr:nvSpPr>
      <xdr:spPr>
        <a:xfrm>
          <a:off x="222504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63</xdr:row>
      <xdr:rowOff>70213</xdr:rowOff>
    </xdr:from>
    <xdr:to>
      <xdr:col>32</xdr:col>
      <xdr:colOff>276225</xdr:colOff>
      <xdr:row>63</xdr:row>
      <xdr:rowOff>70213</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121393</xdr:rowOff>
    </xdr:from>
    <xdr:ext cx="469744" cy="259045"/>
    <xdr:sp macro="" textlink="">
      <xdr:nvSpPr>
        <xdr:cNvPr id="301" name="【保健センター・保健所】&#10;一人当たり面積最大値テキスト">
          <a:extLst>
            <a:ext uri="{FF2B5EF4-FFF2-40B4-BE49-F238E27FC236}">
              <a16:creationId xmlns:a16="http://schemas.microsoft.com/office/drawing/2014/main" id="{00000000-0008-0000-0E00-00002D010000}"/>
            </a:ext>
          </a:extLst>
        </xdr:cNvPr>
        <xdr:cNvSpPr txBox="1"/>
      </xdr:nvSpPr>
      <xdr:spPr>
        <a:xfrm>
          <a:off x="22250400" y="93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0.459</a:t>
          </a:r>
          <a:endParaRPr kumimoji="1" lang="ja-JP" altLang="en-US" sz="1000" b="1">
            <a:latin typeface="ＭＳ Ｐゴシック"/>
          </a:endParaRPr>
        </a:p>
      </xdr:txBody>
    </xdr:sp>
    <xdr:clientData/>
  </xdr:oneCellAnchor>
  <xdr:twoCellAnchor>
    <xdr:from>
      <xdr:col>32</xdr:col>
      <xdr:colOff>98425</xdr:colOff>
      <xdr:row>56</xdr:row>
      <xdr:rowOff>3266</xdr:rowOff>
    </xdr:from>
    <xdr:to>
      <xdr:col>32</xdr:col>
      <xdr:colOff>276225</xdr:colOff>
      <xdr:row>56</xdr:row>
      <xdr:rowOff>3266</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22072600" y="960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46826</xdr:rowOff>
    </xdr:from>
    <xdr:ext cx="469744" cy="259045"/>
    <xdr:sp macro="" textlink="">
      <xdr:nvSpPr>
        <xdr:cNvPr id="303" name="【保健センター・保健所】&#10;一人当たり面積平均値テキスト">
          <a:extLst>
            <a:ext uri="{FF2B5EF4-FFF2-40B4-BE49-F238E27FC236}">
              <a16:creationId xmlns:a16="http://schemas.microsoft.com/office/drawing/2014/main" id="{00000000-0008-0000-0E00-00002F010000}"/>
            </a:ext>
          </a:extLst>
        </xdr:cNvPr>
        <xdr:cNvSpPr txBox="1"/>
      </xdr:nvSpPr>
      <xdr:spPr>
        <a:xfrm>
          <a:off x="22250400" y="1016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0.266</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68399</xdr:rowOff>
    </xdr:from>
    <xdr:to>
      <xdr:col>32</xdr:col>
      <xdr:colOff>238125</xdr:colOff>
      <xdr:row>59</xdr:row>
      <xdr:rowOff>169999</xdr:rowOff>
    </xdr:to>
    <xdr:sp macro="" textlink="">
      <xdr:nvSpPr>
        <xdr:cNvPr id="304" name="フローチャート : 判断 303">
          <a:extLst>
            <a:ext uri="{FF2B5EF4-FFF2-40B4-BE49-F238E27FC236}">
              <a16:creationId xmlns:a16="http://schemas.microsoft.com/office/drawing/2014/main" id="{00000000-0008-0000-0E00-000030010000}"/>
            </a:ext>
          </a:extLst>
        </xdr:cNvPr>
        <xdr:cNvSpPr/>
      </xdr:nvSpPr>
      <xdr:spPr>
        <a:xfrm>
          <a:off x="221107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148409</xdr:rowOff>
    </xdr:from>
    <xdr:to>
      <xdr:col>31</xdr:col>
      <xdr:colOff>85725</xdr:colOff>
      <xdr:row>61</xdr:row>
      <xdr:rowOff>78559</xdr:rowOff>
    </xdr:to>
    <xdr:sp macro="" textlink="">
      <xdr:nvSpPr>
        <xdr:cNvPr id="305" name="フローチャート : 判断 304">
          <a:extLst>
            <a:ext uri="{FF2B5EF4-FFF2-40B4-BE49-F238E27FC236}">
              <a16:creationId xmlns:a16="http://schemas.microsoft.com/office/drawing/2014/main" id="{00000000-0008-0000-0E00-000031010000}"/>
            </a:ext>
          </a:extLst>
        </xdr:cNvPr>
        <xdr:cNvSpPr/>
      </xdr:nvSpPr>
      <xdr:spPr>
        <a:xfrm>
          <a:off x="21272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95086</xdr:rowOff>
    </xdr:from>
    <xdr:ext cx="469744" cy="259045"/>
    <xdr:sp macro="" textlink="">
      <xdr:nvSpPr>
        <xdr:cNvPr id="306" name="n_1aveValue【保健センター・保健所】&#10;一人当たり面積">
          <a:extLst>
            <a:ext uri="{FF2B5EF4-FFF2-40B4-BE49-F238E27FC236}">
              <a16:creationId xmlns:a16="http://schemas.microsoft.com/office/drawing/2014/main" id="{00000000-0008-0000-0E00-000032010000}"/>
            </a:ext>
          </a:extLst>
        </xdr:cNvPr>
        <xdr:cNvSpPr txBox="1"/>
      </xdr:nvSpPr>
      <xdr:spPr>
        <a:xfrm>
          <a:off x="210757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159838</xdr:rowOff>
    </xdr:from>
    <xdr:to>
      <xdr:col>31</xdr:col>
      <xdr:colOff>85725</xdr:colOff>
      <xdr:row>62</xdr:row>
      <xdr:rowOff>89988</xdr:rowOff>
    </xdr:to>
    <xdr:sp macro="" textlink="">
      <xdr:nvSpPr>
        <xdr:cNvPr id="312" name="円/楕円 311">
          <a:extLst>
            <a:ext uri="{FF2B5EF4-FFF2-40B4-BE49-F238E27FC236}">
              <a16:creationId xmlns:a16="http://schemas.microsoft.com/office/drawing/2014/main" id="{00000000-0008-0000-0E00-000038010000}"/>
            </a:ext>
          </a:extLst>
        </xdr:cNvPr>
        <xdr:cNvSpPr/>
      </xdr:nvSpPr>
      <xdr:spPr>
        <a:xfrm>
          <a:off x="212725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81115</xdr:rowOff>
    </xdr:from>
    <xdr:ext cx="469744" cy="259045"/>
    <xdr:sp macro="" textlink="">
      <xdr:nvSpPr>
        <xdr:cNvPr id="313" name="n_1mainValue【保健センター・保健所】&#10;一人当たり面積">
          <a:extLst>
            <a:ext uri="{FF2B5EF4-FFF2-40B4-BE49-F238E27FC236}">
              <a16:creationId xmlns:a16="http://schemas.microsoft.com/office/drawing/2014/main" id="{00000000-0008-0000-0E00-000039010000}"/>
            </a:ext>
          </a:extLst>
        </xdr:cNvPr>
        <xdr:cNvSpPr txBox="1"/>
      </xdr:nvSpPr>
      <xdr:spPr>
        <a:xfrm>
          <a:off x="210757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35" name="【消防施設】&#10;有形固定資産減価償却率グラフ枠">
          <a:extLst>
            <a:ext uri="{FF2B5EF4-FFF2-40B4-BE49-F238E27FC236}">
              <a16:creationId xmlns:a16="http://schemas.microsoft.com/office/drawing/2014/main" id="{00000000-0008-0000-0E00-00004F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86</xdr:row>
      <xdr:rowOff>140970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flipV="1">
          <a:off x="16318864" y="1339977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337" name="【消防施設】&#10;有形固定資産減価償却率最小値テキスト">
          <a:extLst>
            <a:ext uri="{FF2B5EF4-FFF2-40B4-BE49-F238E27FC236}">
              <a16:creationId xmlns:a16="http://schemas.microsoft.com/office/drawing/2014/main" id="{00000000-0008-0000-0E00-000051010000}"/>
            </a:ext>
          </a:extLst>
        </xdr:cNvPr>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339" name="【消防施設】&#10;有形固定資産減価償却率最大値テキスト">
          <a:extLst>
            <a:ext uri="{FF2B5EF4-FFF2-40B4-BE49-F238E27FC236}">
              <a16:creationId xmlns:a16="http://schemas.microsoft.com/office/drawing/2014/main" id="{00000000-0008-0000-0E00-000053010000}"/>
            </a:ext>
          </a:extLst>
        </xdr:cNvPr>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45738</xdr:rowOff>
    </xdr:from>
    <xdr:ext cx="405111" cy="259045"/>
    <xdr:sp macro="" textlink="">
      <xdr:nvSpPr>
        <xdr:cNvPr id="341" name="【消防施設】&#10;有形固定資産減価償却率平均値テキスト">
          <a:extLst>
            <a:ext uri="{FF2B5EF4-FFF2-40B4-BE49-F238E27FC236}">
              <a16:creationId xmlns:a16="http://schemas.microsoft.com/office/drawing/2014/main" id="{00000000-0008-0000-0E00-000055010000}"/>
            </a:ext>
          </a:extLst>
        </xdr:cNvPr>
        <xdr:cNvSpPr txBox="1"/>
      </xdr:nvSpPr>
      <xdr:spPr>
        <a:xfrm>
          <a:off x="164084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67311</xdr:rowOff>
    </xdr:from>
    <xdr:to>
      <xdr:col>23</xdr:col>
      <xdr:colOff>568325</xdr:colOff>
      <xdr:row>83</xdr:row>
      <xdr:rowOff>168911</xdr:rowOff>
    </xdr:to>
    <xdr:sp macro="" textlink="">
      <xdr:nvSpPr>
        <xdr:cNvPr id="342" name="フローチャート : 判断 341">
          <a:extLst>
            <a:ext uri="{FF2B5EF4-FFF2-40B4-BE49-F238E27FC236}">
              <a16:creationId xmlns:a16="http://schemas.microsoft.com/office/drawing/2014/main" id="{00000000-0008-0000-0E00-000056010000}"/>
            </a:ext>
          </a:extLst>
        </xdr:cNvPr>
        <xdr:cNvSpPr/>
      </xdr:nvSpPr>
      <xdr:spPr>
        <a:xfrm>
          <a:off x="16268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119887</xdr:rowOff>
    </xdr:from>
    <xdr:to>
      <xdr:col>22</xdr:col>
      <xdr:colOff>415925</xdr:colOff>
      <xdr:row>81</xdr:row>
      <xdr:rowOff>50037</xdr:rowOff>
    </xdr:to>
    <xdr:sp macro="" textlink="">
      <xdr:nvSpPr>
        <xdr:cNvPr id="343" name="フローチャート : 判断 342">
          <a:extLst>
            <a:ext uri="{FF2B5EF4-FFF2-40B4-BE49-F238E27FC236}">
              <a16:creationId xmlns:a16="http://schemas.microsoft.com/office/drawing/2014/main" id="{00000000-0008-0000-0E00-000057010000}"/>
            </a:ext>
          </a:extLst>
        </xdr:cNvPr>
        <xdr:cNvSpPr/>
      </xdr:nvSpPr>
      <xdr:spPr>
        <a:xfrm>
          <a:off x="15430500" y="1383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41164</xdr:rowOff>
    </xdr:from>
    <xdr:ext cx="405111" cy="259045"/>
    <xdr:sp macro="" textlink="">
      <xdr:nvSpPr>
        <xdr:cNvPr id="344" name="n_1aveValue【消防施設】&#10;有形固定資産減価償却率">
          <a:extLst>
            <a:ext uri="{FF2B5EF4-FFF2-40B4-BE49-F238E27FC236}">
              <a16:creationId xmlns:a16="http://schemas.microsoft.com/office/drawing/2014/main" id="{00000000-0008-0000-0E00-000058010000}"/>
            </a:ext>
          </a:extLst>
        </xdr:cNvPr>
        <xdr:cNvSpPr txBox="1"/>
      </xdr:nvSpPr>
      <xdr:spPr>
        <a:xfrm>
          <a:off x="15266043" y="13928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21589</xdr:rowOff>
    </xdr:from>
    <xdr:to>
      <xdr:col>22</xdr:col>
      <xdr:colOff>415925</xdr:colOff>
      <xdr:row>78</xdr:row>
      <xdr:rowOff>123189</xdr:rowOff>
    </xdr:to>
    <xdr:sp macro="" textlink="">
      <xdr:nvSpPr>
        <xdr:cNvPr id="350" name="円/楕円 349">
          <a:extLst>
            <a:ext uri="{FF2B5EF4-FFF2-40B4-BE49-F238E27FC236}">
              <a16:creationId xmlns:a16="http://schemas.microsoft.com/office/drawing/2014/main" id="{00000000-0008-0000-0E00-00005E010000}"/>
            </a:ext>
          </a:extLst>
        </xdr:cNvPr>
        <xdr:cNvSpPr/>
      </xdr:nvSpPr>
      <xdr:spPr>
        <a:xfrm>
          <a:off x="15430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139716</xdr:rowOff>
    </xdr:from>
    <xdr:ext cx="405111" cy="259045"/>
    <xdr:sp macro="" textlink="">
      <xdr:nvSpPr>
        <xdr:cNvPr id="351" name="n_1mainValue【消防施設】&#10;有形固定資産減価償却率">
          <a:extLst>
            <a:ext uri="{FF2B5EF4-FFF2-40B4-BE49-F238E27FC236}">
              <a16:creationId xmlns:a16="http://schemas.microsoft.com/office/drawing/2014/main" id="{00000000-0008-0000-0E00-00005F010000}"/>
            </a:ext>
          </a:extLst>
        </xdr:cNvPr>
        <xdr:cNvSpPr txBox="1"/>
      </xdr:nvSpPr>
      <xdr:spPr>
        <a:xfrm>
          <a:off x="15266043"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76" name="【消防施設】&#10;一人当たり面積グラフ枠">
          <a:extLst>
            <a:ext uri="{FF2B5EF4-FFF2-40B4-BE49-F238E27FC236}">
              <a16:creationId xmlns:a16="http://schemas.microsoft.com/office/drawing/2014/main" id="{00000000-0008-0000-0E00-000078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38100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flipV="1">
          <a:off x="22160864" y="133785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378" name="【消防施設】&#10;一人当たり面積最小値テキスト">
          <a:extLst>
            <a:ext uri="{FF2B5EF4-FFF2-40B4-BE49-F238E27FC236}">
              <a16:creationId xmlns:a16="http://schemas.microsoft.com/office/drawing/2014/main" id="{00000000-0008-0000-0E00-00007A010000}"/>
            </a:ext>
          </a:extLst>
        </xdr:cNvPr>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380" name="【消防施設】&#10;一人当たり面積最大値テキスト">
          <a:extLst>
            <a:ext uri="{FF2B5EF4-FFF2-40B4-BE49-F238E27FC236}">
              <a16:creationId xmlns:a16="http://schemas.microsoft.com/office/drawing/2014/main" id="{00000000-0008-0000-0E00-00007C010000}"/>
            </a:ext>
          </a:extLst>
        </xdr:cNvPr>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0.470</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124114</xdr:rowOff>
    </xdr:from>
    <xdr:ext cx="469744" cy="259045"/>
    <xdr:sp macro="" textlink="">
      <xdr:nvSpPr>
        <xdr:cNvPr id="382" name="【消防施設】&#10;一人当たり面積平均値テキスト">
          <a:extLst>
            <a:ext uri="{FF2B5EF4-FFF2-40B4-BE49-F238E27FC236}">
              <a16:creationId xmlns:a16="http://schemas.microsoft.com/office/drawing/2014/main" id="{00000000-0008-0000-0E00-00007E010000}"/>
            </a:ext>
          </a:extLst>
        </xdr:cNvPr>
        <xdr:cNvSpPr txBox="1"/>
      </xdr:nvSpPr>
      <xdr:spPr>
        <a:xfrm>
          <a:off x="222504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145687</xdr:rowOff>
    </xdr:from>
    <xdr:to>
      <xdr:col>32</xdr:col>
      <xdr:colOff>238125</xdr:colOff>
      <xdr:row>84</xdr:row>
      <xdr:rowOff>75837</xdr:rowOff>
    </xdr:to>
    <xdr:sp macro="" textlink="">
      <xdr:nvSpPr>
        <xdr:cNvPr id="383" name="フローチャート : 判断 382">
          <a:extLst>
            <a:ext uri="{FF2B5EF4-FFF2-40B4-BE49-F238E27FC236}">
              <a16:creationId xmlns:a16="http://schemas.microsoft.com/office/drawing/2014/main" id="{00000000-0008-0000-0E00-00007F010000}"/>
            </a:ext>
          </a:extLst>
        </xdr:cNvPr>
        <xdr:cNvSpPr/>
      </xdr:nvSpPr>
      <xdr:spPr>
        <a:xfrm>
          <a:off x="22110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1995</xdr:rowOff>
    </xdr:from>
    <xdr:to>
      <xdr:col>31</xdr:col>
      <xdr:colOff>85725</xdr:colOff>
      <xdr:row>83</xdr:row>
      <xdr:rowOff>103595</xdr:rowOff>
    </xdr:to>
    <xdr:sp macro="" textlink="">
      <xdr:nvSpPr>
        <xdr:cNvPr id="384" name="フローチャート : 判断 383">
          <a:extLst>
            <a:ext uri="{FF2B5EF4-FFF2-40B4-BE49-F238E27FC236}">
              <a16:creationId xmlns:a16="http://schemas.microsoft.com/office/drawing/2014/main" id="{00000000-0008-0000-0E00-000080010000}"/>
            </a:ext>
          </a:extLst>
        </xdr:cNvPr>
        <xdr:cNvSpPr/>
      </xdr:nvSpPr>
      <xdr:spPr>
        <a:xfrm>
          <a:off x="21272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120122</xdr:rowOff>
    </xdr:from>
    <xdr:ext cx="469744" cy="259045"/>
    <xdr:sp macro="" textlink="">
      <xdr:nvSpPr>
        <xdr:cNvPr id="385" name="n_1aveValue【消防施設】&#10;一人当たり面積">
          <a:extLst>
            <a:ext uri="{FF2B5EF4-FFF2-40B4-BE49-F238E27FC236}">
              <a16:creationId xmlns:a16="http://schemas.microsoft.com/office/drawing/2014/main" id="{00000000-0008-0000-0E00-000081010000}"/>
            </a:ext>
          </a:extLst>
        </xdr:cNvPr>
        <xdr:cNvSpPr txBox="1"/>
      </xdr:nvSpPr>
      <xdr:spPr>
        <a:xfrm>
          <a:off x="21075727" y="1400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85271</xdr:rowOff>
    </xdr:from>
    <xdr:to>
      <xdr:col>31</xdr:col>
      <xdr:colOff>85725</xdr:colOff>
      <xdr:row>85</xdr:row>
      <xdr:rowOff>15421</xdr:rowOff>
    </xdr:to>
    <xdr:sp macro="" textlink="">
      <xdr:nvSpPr>
        <xdr:cNvPr id="391" name="円/楕円 390">
          <a:extLst>
            <a:ext uri="{FF2B5EF4-FFF2-40B4-BE49-F238E27FC236}">
              <a16:creationId xmlns:a16="http://schemas.microsoft.com/office/drawing/2014/main" id="{00000000-0008-0000-0E00-000087010000}"/>
            </a:ext>
          </a:extLst>
        </xdr:cNvPr>
        <xdr:cNvSpPr/>
      </xdr:nvSpPr>
      <xdr:spPr>
        <a:xfrm>
          <a:off x="21272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6548</xdr:rowOff>
    </xdr:from>
    <xdr:ext cx="469744" cy="259045"/>
    <xdr:sp macro="" textlink="">
      <xdr:nvSpPr>
        <xdr:cNvPr id="392" name="n_1mainValue【消防施設】&#10;一人当たり面積">
          <a:extLst>
            <a:ext uri="{FF2B5EF4-FFF2-40B4-BE49-F238E27FC236}">
              <a16:creationId xmlns:a16="http://schemas.microsoft.com/office/drawing/2014/main" id="{00000000-0008-0000-0E00-000088010000}"/>
            </a:ext>
          </a:extLst>
        </xdr:cNvPr>
        <xdr:cNvSpPr txBox="1"/>
      </xdr:nvSpPr>
      <xdr:spPr>
        <a:xfrm>
          <a:off x="210757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6" name="【庁舎】&#10;有形固定資産減価償却率グラフ枠">
          <a:extLst>
            <a:ext uri="{FF2B5EF4-FFF2-40B4-BE49-F238E27FC236}">
              <a16:creationId xmlns:a16="http://schemas.microsoft.com/office/drawing/2014/main" id="{00000000-0008-0000-0E00-0000A0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418" name="【庁舎】&#10;有形固定資産減価償却率最小値テキスト">
          <a:extLst>
            <a:ext uri="{FF2B5EF4-FFF2-40B4-BE49-F238E27FC236}">
              <a16:creationId xmlns:a16="http://schemas.microsoft.com/office/drawing/2014/main" id="{00000000-0008-0000-0E00-0000A2010000}"/>
            </a:ext>
          </a:extLst>
        </xdr:cNvPr>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420" name="【庁舎】&#10;有形固定資産減価償却率最大値テキスト">
          <a:extLst>
            <a:ext uri="{FF2B5EF4-FFF2-40B4-BE49-F238E27FC236}">
              <a16:creationId xmlns:a16="http://schemas.microsoft.com/office/drawing/2014/main" id="{00000000-0008-0000-0E00-0000A4010000}"/>
            </a:ext>
          </a:extLst>
        </xdr:cNvPr>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422" name="【庁舎】&#10;有形固定資産減価償却率平均値テキスト">
          <a:extLst>
            <a:ext uri="{FF2B5EF4-FFF2-40B4-BE49-F238E27FC236}">
              <a16:creationId xmlns:a16="http://schemas.microsoft.com/office/drawing/2014/main" id="{00000000-0008-0000-0E00-0000A6010000}"/>
            </a:ext>
          </a:extLst>
        </xdr:cNvPr>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423" name="フローチャート : 判断 422">
          <a:extLst>
            <a:ext uri="{FF2B5EF4-FFF2-40B4-BE49-F238E27FC236}">
              <a16:creationId xmlns:a16="http://schemas.microsoft.com/office/drawing/2014/main" id="{00000000-0008-0000-0E00-0000A7010000}"/>
            </a:ext>
          </a:extLst>
        </xdr:cNvPr>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424" name="フローチャート : 判断 423">
          <a:extLst>
            <a:ext uri="{FF2B5EF4-FFF2-40B4-BE49-F238E27FC236}">
              <a16:creationId xmlns:a16="http://schemas.microsoft.com/office/drawing/2014/main" id="{00000000-0008-0000-0E00-0000A8010000}"/>
            </a:ext>
          </a:extLst>
        </xdr:cNvPr>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13988</xdr:rowOff>
    </xdr:from>
    <xdr:ext cx="405111" cy="259045"/>
    <xdr:sp macro="" textlink="">
      <xdr:nvSpPr>
        <xdr:cNvPr id="425" name="n_1aveValue【庁舎】&#10;有形固定資産減価償却率">
          <a:extLst>
            <a:ext uri="{FF2B5EF4-FFF2-40B4-BE49-F238E27FC236}">
              <a16:creationId xmlns:a16="http://schemas.microsoft.com/office/drawing/2014/main" id="{00000000-0008-0000-0E00-0000A9010000}"/>
            </a:ext>
          </a:extLst>
        </xdr:cNvPr>
        <xdr:cNvSpPr txBox="1"/>
      </xdr:nvSpPr>
      <xdr:spPr>
        <a:xfrm>
          <a:off x="15266043"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12064</xdr:rowOff>
    </xdr:from>
    <xdr:to>
      <xdr:col>22</xdr:col>
      <xdr:colOff>415925</xdr:colOff>
      <xdr:row>105</xdr:row>
      <xdr:rowOff>113664</xdr:rowOff>
    </xdr:to>
    <xdr:sp macro="" textlink="">
      <xdr:nvSpPr>
        <xdr:cNvPr id="431" name="円/楕円 430">
          <a:extLst>
            <a:ext uri="{FF2B5EF4-FFF2-40B4-BE49-F238E27FC236}">
              <a16:creationId xmlns:a16="http://schemas.microsoft.com/office/drawing/2014/main" id="{00000000-0008-0000-0E00-0000AF010000}"/>
            </a:ext>
          </a:extLst>
        </xdr:cNvPr>
        <xdr:cNvSpPr/>
      </xdr:nvSpPr>
      <xdr:spPr>
        <a:xfrm>
          <a:off x="15430500" y="18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104791</xdr:rowOff>
    </xdr:from>
    <xdr:ext cx="405111" cy="259045"/>
    <xdr:sp macro="" textlink="">
      <xdr:nvSpPr>
        <xdr:cNvPr id="432" name="n_1mainValue【庁舎】&#10;有形固定資産減価償却率">
          <a:extLst>
            <a:ext uri="{FF2B5EF4-FFF2-40B4-BE49-F238E27FC236}">
              <a16:creationId xmlns:a16="http://schemas.microsoft.com/office/drawing/2014/main" id="{00000000-0008-0000-0E00-0000B0010000}"/>
            </a:ext>
          </a:extLst>
        </xdr:cNvPr>
        <xdr:cNvSpPr txBox="1"/>
      </xdr:nvSpPr>
      <xdr:spPr>
        <a:xfrm>
          <a:off x="15266043"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8" name="【庁舎】&#10;一人当たり面積グラフ枠">
          <a:extLst>
            <a:ext uri="{FF2B5EF4-FFF2-40B4-BE49-F238E27FC236}">
              <a16:creationId xmlns:a16="http://schemas.microsoft.com/office/drawing/2014/main" id="{00000000-0008-0000-0E00-0000CA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flipV="1">
          <a:off x="22160864" y="1714935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460" name="【庁舎】&#10;一人当たり面積最小値テキスト">
          <a:extLst>
            <a:ext uri="{FF2B5EF4-FFF2-40B4-BE49-F238E27FC236}">
              <a16:creationId xmlns:a16="http://schemas.microsoft.com/office/drawing/2014/main" id="{00000000-0008-0000-0E00-0000CC010000}"/>
            </a:ext>
          </a:extLst>
        </xdr:cNvPr>
        <xdr:cNvSpPr txBox="1"/>
      </xdr:nvSpPr>
      <xdr:spPr>
        <a:xfrm>
          <a:off x="222504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462" name="【庁舎】&#10;一人当たり面積最大値テキスト">
          <a:extLst>
            <a:ext uri="{FF2B5EF4-FFF2-40B4-BE49-F238E27FC236}">
              <a16:creationId xmlns:a16="http://schemas.microsoft.com/office/drawing/2014/main" id="{00000000-0008-0000-0E00-0000CE010000}"/>
            </a:ext>
          </a:extLst>
        </xdr:cNvPr>
        <xdr:cNvSpPr txBox="1"/>
      </xdr:nvSpPr>
      <xdr:spPr>
        <a:xfrm>
          <a:off x="22250400" y="1692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22072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134456</xdr:rowOff>
    </xdr:from>
    <xdr:ext cx="469744" cy="259045"/>
    <xdr:sp macro="" textlink="">
      <xdr:nvSpPr>
        <xdr:cNvPr id="464" name="【庁舎】&#10;一人当たり面積平均値テキスト">
          <a:extLst>
            <a:ext uri="{FF2B5EF4-FFF2-40B4-BE49-F238E27FC236}">
              <a16:creationId xmlns:a16="http://schemas.microsoft.com/office/drawing/2014/main" id="{00000000-0008-0000-0E00-0000D0010000}"/>
            </a:ext>
          </a:extLst>
        </xdr:cNvPr>
        <xdr:cNvSpPr txBox="1"/>
      </xdr:nvSpPr>
      <xdr:spPr>
        <a:xfrm>
          <a:off x="222504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465" name="フローチャート : 判断 464">
          <a:extLst>
            <a:ext uri="{FF2B5EF4-FFF2-40B4-BE49-F238E27FC236}">
              <a16:creationId xmlns:a16="http://schemas.microsoft.com/office/drawing/2014/main" id="{00000000-0008-0000-0E00-0000D1010000}"/>
            </a:ext>
          </a:extLst>
        </xdr:cNvPr>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466" name="フローチャート : 判断 465">
          <a:extLst>
            <a:ext uri="{FF2B5EF4-FFF2-40B4-BE49-F238E27FC236}">
              <a16:creationId xmlns:a16="http://schemas.microsoft.com/office/drawing/2014/main" id="{00000000-0008-0000-0E00-0000D2010000}"/>
            </a:ext>
          </a:extLst>
        </xdr:cNvPr>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63516</xdr:rowOff>
    </xdr:from>
    <xdr:ext cx="469744" cy="259045"/>
    <xdr:sp macro="" textlink="">
      <xdr:nvSpPr>
        <xdr:cNvPr id="467" name="n_1aveValue【庁舎】&#10;一人当たり面積">
          <a:extLst>
            <a:ext uri="{FF2B5EF4-FFF2-40B4-BE49-F238E27FC236}">
              <a16:creationId xmlns:a16="http://schemas.microsoft.com/office/drawing/2014/main" id="{00000000-0008-0000-0E00-0000D3010000}"/>
            </a:ext>
          </a:extLst>
        </xdr:cNvPr>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82550</xdr:rowOff>
    </xdr:from>
    <xdr:to>
      <xdr:col>31</xdr:col>
      <xdr:colOff>85725</xdr:colOff>
      <xdr:row>106</xdr:row>
      <xdr:rowOff>12700</xdr:rowOff>
    </xdr:to>
    <xdr:sp macro="" textlink="">
      <xdr:nvSpPr>
        <xdr:cNvPr id="473" name="円/楕円 472">
          <a:extLst>
            <a:ext uri="{FF2B5EF4-FFF2-40B4-BE49-F238E27FC236}">
              <a16:creationId xmlns:a16="http://schemas.microsoft.com/office/drawing/2014/main" id="{00000000-0008-0000-0E00-0000D9010000}"/>
            </a:ext>
          </a:extLst>
        </xdr:cNvPr>
        <xdr:cNvSpPr/>
      </xdr:nvSpPr>
      <xdr:spPr>
        <a:xfrm>
          <a:off x="2127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3827</xdr:rowOff>
    </xdr:from>
    <xdr:ext cx="469744" cy="259045"/>
    <xdr:sp macro="" textlink="">
      <xdr:nvSpPr>
        <xdr:cNvPr id="474" name="n_1mainValue【庁舎】&#10;一人当たり面積">
          <a:extLst>
            <a:ext uri="{FF2B5EF4-FFF2-40B4-BE49-F238E27FC236}">
              <a16:creationId xmlns:a16="http://schemas.microsoft.com/office/drawing/2014/main" id="{00000000-0008-0000-0E00-0000DA010000}"/>
            </a:ext>
          </a:extLst>
        </xdr:cNvPr>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0.560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消防施設であり、特に低くなっている施設は、体育館・プール、保健センターである。消防施設については、消防機庫・水防倉庫など災害時の応急活動に重要な施設であり、適切な維持保全に努めている。体育館・プールについて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年度に木城町体育館を整備したことによるものであり、予防保全型管理により維持管理費の低減を図る。保健センターについては、平成</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年度に保健センター・福祉センターを整備、平成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年度にふれあいプラザを整備したことによるものであり、予防保全型管理により維持管理費の低減を図る。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宮崎県木城町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5,350
5,342
145.96
4,718,198
4,220,216
305,392
2,754,613
1,279,730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九州電力小丸川発電所の大規模償却資産等により類似団体平均を大きく上回る税収があるため、財政力指数は</a:t>
          </a:r>
          <a:r>
            <a:rPr kumimoji="1" lang="en-US" altLang="ja-JP" sz="1100">
              <a:solidFill>
                <a:schemeClr val="dk1"/>
              </a:solidFill>
              <a:effectLst/>
              <a:latin typeface="+mn-lt"/>
              <a:ea typeface="+mn-ea"/>
              <a:cs typeface="+mn-cs"/>
            </a:rPr>
            <a:t>0.99</a:t>
          </a:r>
          <a:r>
            <a:rPr kumimoji="1" lang="ja-JP" altLang="ja-JP" sz="1100">
              <a:solidFill>
                <a:schemeClr val="dk1"/>
              </a:solidFill>
              <a:effectLst/>
              <a:latin typeface="+mn-lt"/>
              <a:ea typeface="+mn-ea"/>
              <a:cs typeface="+mn-cs"/>
            </a:rPr>
            <a:t>となっている。しかし</a:t>
          </a:r>
          <a:r>
            <a:rPr kumimoji="1" lang="ja-JP" altLang="en-US" sz="1100">
              <a:solidFill>
                <a:schemeClr val="dk1"/>
              </a:solidFill>
              <a:effectLst/>
              <a:latin typeface="+mn-lt"/>
              <a:ea typeface="+mn-ea"/>
              <a:cs typeface="+mn-cs"/>
            </a:rPr>
            <a:t>、固定資産税（大規模償却資産）の経年償却により地方税は前年度比</a:t>
          </a:r>
          <a:r>
            <a:rPr kumimoji="1" lang="en-US" altLang="ja-JP" sz="1100">
              <a:solidFill>
                <a:schemeClr val="dk1"/>
              </a:solidFill>
              <a:effectLst/>
              <a:latin typeface="+mn-lt"/>
              <a:ea typeface="+mn-ea"/>
              <a:cs typeface="+mn-cs"/>
            </a:rPr>
            <a:t>136,246</a:t>
          </a:r>
          <a:r>
            <a:rPr kumimoji="1" lang="ja-JP" altLang="en-US" sz="1100">
              <a:solidFill>
                <a:schemeClr val="dk1"/>
              </a:solidFill>
              <a:effectLst/>
              <a:latin typeface="+mn-lt"/>
              <a:ea typeface="+mn-ea"/>
              <a:cs typeface="+mn-cs"/>
            </a:rPr>
            <a:t>千円減少しており、高齢化率</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が高く、</a:t>
          </a:r>
          <a:r>
            <a:rPr kumimoji="1" lang="ja-JP" altLang="ja-JP" sz="1100">
              <a:solidFill>
                <a:schemeClr val="dk1"/>
              </a:solidFill>
              <a:effectLst/>
              <a:latin typeface="+mn-lt"/>
              <a:ea typeface="+mn-ea"/>
              <a:cs typeface="+mn-cs"/>
            </a:rPr>
            <a:t>町内に中心となる産業がないこと</a:t>
          </a:r>
          <a:r>
            <a:rPr kumimoji="1" lang="ja-JP" altLang="en-US" sz="1100">
              <a:solidFill>
                <a:schemeClr val="dk1"/>
              </a:solidFill>
              <a:effectLst/>
              <a:latin typeface="+mn-lt"/>
              <a:ea typeface="+mn-ea"/>
              <a:cs typeface="+mn-cs"/>
            </a:rPr>
            <a:t>など増加要因も少ないことから、今後も地方税は減少することが見込まれる。そのため、自主財源である地方税の課税客体の適正な把握・口座振替の推進などによる収納率向上等</a:t>
          </a:r>
          <a:r>
            <a:rPr kumimoji="1" lang="ja-JP" altLang="ja-JP" sz="1100">
              <a:solidFill>
                <a:schemeClr val="dk1"/>
              </a:solidFill>
              <a:effectLst/>
              <a:latin typeface="+mn-lt"/>
              <a:ea typeface="+mn-ea"/>
              <a:cs typeface="+mn-cs"/>
            </a:rPr>
            <a:t>、歳入確保に</a:t>
          </a:r>
          <a:r>
            <a:rPr kumimoji="1" lang="ja-JP" altLang="en-US" sz="1100">
              <a:solidFill>
                <a:schemeClr val="dk1"/>
              </a:solidFill>
              <a:effectLst/>
              <a:latin typeface="+mn-lt"/>
              <a:ea typeface="+mn-ea"/>
              <a:cs typeface="+mn-cs"/>
            </a:rPr>
            <a:t>取り組み、併せて各事業の効果や緊急性などを踏まえた事業の選択と集中などによる歳出の抑制を図る。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35</xdr:row>
      <xdr:rowOff>139700</xdr:rowOff>
    </xdr:from>
    <xdr:to>
      <xdr:col>7</xdr:col>
      <xdr:colOff>152400</xdr:colOff>
      <xdr:row>35</xdr:row>
      <xdr:rowOff>139700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140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a:extLst>
            <a:ext uri="{FF2B5EF4-FFF2-40B4-BE49-F238E27FC236}">
              <a16:creationId xmlns:a16="http://schemas.microsoft.com/office/drawing/2014/main" id="{00000000-0008-0000-0300-000047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35</xdr:row>
      <xdr:rowOff>87993</xdr:rowOff>
    </xdr:from>
    <xdr:to>
      <xdr:col>6</xdr:col>
      <xdr:colOff>0</xdr:colOff>
      <xdr:row>35</xdr:row>
      <xdr:rowOff>139700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0887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a:extLst>
            <a:ext uri="{FF2B5EF4-FFF2-40B4-BE49-F238E27FC236}">
              <a16:creationId xmlns:a16="http://schemas.microsoft.com/office/drawing/2014/main" id="{00000000-0008-0000-0300-000049000000}"/>
            </a:ext>
          </a:extLst>
        </xdr:cNvPr>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35</xdr:row>
      <xdr:rowOff>19050</xdr:rowOff>
    </xdr:from>
    <xdr:to>
      <xdr:col>4</xdr:col>
      <xdr:colOff>482600</xdr:colOff>
      <xdr:row>35</xdr:row>
      <xdr:rowOff>87993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0198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a:extLst>
            <a:ext uri="{FF2B5EF4-FFF2-40B4-BE49-F238E27FC236}">
              <a16:creationId xmlns:a16="http://schemas.microsoft.com/office/drawing/2014/main" id="{00000000-0008-0000-0300-00004C000000}"/>
            </a:ext>
          </a:extLst>
        </xdr:cNvPr>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35</xdr:row>
      <xdr:rowOff>19050</xdr:rowOff>
    </xdr:from>
    <xdr:to>
      <xdr:col>3</xdr:col>
      <xdr:colOff>279400</xdr:colOff>
      <xdr:row>35</xdr:row>
      <xdr:rowOff>19050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019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a:extLst>
            <a:ext uri="{FF2B5EF4-FFF2-40B4-BE49-F238E27FC236}">
              <a16:creationId xmlns:a16="http://schemas.microsoft.com/office/drawing/2014/main" id="{00000000-0008-0000-0300-00004F000000}"/>
            </a:ext>
          </a:extLst>
        </xdr:cNvPr>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a:extLst>
            <a:ext uri="{FF2B5EF4-FFF2-40B4-BE49-F238E27FC236}">
              <a16:creationId xmlns:a16="http://schemas.microsoft.com/office/drawing/2014/main" id="{00000000-0008-0000-0300-000051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35</xdr:row>
      <xdr:rowOff>88900</xdr:rowOff>
    </xdr:from>
    <xdr:to>
      <xdr:col>7</xdr:col>
      <xdr:colOff>203200</xdr:colOff>
      <xdr:row>36</xdr:row>
      <xdr:rowOff>19050</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49022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10177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01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5</xdr:col>
      <xdr:colOff>635000</xdr:colOff>
      <xdr:row>35</xdr:row>
      <xdr:rowOff>88900</xdr:rowOff>
    </xdr:from>
    <xdr:to>
      <xdr:col>6</xdr:col>
      <xdr:colOff>50800</xdr:colOff>
      <xdr:row>36</xdr:row>
      <xdr:rowOff>19050</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4064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34</xdr:row>
      <xdr:rowOff>29227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585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4</xdr:col>
      <xdr:colOff>431800</xdr:colOff>
      <xdr:row>35</xdr:row>
      <xdr:rowOff>37193</xdr:rowOff>
    </xdr:from>
    <xdr:to>
      <xdr:col>4</xdr:col>
      <xdr:colOff>533400</xdr:colOff>
      <xdr:row>35</xdr:row>
      <xdr:rowOff>138793</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3175000" y="60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33</xdr:row>
      <xdr:rowOff>148970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580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228600</xdr:colOff>
      <xdr:row>34</xdr:row>
      <xdr:rowOff>139700</xdr:rowOff>
    </xdr:from>
    <xdr:to>
      <xdr:col>3</xdr:col>
      <xdr:colOff>330200</xdr:colOff>
      <xdr:row>35</xdr:row>
      <xdr:rowOff>69850</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22860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33</xdr:row>
      <xdr:rowOff>80027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xdr:col>
      <xdr:colOff>25400</xdr:colOff>
      <xdr:row>34</xdr:row>
      <xdr:rowOff>139700</xdr:rowOff>
    </xdr:from>
    <xdr:to>
      <xdr:col>2</xdr:col>
      <xdr:colOff>127000</xdr:colOff>
      <xdr:row>35</xdr:row>
      <xdr:rowOff>69850</xdr:rowOff>
    </xdr:to>
    <xdr:sp macro="" textlink="">
      <xdr:nvSpPr>
        <xdr:cNvPr id="96" name="円/楕円 95">
          <a:extLst>
            <a:ext uri="{FF2B5EF4-FFF2-40B4-BE49-F238E27FC236}">
              <a16:creationId xmlns:a16="http://schemas.microsoft.com/office/drawing/2014/main" id="{00000000-0008-0000-0300-000060000000}"/>
            </a:ext>
          </a:extLst>
        </xdr:cNvPr>
        <xdr:cNvSpPr/>
      </xdr:nvSpPr>
      <xdr:spPr>
        <a:xfrm>
          <a:off x="13970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33</xdr:row>
      <xdr:rowOff>80027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28</a:t>
          </a:r>
          <a:r>
            <a:rPr kumimoji="1" lang="ja-JP" altLang="en-US" sz="1100">
              <a:latin typeface="ＭＳ Ｐゴシック"/>
            </a:rPr>
            <a:t>年度は地方交付税</a:t>
          </a:r>
          <a:r>
            <a:rPr kumimoji="1" lang="en-US" altLang="ja-JP" sz="1100">
              <a:latin typeface="ＭＳ Ｐゴシック"/>
            </a:rPr>
            <a:t>1,105</a:t>
          </a:r>
          <a:r>
            <a:rPr kumimoji="1" lang="ja-JP" altLang="en-US" sz="1100">
              <a:latin typeface="ＭＳ Ｐゴシック"/>
            </a:rPr>
            <a:t>千円増加したものの、固定資産税（大規模償却資産）の減少による地方税</a:t>
          </a:r>
          <a:r>
            <a:rPr kumimoji="1" lang="en-US" altLang="ja-JP" sz="1100">
              <a:latin typeface="ＭＳ Ｐゴシック"/>
            </a:rPr>
            <a:t>136,246</a:t>
          </a:r>
          <a:r>
            <a:rPr kumimoji="1" lang="ja-JP" altLang="en-US" sz="1100">
              <a:latin typeface="ＭＳ Ｐゴシック"/>
            </a:rPr>
            <a:t>千円減少、地方消費税交付金</a:t>
          </a:r>
          <a:r>
            <a:rPr kumimoji="1" lang="en-US" altLang="ja-JP" sz="1100">
              <a:latin typeface="ＭＳ Ｐゴシック"/>
            </a:rPr>
            <a:t>8,632</a:t>
          </a:r>
          <a:r>
            <a:rPr kumimoji="1" lang="ja-JP" altLang="en-US" sz="1100">
              <a:latin typeface="ＭＳ Ｐゴシック"/>
            </a:rPr>
            <a:t>千円減少等により、経常一般財源は</a:t>
          </a:r>
          <a:r>
            <a:rPr kumimoji="1" lang="en-US" altLang="ja-JP" sz="1100">
              <a:latin typeface="ＭＳ Ｐゴシック"/>
            </a:rPr>
            <a:t>160,003</a:t>
          </a:r>
          <a:r>
            <a:rPr kumimoji="1" lang="ja-JP" altLang="en-US" sz="1100">
              <a:latin typeface="ＭＳ Ｐゴシック"/>
            </a:rPr>
            <a:t>千円減少した。また、経常経費は、繰出金</a:t>
          </a:r>
          <a:r>
            <a:rPr kumimoji="1" lang="en-US" altLang="ja-JP" sz="1100">
              <a:latin typeface="ＭＳ Ｐゴシック"/>
            </a:rPr>
            <a:t>32,690</a:t>
          </a:r>
          <a:r>
            <a:rPr kumimoji="1" lang="ja-JP" altLang="en-US" sz="1100">
              <a:latin typeface="ＭＳ Ｐゴシック"/>
            </a:rPr>
            <a:t>千円増加、物件費</a:t>
          </a:r>
          <a:r>
            <a:rPr kumimoji="1" lang="en-US" altLang="ja-JP" sz="1100">
              <a:latin typeface="ＭＳ Ｐゴシック"/>
            </a:rPr>
            <a:t>10,088</a:t>
          </a:r>
          <a:r>
            <a:rPr kumimoji="1" lang="ja-JP" altLang="en-US" sz="1100">
              <a:latin typeface="ＭＳ Ｐゴシック"/>
            </a:rPr>
            <a:t>千円増加したものの、公債費</a:t>
          </a:r>
          <a:r>
            <a:rPr kumimoji="1" lang="en-US" altLang="ja-JP" sz="1100">
              <a:latin typeface="ＭＳ Ｐゴシック"/>
            </a:rPr>
            <a:t>85,372</a:t>
          </a:r>
          <a:r>
            <a:rPr kumimoji="1" lang="ja-JP" altLang="en-US" sz="1100">
              <a:latin typeface="ＭＳ Ｐゴシック"/>
            </a:rPr>
            <a:t>千円減少等により、経常経費充当一般財源は</a:t>
          </a:r>
          <a:r>
            <a:rPr kumimoji="1" lang="en-US" altLang="ja-JP" sz="1100">
              <a:latin typeface="ＭＳ Ｐゴシック"/>
            </a:rPr>
            <a:t>43,838</a:t>
          </a:r>
          <a:r>
            <a:rPr kumimoji="1" lang="ja-JP" altLang="en-US" sz="1100">
              <a:latin typeface="ＭＳ Ｐゴシック"/>
            </a:rPr>
            <a:t>千円減少し、経常収支比率は</a:t>
          </a:r>
          <a:r>
            <a:rPr kumimoji="1" lang="en-US" altLang="ja-JP" sz="1100">
              <a:latin typeface="ＭＳ Ｐゴシック"/>
            </a:rPr>
            <a:t>2.3</a:t>
          </a:r>
          <a:r>
            <a:rPr kumimoji="1" lang="ja-JP" altLang="en-US" sz="1100">
              <a:latin typeface="ＭＳ Ｐゴシック"/>
            </a:rPr>
            <a:t>ポイントの増加となった。</a:t>
          </a: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89746</xdr:rowOff>
    </xdr:from>
    <xdr:to>
      <xdr:col>7</xdr:col>
      <xdr:colOff>152400</xdr:colOff>
      <xdr:row>66</xdr:row>
      <xdr:rowOff>154940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376746"/>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127017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154940</xdr:rowOff>
    </xdr:from>
    <xdr:to>
      <xdr:col>7</xdr:col>
      <xdr:colOff>241300</xdr:colOff>
      <xdr:row>66</xdr:row>
      <xdr:rowOff>154940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4673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12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60</xdr:row>
      <xdr:rowOff>89746</xdr:rowOff>
    </xdr:from>
    <xdr:to>
      <xdr:col>7</xdr:col>
      <xdr:colOff>241300</xdr:colOff>
      <xdr:row>60</xdr:row>
      <xdr:rowOff>89746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37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109855</xdr:rowOff>
    </xdr:from>
    <xdr:to>
      <xdr:col>7</xdr:col>
      <xdr:colOff>152400</xdr:colOff>
      <xdr:row>61</xdr:row>
      <xdr:rowOff>30904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396855"/>
          <a:ext cx="8382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95902</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9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123825</xdr:rowOff>
    </xdr:from>
    <xdr:to>
      <xdr:col>7</xdr:col>
      <xdr:colOff>203200</xdr:colOff>
      <xdr:row>64</xdr:row>
      <xdr:rowOff>53975</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4902200" y="109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109855</xdr:rowOff>
    </xdr:from>
    <xdr:to>
      <xdr:col>6</xdr:col>
      <xdr:colOff>0</xdr:colOff>
      <xdr:row>60</xdr:row>
      <xdr:rowOff>113877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39685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35348</xdr:rowOff>
    </xdr:from>
    <xdr:to>
      <xdr:col>6</xdr:col>
      <xdr:colOff>50800</xdr:colOff>
      <xdr:row>63</xdr:row>
      <xdr:rowOff>136948</xdr:rowOff>
    </xdr:to>
    <xdr:sp macro="" textlink="">
      <xdr:nvSpPr>
        <xdr:cNvPr id="136" name="フローチャート : 判断 135">
          <a:extLst>
            <a:ext uri="{FF2B5EF4-FFF2-40B4-BE49-F238E27FC236}">
              <a16:creationId xmlns:a16="http://schemas.microsoft.com/office/drawing/2014/main" id="{00000000-0008-0000-0300-000088000000}"/>
            </a:ext>
          </a:extLst>
        </xdr:cNvPr>
        <xdr:cNvSpPr/>
      </xdr:nvSpPr>
      <xdr:spPr>
        <a:xfrm>
          <a:off x="4064000" y="1083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121725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23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120438</xdr:rowOff>
    </xdr:from>
    <xdr:to>
      <xdr:col>4</xdr:col>
      <xdr:colOff>482600</xdr:colOff>
      <xdr:row>60</xdr:row>
      <xdr:rowOff>113877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235988"/>
          <a:ext cx="889000" cy="1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39" name="フローチャート : 判断 138">
          <a:extLst>
            <a:ext uri="{FF2B5EF4-FFF2-40B4-BE49-F238E27FC236}">
              <a16:creationId xmlns:a16="http://schemas.microsoft.com/office/drawing/2014/main" id="{00000000-0008-0000-0300-00008B000000}"/>
            </a:ext>
          </a:extLst>
        </xdr:cNvPr>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143087</xdr:rowOff>
    </xdr:from>
    <xdr:to>
      <xdr:col>3</xdr:col>
      <xdr:colOff>279400</xdr:colOff>
      <xdr:row>59</xdr:row>
      <xdr:rowOff>120438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087187"/>
          <a:ext cx="8890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154517</xdr:rowOff>
    </xdr:from>
    <xdr:to>
      <xdr:col>3</xdr:col>
      <xdr:colOff>330200</xdr:colOff>
      <xdr:row>63</xdr:row>
      <xdr:rowOff>84667</xdr:rowOff>
    </xdr:to>
    <xdr:sp macro="" textlink="">
      <xdr:nvSpPr>
        <xdr:cNvPr id="142" name="フローチャート : 判断 141">
          <a:extLst>
            <a:ext uri="{FF2B5EF4-FFF2-40B4-BE49-F238E27FC236}">
              <a16:creationId xmlns:a16="http://schemas.microsoft.com/office/drawing/2014/main" id="{00000000-0008-0000-0300-00008E000000}"/>
            </a:ext>
          </a:extLst>
        </xdr:cNvPr>
        <xdr:cNvSpPr/>
      </xdr:nvSpPr>
      <xdr:spPr>
        <a:xfrm>
          <a:off x="2286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69444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150495</xdr:rowOff>
    </xdr:from>
    <xdr:to>
      <xdr:col>2</xdr:col>
      <xdr:colOff>127000</xdr:colOff>
      <xdr:row>63</xdr:row>
      <xdr:rowOff>80645</xdr:rowOff>
    </xdr:to>
    <xdr:sp macro="" textlink="">
      <xdr:nvSpPr>
        <xdr:cNvPr id="144" name="フローチャート : 判断 143">
          <a:extLst>
            <a:ext uri="{FF2B5EF4-FFF2-40B4-BE49-F238E27FC236}">
              <a16:creationId xmlns:a16="http://schemas.microsoft.com/office/drawing/2014/main" id="{00000000-0008-0000-0300-000090000000}"/>
            </a:ext>
          </a:extLst>
        </xdr:cNvPr>
        <xdr:cNvSpPr/>
      </xdr:nvSpPr>
      <xdr:spPr>
        <a:xfrm>
          <a:off x="1397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65422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151554</xdr:rowOff>
    </xdr:from>
    <xdr:to>
      <xdr:col>7</xdr:col>
      <xdr:colOff>203200</xdr:colOff>
      <xdr:row>61</xdr:row>
      <xdr:rowOff>81704</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49022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72831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359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59055</xdr:rowOff>
    </xdr:from>
    <xdr:to>
      <xdr:col>6</xdr:col>
      <xdr:colOff>50800</xdr:colOff>
      <xdr:row>60</xdr:row>
      <xdr:rowOff>160655</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4064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63077</xdr:rowOff>
    </xdr:from>
    <xdr:to>
      <xdr:col>4</xdr:col>
      <xdr:colOff>533400</xdr:colOff>
      <xdr:row>60</xdr:row>
      <xdr:rowOff>164677</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3175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3404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69638</xdr:rowOff>
    </xdr:from>
    <xdr:to>
      <xdr:col>3</xdr:col>
      <xdr:colOff>330200</xdr:colOff>
      <xdr:row>59</xdr:row>
      <xdr:rowOff>171238</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2286000" y="101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9965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99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92287</xdr:rowOff>
    </xdr:from>
    <xdr:to>
      <xdr:col>2</xdr:col>
      <xdr:colOff>127000</xdr:colOff>
      <xdr:row>59</xdr:row>
      <xdr:rowOff>22437</xdr:rowOff>
    </xdr:to>
    <xdr:sp macro="" textlink="">
      <xdr:nvSpPr>
        <xdr:cNvPr id="159" name="円/楕円 158">
          <a:extLst>
            <a:ext uri="{FF2B5EF4-FFF2-40B4-BE49-F238E27FC236}">
              <a16:creationId xmlns:a16="http://schemas.microsoft.com/office/drawing/2014/main" id="{00000000-0008-0000-0300-00009F000000}"/>
            </a:ext>
          </a:extLst>
        </xdr:cNvPr>
        <xdr:cNvSpPr/>
      </xdr:nvSpPr>
      <xdr:spPr>
        <a:xfrm>
          <a:off x="1397000" y="10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32614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80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[273,291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人件費は</a:t>
          </a:r>
          <a:r>
            <a:rPr kumimoji="1" lang="ja-JP" altLang="en-US" sz="1100">
              <a:solidFill>
                <a:schemeClr val="dk1"/>
              </a:solidFill>
              <a:effectLst/>
              <a:latin typeface="+mn-lt"/>
              <a:ea typeface="+mn-ea"/>
              <a:cs typeface="+mn-cs"/>
            </a:rPr>
            <a:t>、地方公務員共済組合等負担金</a:t>
          </a:r>
          <a:r>
            <a:rPr kumimoji="1" lang="en-US" altLang="ja-JP" sz="1100">
              <a:solidFill>
                <a:schemeClr val="dk1"/>
              </a:solidFill>
              <a:effectLst/>
              <a:latin typeface="+mn-lt"/>
              <a:ea typeface="+mn-ea"/>
              <a:cs typeface="+mn-cs"/>
            </a:rPr>
            <a:t>13,754</a:t>
          </a:r>
          <a:r>
            <a:rPr kumimoji="1" lang="ja-JP" altLang="en-US" sz="1100">
              <a:solidFill>
                <a:schemeClr val="dk1"/>
              </a:solidFill>
              <a:effectLst/>
              <a:latin typeface="+mn-lt"/>
              <a:ea typeface="+mn-ea"/>
              <a:cs typeface="+mn-cs"/>
            </a:rPr>
            <a:t>千円減少したものの、退職手当組合負担金</a:t>
          </a:r>
          <a:r>
            <a:rPr kumimoji="1" lang="en-US" altLang="ja-JP" sz="1100">
              <a:solidFill>
                <a:schemeClr val="dk1"/>
              </a:solidFill>
              <a:effectLst/>
              <a:latin typeface="+mn-lt"/>
              <a:ea typeface="+mn-ea"/>
              <a:cs typeface="+mn-cs"/>
            </a:rPr>
            <a:t>7,296</a:t>
          </a:r>
          <a:r>
            <a:rPr kumimoji="1" lang="ja-JP" altLang="en-US" sz="1100">
              <a:solidFill>
                <a:schemeClr val="dk1"/>
              </a:solidFill>
              <a:effectLst/>
              <a:latin typeface="+mn-lt"/>
              <a:ea typeface="+mn-ea"/>
              <a:cs typeface="+mn-cs"/>
            </a:rPr>
            <a:t>千円増加等により</a:t>
          </a:r>
          <a:r>
            <a:rPr kumimoji="1" lang="en-US" altLang="ja-JP" sz="1100">
              <a:solidFill>
                <a:schemeClr val="dk1"/>
              </a:solidFill>
              <a:effectLst/>
              <a:latin typeface="+mn-lt"/>
              <a:ea typeface="+mn-ea"/>
              <a:cs typeface="+mn-cs"/>
            </a:rPr>
            <a:t>2,314</a:t>
          </a:r>
          <a:r>
            <a:rPr kumimoji="1" lang="ja-JP" altLang="en-US" sz="1100">
              <a:solidFill>
                <a:schemeClr val="dk1"/>
              </a:solidFill>
              <a:effectLst/>
              <a:latin typeface="+mn-lt"/>
              <a:ea typeface="+mn-ea"/>
              <a:cs typeface="+mn-cs"/>
            </a:rPr>
            <a:t>千円増加した。</a:t>
          </a:r>
          <a:r>
            <a:rPr kumimoji="1" lang="ja-JP" altLang="ja-JP" sz="1100">
              <a:solidFill>
                <a:schemeClr val="dk1"/>
              </a:solidFill>
              <a:effectLst/>
              <a:latin typeface="+mn-lt"/>
              <a:ea typeface="+mn-ea"/>
              <a:cs typeface="+mn-cs"/>
            </a:rPr>
            <a:t>物件費は、</a:t>
          </a:r>
          <a:r>
            <a:rPr kumimoji="1" lang="ja-JP" altLang="en-US" sz="1100">
              <a:solidFill>
                <a:schemeClr val="dk1"/>
              </a:solidFill>
              <a:effectLst/>
              <a:latin typeface="+mn-lt"/>
              <a:ea typeface="+mn-ea"/>
              <a:cs typeface="+mn-cs"/>
            </a:rPr>
            <a:t>町インターネットサービス事業に係る通信運搬費</a:t>
          </a:r>
          <a:r>
            <a:rPr kumimoji="1" lang="en-US" altLang="ja-JP" sz="1100">
              <a:solidFill>
                <a:schemeClr val="dk1"/>
              </a:solidFill>
              <a:effectLst/>
              <a:latin typeface="+mn-lt"/>
              <a:ea typeface="+mn-ea"/>
              <a:cs typeface="+mn-cs"/>
            </a:rPr>
            <a:t>9,836</a:t>
          </a:r>
          <a:r>
            <a:rPr kumimoji="1" lang="ja-JP" altLang="en-US" sz="1100">
              <a:solidFill>
                <a:schemeClr val="dk1"/>
              </a:solidFill>
              <a:effectLst/>
              <a:latin typeface="+mn-lt"/>
              <a:ea typeface="+mn-ea"/>
              <a:cs typeface="+mn-cs"/>
            </a:rPr>
            <a:t>千円増加やふるさと納税に係る手数料</a:t>
          </a:r>
          <a:r>
            <a:rPr kumimoji="1" lang="en-US" altLang="ja-JP" sz="1100">
              <a:solidFill>
                <a:schemeClr val="dk1"/>
              </a:solidFill>
              <a:effectLst/>
              <a:latin typeface="+mn-lt"/>
              <a:ea typeface="+mn-ea"/>
              <a:cs typeface="+mn-cs"/>
            </a:rPr>
            <a:t>38,591</a:t>
          </a:r>
          <a:r>
            <a:rPr kumimoji="1" lang="ja-JP" altLang="en-US" sz="1100">
              <a:solidFill>
                <a:schemeClr val="dk1"/>
              </a:solidFill>
              <a:effectLst/>
              <a:latin typeface="+mn-lt"/>
              <a:ea typeface="+mn-ea"/>
              <a:cs typeface="+mn-cs"/>
            </a:rPr>
            <a:t>千円増加等による役務費</a:t>
          </a:r>
          <a:r>
            <a:rPr kumimoji="1" lang="en-US" altLang="ja-JP" sz="1100">
              <a:solidFill>
                <a:schemeClr val="dk1"/>
              </a:solidFill>
              <a:effectLst/>
              <a:latin typeface="+mn-lt"/>
              <a:ea typeface="+mn-ea"/>
              <a:cs typeface="+mn-cs"/>
            </a:rPr>
            <a:t>49,923</a:t>
          </a:r>
          <a:r>
            <a:rPr kumimoji="1" lang="ja-JP" altLang="en-US" sz="1100">
              <a:solidFill>
                <a:schemeClr val="dk1"/>
              </a:solidFill>
              <a:effectLst/>
              <a:latin typeface="+mn-lt"/>
              <a:ea typeface="+mn-ea"/>
              <a:cs typeface="+mn-cs"/>
            </a:rPr>
            <a:t>千円の増加、また、自治体情報システム強靭性向上対策事業等による委託料</a:t>
          </a:r>
          <a:r>
            <a:rPr kumimoji="1" lang="en-US" altLang="ja-JP" sz="1100">
              <a:solidFill>
                <a:schemeClr val="dk1"/>
              </a:solidFill>
              <a:effectLst/>
              <a:latin typeface="+mn-lt"/>
              <a:ea typeface="+mn-ea"/>
              <a:cs typeface="+mn-cs"/>
            </a:rPr>
            <a:t>40,457</a:t>
          </a:r>
          <a:r>
            <a:rPr kumimoji="1" lang="ja-JP" altLang="en-US" sz="1100">
              <a:solidFill>
                <a:schemeClr val="dk1"/>
              </a:solidFill>
              <a:effectLst/>
              <a:latin typeface="+mn-lt"/>
              <a:ea typeface="+mn-ea"/>
              <a:cs typeface="+mn-cs"/>
            </a:rPr>
            <a:t>千円増加により、物件費は</a:t>
          </a:r>
          <a:r>
            <a:rPr kumimoji="1" lang="en-US" altLang="ja-JP" sz="1100">
              <a:solidFill>
                <a:schemeClr val="dk1"/>
              </a:solidFill>
              <a:effectLst/>
              <a:latin typeface="+mn-lt"/>
              <a:ea typeface="+mn-ea"/>
              <a:cs typeface="+mn-cs"/>
            </a:rPr>
            <a:t>100,522</a:t>
          </a:r>
          <a:r>
            <a:rPr kumimoji="1" lang="ja-JP" altLang="en-US" sz="1100">
              <a:solidFill>
                <a:schemeClr val="dk1"/>
              </a:solidFill>
              <a:effectLst/>
              <a:latin typeface="+mn-lt"/>
              <a:ea typeface="+mn-ea"/>
              <a:cs typeface="+mn-cs"/>
            </a:rPr>
            <a:t>千円増加した。そのため、</a:t>
          </a:r>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人当たり人件費・物件費等決算額は</a:t>
          </a:r>
          <a:r>
            <a:rPr kumimoji="1" lang="en-US" altLang="ja-JP" sz="1100">
              <a:solidFill>
                <a:schemeClr val="dk1"/>
              </a:solidFill>
              <a:effectLst/>
              <a:latin typeface="+mn-lt"/>
              <a:ea typeface="+mn-ea"/>
              <a:cs typeface="+mn-cs"/>
            </a:rPr>
            <a:t>21,868</a:t>
          </a:r>
          <a:r>
            <a:rPr kumimoji="1" lang="ja-JP" altLang="ja-JP" sz="1100">
              <a:solidFill>
                <a:schemeClr val="dk1"/>
              </a:solidFill>
              <a:effectLst/>
              <a:latin typeface="+mn-lt"/>
              <a:ea typeface="+mn-ea"/>
              <a:cs typeface="+mn-cs"/>
            </a:rPr>
            <a:t>円の増加とな</a:t>
          </a:r>
          <a:r>
            <a:rPr kumimoji="1" lang="ja-JP" altLang="en-US" sz="1100">
              <a:solidFill>
                <a:schemeClr val="dk1"/>
              </a:solidFill>
              <a:effectLst/>
              <a:latin typeface="+mn-lt"/>
              <a:ea typeface="+mn-ea"/>
              <a:cs typeface="+mn-cs"/>
            </a:rPr>
            <a:t>り類似団体平均をやや上回った</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7840</xdr:rowOff>
    </xdr:from>
    <xdr:to>
      <xdr:col>7</xdr:col>
      <xdr:colOff>152400</xdr:colOff>
      <xdr:row>84</xdr:row>
      <xdr:rowOff>95785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409640"/>
          <a:ext cx="838200" cy="8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46210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76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7" name="フローチャート : 判断 196">
          <a:extLst>
            <a:ext uri="{FF2B5EF4-FFF2-40B4-BE49-F238E27FC236}">
              <a16:creationId xmlns:a16="http://schemas.microsoft.com/office/drawing/2014/main" id="{00000000-0008-0000-0300-0000C5000000}"/>
            </a:ext>
          </a:extLst>
        </xdr:cNvPr>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162016</xdr:rowOff>
    </xdr:from>
    <xdr:to>
      <xdr:col>6</xdr:col>
      <xdr:colOff>0</xdr:colOff>
      <xdr:row>84</xdr:row>
      <xdr:rowOff>7840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92366"/>
          <a:ext cx="889000" cy="1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9" name="フローチャート : 判断 198">
          <a:extLst>
            <a:ext uri="{FF2B5EF4-FFF2-40B4-BE49-F238E27FC236}">
              <a16:creationId xmlns:a16="http://schemas.microsoft.com/office/drawing/2014/main" id="{00000000-0008-0000-0300-0000C7000000}"/>
            </a:ext>
          </a:extLst>
        </xdr:cNvPr>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78953</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48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107148</xdr:rowOff>
    </xdr:from>
    <xdr:to>
      <xdr:col>4</xdr:col>
      <xdr:colOff>482600</xdr:colOff>
      <xdr:row>83</xdr:row>
      <xdr:rowOff>162016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337498"/>
          <a:ext cx="889000" cy="5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2" name="フローチャート : 判断 201">
          <a:extLst>
            <a:ext uri="{FF2B5EF4-FFF2-40B4-BE49-F238E27FC236}">
              <a16:creationId xmlns:a16="http://schemas.microsoft.com/office/drawing/2014/main" id="{00000000-0008-0000-0300-0000CA000000}"/>
            </a:ext>
          </a:extLst>
        </xdr:cNvPr>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95031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91774</xdr:rowOff>
    </xdr:from>
    <xdr:to>
      <xdr:col>3</xdr:col>
      <xdr:colOff>279400</xdr:colOff>
      <xdr:row>83</xdr:row>
      <xdr:rowOff>107148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322124"/>
          <a:ext cx="889000" cy="1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5" name="フローチャート : 判断 204">
          <a:extLst>
            <a:ext uri="{FF2B5EF4-FFF2-40B4-BE49-F238E27FC236}">
              <a16:creationId xmlns:a16="http://schemas.microsoft.com/office/drawing/2014/main" id="{00000000-0008-0000-0300-0000CD000000}"/>
            </a:ext>
          </a:extLst>
        </xdr:cNvPr>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29421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7" name="フローチャート : 判断 206">
          <a:extLst>
            <a:ext uri="{FF2B5EF4-FFF2-40B4-BE49-F238E27FC236}">
              <a16:creationId xmlns:a16="http://schemas.microsoft.com/office/drawing/2014/main" id="{00000000-0008-0000-0300-0000CF000000}"/>
            </a:ext>
          </a:extLst>
        </xdr:cNvPr>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646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44985</xdr:rowOff>
    </xdr:from>
    <xdr:to>
      <xdr:col>7</xdr:col>
      <xdr:colOff>203200</xdr:colOff>
      <xdr:row>84</xdr:row>
      <xdr:rowOff>146585</xdr:rowOff>
    </xdr:to>
    <xdr:sp macro="" textlink="">
      <xdr:nvSpPr>
        <xdr:cNvPr id="214" name="円/楕円 213">
          <a:extLst>
            <a:ext uri="{FF2B5EF4-FFF2-40B4-BE49-F238E27FC236}">
              <a16:creationId xmlns:a16="http://schemas.microsoft.com/office/drawing/2014/main" id="{00000000-0008-0000-0300-0000D6000000}"/>
            </a:ext>
          </a:extLst>
        </xdr:cNvPr>
        <xdr:cNvSpPr/>
      </xdr:nvSpPr>
      <xdr:spPr>
        <a:xfrm>
          <a:off x="4902200" y="144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17062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4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273,291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128490</xdr:rowOff>
    </xdr:from>
    <xdr:to>
      <xdr:col>6</xdr:col>
      <xdr:colOff>50800</xdr:colOff>
      <xdr:row>84</xdr:row>
      <xdr:rowOff>58640</xdr:rowOff>
    </xdr:to>
    <xdr:sp macro="" textlink="">
      <xdr:nvSpPr>
        <xdr:cNvPr id="216" name="円/楕円 215">
          <a:extLst>
            <a:ext uri="{FF2B5EF4-FFF2-40B4-BE49-F238E27FC236}">
              <a16:creationId xmlns:a16="http://schemas.microsoft.com/office/drawing/2014/main" id="{00000000-0008-0000-0300-0000D8000000}"/>
            </a:ext>
          </a:extLst>
        </xdr:cNvPr>
        <xdr:cNvSpPr/>
      </xdr:nvSpPr>
      <xdr:spPr>
        <a:xfrm>
          <a:off x="4064000" y="143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68817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1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251,423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111216</xdr:rowOff>
    </xdr:from>
    <xdr:to>
      <xdr:col>4</xdr:col>
      <xdr:colOff>533400</xdr:colOff>
      <xdr:row>84</xdr:row>
      <xdr:rowOff>41366</xdr:rowOff>
    </xdr:to>
    <xdr:sp macro="" textlink="">
      <xdr:nvSpPr>
        <xdr:cNvPr id="218" name="円/楕円 217">
          <a:extLst>
            <a:ext uri="{FF2B5EF4-FFF2-40B4-BE49-F238E27FC236}">
              <a16:creationId xmlns:a16="http://schemas.microsoft.com/office/drawing/2014/main" id="{00000000-0008-0000-0300-0000DA000000}"/>
            </a:ext>
          </a:extLst>
        </xdr:cNvPr>
        <xdr:cNvSpPr/>
      </xdr:nvSpPr>
      <xdr:spPr>
        <a:xfrm>
          <a:off x="3175000" y="1434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51543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11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247,128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56348</xdr:rowOff>
    </xdr:from>
    <xdr:to>
      <xdr:col>3</xdr:col>
      <xdr:colOff>330200</xdr:colOff>
      <xdr:row>83</xdr:row>
      <xdr:rowOff>157948</xdr:rowOff>
    </xdr:to>
    <xdr:sp macro="" textlink="">
      <xdr:nvSpPr>
        <xdr:cNvPr id="220" name="円/楕円 219">
          <a:extLst>
            <a:ext uri="{FF2B5EF4-FFF2-40B4-BE49-F238E27FC236}">
              <a16:creationId xmlns:a16="http://schemas.microsoft.com/office/drawing/2014/main" id="{00000000-0008-0000-0300-0000DC000000}"/>
            </a:ext>
          </a:extLst>
        </xdr:cNvPr>
        <xdr:cNvSpPr/>
      </xdr:nvSpPr>
      <xdr:spPr>
        <a:xfrm>
          <a:off x="2286000" y="1428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168125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05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233,485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40974</xdr:rowOff>
    </xdr:from>
    <xdr:to>
      <xdr:col>2</xdr:col>
      <xdr:colOff>127000</xdr:colOff>
      <xdr:row>83</xdr:row>
      <xdr:rowOff>142574</xdr:rowOff>
    </xdr:to>
    <xdr:sp macro="" textlink="">
      <xdr:nvSpPr>
        <xdr:cNvPr id="222" name="円/楕円 221">
          <a:extLst>
            <a:ext uri="{FF2B5EF4-FFF2-40B4-BE49-F238E27FC236}">
              <a16:creationId xmlns:a16="http://schemas.microsoft.com/office/drawing/2014/main" id="{00000000-0008-0000-0300-0000DE000000}"/>
            </a:ext>
          </a:extLst>
        </xdr:cNvPr>
        <xdr:cNvSpPr/>
      </xdr:nvSpPr>
      <xdr:spPr>
        <a:xfrm>
          <a:off x="1397000" y="1427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152751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04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229,662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ラスパイレス指数は、類似団体平均及び全国町村平均と比較してほぼ平均水準である。能力及び実績に基づく人事管理を行うため、平成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年度より人事評価制度を導入しており、給与の適正化及び人事管理に努める。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136313</xdr:rowOff>
    </xdr:from>
    <xdr:to>
      <xdr:col>24</xdr:col>
      <xdr:colOff>558800</xdr:colOff>
      <xdr:row>85</xdr:row>
      <xdr:rowOff>144357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70956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85954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8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9" name="フローチャート : 判断 258">
          <a:extLst>
            <a:ext uri="{FF2B5EF4-FFF2-40B4-BE49-F238E27FC236}">
              <a16:creationId xmlns:a16="http://schemas.microsoft.com/office/drawing/2014/main" id="{00000000-0008-0000-0300-000003010000}"/>
            </a:ext>
          </a:extLst>
        </xdr:cNvPr>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144357</xdr:rowOff>
    </xdr:from>
    <xdr:to>
      <xdr:col>23</xdr:col>
      <xdr:colOff>406400</xdr:colOff>
      <xdr:row>85</xdr:row>
      <xdr:rowOff>152400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71760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61" name="フローチャート : 判断 260">
          <a:extLst>
            <a:ext uri="{FF2B5EF4-FFF2-40B4-BE49-F238E27FC236}">
              <a16:creationId xmlns:a16="http://schemas.microsoft.com/office/drawing/2014/main" id="{00000000-0008-0000-0300-000005010000}"/>
            </a:ext>
          </a:extLst>
        </xdr:cNvPr>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9754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120227</xdr:rowOff>
    </xdr:from>
    <xdr:to>
      <xdr:col>22</xdr:col>
      <xdr:colOff>203200</xdr:colOff>
      <xdr:row>85</xdr:row>
      <xdr:rowOff>152400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6934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45296</xdr:rowOff>
    </xdr:from>
    <xdr:to>
      <xdr:col>22</xdr:col>
      <xdr:colOff>254000</xdr:colOff>
      <xdr:row>85</xdr:row>
      <xdr:rowOff>146896</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157073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120227</xdr:rowOff>
    </xdr:from>
    <xdr:to>
      <xdr:col>21</xdr:col>
      <xdr:colOff>0</xdr:colOff>
      <xdr:row>89</xdr:row>
      <xdr:rowOff>53763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693477"/>
          <a:ext cx="889000" cy="6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37254</xdr:rowOff>
    </xdr:from>
    <xdr:to>
      <xdr:col>21</xdr:col>
      <xdr:colOff>50800</xdr:colOff>
      <xdr:row>85</xdr:row>
      <xdr:rowOff>138854</xdr:rowOff>
    </xdr:to>
    <xdr:sp macro="" textlink="">
      <xdr:nvSpPr>
        <xdr:cNvPr id="267" name="フローチャート : 判断 266">
          <a:extLst>
            <a:ext uri="{FF2B5EF4-FFF2-40B4-BE49-F238E27FC236}">
              <a16:creationId xmlns:a16="http://schemas.microsoft.com/office/drawing/2014/main" id="{00000000-0008-0000-0300-00000B010000}"/>
            </a:ext>
          </a:extLst>
        </xdr:cNvPr>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149031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9" name="フローチャート : 判断 268">
          <a:extLst>
            <a:ext uri="{FF2B5EF4-FFF2-40B4-BE49-F238E27FC236}">
              <a16:creationId xmlns:a16="http://schemas.microsoft.com/office/drawing/2014/main" id="{00000000-0008-0000-0300-00000D010000}"/>
            </a:ext>
          </a:extLst>
        </xdr:cNvPr>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74523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99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76" name="円/楕円 275">
          <a:extLst>
            <a:ext uri="{FF2B5EF4-FFF2-40B4-BE49-F238E27FC236}">
              <a16:creationId xmlns:a16="http://schemas.microsoft.com/office/drawing/2014/main" id="{00000000-0008-0000-0300-000014010000}"/>
            </a:ext>
          </a:extLst>
        </xdr:cNvPr>
        <xdr:cNvSpPr/>
      </xdr:nvSpPr>
      <xdr:spPr>
        <a:xfrm>
          <a:off x="169672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57590</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93557</xdr:rowOff>
    </xdr:from>
    <xdr:to>
      <xdr:col>23</xdr:col>
      <xdr:colOff>457200</xdr:colOff>
      <xdr:row>86</xdr:row>
      <xdr:rowOff>23707</xdr:rowOff>
    </xdr:to>
    <xdr:sp macro="" textlink="">
      <xdr:nvSpPr>
        <xdr:cNvPr id="278" name="円/楕円 277">
          <a:extLst>
            <a:ext uri="{FF2B5EF4-FFF2-40B4-BE49-F238E27FC236}">
              <a16:creationId xmlns:a16="http://schemas.microsoft.com/office/drawing/2014/main" id="{00000000-0008-0000-0300-000016010000}"/>
            </a:ext>
          </a:extLst>
        </xdr:cNvPr>
        <xdr:cNvSpPr/>
      </xdr:nvSpPr>
      <xdr:spPr>
        <a:xfrm>
          <a:off x="16129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8484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753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101600</xdr:rowOff>
    </xdr:from>
    <xdr:to>
      <xdr:col>22</xdr:col>
      <xdr:colOff>254000</xdr:colOff>
      <xdr:row>86</xdr:row>
      <xdr:rowOff>31750</xdr:rowOff>
    </xdr:to>
    <xdr:sp macro="" textlink="">
      <xdr:nvSpPr>
        <xdr:cNvPr id="280" name="円/楕円 279">
          <a:extLst>
            <a:ext uri="{FF2B5EF4-FFF2-40B4-BE49-F238E27FC236}">
              <a16:creationId xmlns:a16="http://schemas.microsoft.com/office/drawing/2014/main" id="{00000000-0008-0000-0300-000018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16527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69427</xdr:rowOff>
    </xdr:from>
    <xdr:to>
      <xdr:col>21</xdr:col>
      <xdr:colOff>50800</xdr:colOff>
      <xdr:row>85</xdr:row>
      <xdr:rowOff>171027</xdr:rowOff>
    </xdr:to>
    <xdr:sp macro="" textlink="">
      <xdr:nvSpPr>
        <xdr:cNvPr id="282" name="円/楕円 281">
          <a:extLst>
            <a:ext uri="{FF2B5EF4-FFF2-40B4-BE49-F238E27FC236}">
              <a16:creationId xmlns:a16="http://schemas.microsoft.com/office/drawing/2014/main" id="{00000000-0008-0000-0300-00001A010000}"/>
            </a:ext>
          </a:extLst>
        </xdr:cNvPr>
        <xdr:cNvSpPr/>
      </xdr:nvSpPr>
      <xdr:spPr>
        <a:xfrm>
          <a:off x="14351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155804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2963</xdr:rowOff>
    </xdr:from>
    <xdr:to>
      <xdr:col>19</xdr:col>
      <xdr:colOff>533400</xdr:colOff>
      <xdr:row>89</xdr:row>
      <xdr:rowOff>104563</xdr:rowOff>
    </xdr:to>
    <xdr:sp macro="" textlink="">
      <xdr:nvSpPr>
        <xdr:cNvPr id="284" name="円/楕円 283">
          <a:extLst>
            <a:ext uri="{FF2B5EF4-FFF2-40B4-BE49-F238E27FC236}">
              <a16:creationId xmlns:a16="http://schemas.microsoft.com/office/drawing/2014/main" id="{00000000-0008-0000-0300-00001C010000}"/>
            </a:ext>
          </a:extLst>
        </xdr:cNvPr>
        <xdr:cNvSpPr/>
      </xdr:nvSpPr>
      <xdr:spPr>
        <a:xfrm>
          <a:off x="13462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89340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34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観光施設管理などの指定管理者制度導入による民間委託等の推進を行っている。平成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年度と比較してもほぼ同水準であり、類似団体平均をやや下回っている。第</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次木城町行政改革大綱（平成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年度）の推進により、組織・機構や事務事業の見直し等の進捗状況も踏まえ、今後も適正な人員管理に努める。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9589</xdr:rowOff>
    </xdr:from>
    <xdr:to>
      <xdr:col>24</xdr:col>
      <xdr:colOff>558800</xdr:colOff>
      <xdr:row>61</xdr:row>
      <xdr:rowOff>31909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468039"/>
          <a:ext cx="8382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148765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3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8" name="フローチャート : 判断 317">
          <a:extLst>
            <a:ext uri="{FF2B5EF4-FFF2-40B4-BE49-F238E27FC236}">
              <a16:creationId xmlns:a16="http://schemas.microsoft.com/office/drawing/2014/main" id="{00000000-0008-0000-0300-00003E010000}"/>
            </a:ext>
          </a:extLst>
        </xdr:cNvPr>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9589</xdr:rowOff>
    </xdr:from>
    <xdr:to>
      <xdr:col>23</xdr:col>
      <xdr:colOff>406400</xdr:colOff>
      <xdr:row>61</xdr:row>
      <xdr:rowOff>10795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0468039"/>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20" name="フローチャート : 判断 319">
          <a:extLst>
            <a:ext uri="{FF2B5EF4-FFF2-40B4-BE49-F238E27FC236}">
              <a16:creationId xmlns:a16="http://schemas.microsoft.com/office/drawing/2014/main" id="{00000000-0008-0000-0300-000040010000}"/>
            </a:ext>
          </a:extLst>
        </xdr:cNvPr>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77138</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535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10795</xdr:rowOff>
    </xdr:from>
    <xdr:to>
      <xdr:col>22</xdr:col>
      <xdr:colOff>203200</xdr:colOff>
      <xdr:row>61</xdr:row>
      <xdr:rowOff>12002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469245"/>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23" name="フローチャート : 判断 322">
          <a:extLst>
            <a:ext uri="{FF2B5EF4-FFF2-40B4-BE49-F238E27FC236}">
              <a16:creationId xmlns:a16="http://schemas.microsoft.com/office/drawing/2014/main" id="{00000000-0008-0000-0300-000043010000}"/>
            </a:ext>
          </a:extLst>
        </xdr:cNvPr>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101871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12002</xdr:rowOff>
    </xdr:from>
    <xdr:to>
      <xdr:col>21</xdr:col>
      <xdr:colOff>0</xdr:colOff>
      <xdr:row>61</xdr:row>
      <xdr:rowOff>19844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470452"/>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6" name="フローチャート : 判断 325">
          <a:extLst>
            <a:ext uri="{FF2B5EF4-FFF2-40B4-BE49-F238E27FC236}">
              <a16:creationId xmlns:a16="http://schemas.microsoft.com/office/drawing/2014/main" id="{00000000-0008-0000-0300-000046010000}"/>
            </a:ext>
          </a:extLst>
        </xdr:cNvPr>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73518</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8" name="フローチャート : 判断 327">
          <a:extLst>
            <a:ext uri="{FF2B5EF4-FFF2-40B4-BE49-F238E27FC236}">
              <a16:creationId xmlns:a16="http://schemas.microsoft.com/office/drawing/2014/main" id="{00000000-0008-0000-0300-000048010000}"/>
            </a:ext>
          </a:extLst>
        </xdr:cNvPr>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65676</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52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152559</xdr:rowOff>
    </xdr:from>
    <xdr:to>
      <xdr:col>24</xdr:col>
      <xdr:colOff>609600</xdr:colOff>
      <xdr:row>61</xdr:row>
      <xdr:rowOff>82709</xdr:rowOff>
    </xdr:to>
    <xdr:sp macro="" textlink="">
      <xdr:nvSpPr>
        <xdr:cNvPr id="335" name="円/楕円 334">
          <a:extLst>
            <a:ext uri="{FF2B5EF4-FFF2-40B4-BE49-F238E27FC236}">
              <a16:creationId xmlns:a16="http://schemas.microsoft.com/office/drawing/2014/main" id="{00000000-0008-0000-0300-00004F010000}"/>
            </a:ext>
          </a:extLst>
        </xdr:cNvPr>
        <xdr:cNvSpPr/>
      </xdr:nvSpPr>
      <xdr:spPr>
        <a:xfrm>
          <a:off x="16967200" y="1043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169086</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28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130239</xdr:rowOff>
    </xdr:from>
    <xdr:to>
      <xdr:col>23</xdr:col>
      <xdr:colOff>457200</xdr:colOff>
      <xdr:row>61</xdr:row>
      <xdr:rowOff>60389</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6129000" y="1041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70566</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18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131445</xdr:rowOff>
    </xdr:from>
    <xdr:to>
      <xdr:col>22</xdr:col>
      <xdr:colOff>254000</xdr:colOff>
      <xdr:row>61</xdr:row>
      <xdr:rowOff>61595</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5240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71772</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132652</xdr:rowOff>
    </xdr:from>
    <xdr:to>
      <xdr:col>21</xdr:col>
      <xdr:colOff>50800</xdr:colOff>
      <xdr:row>61</xdr:row>
      <xdr:rowOff>62802</xdr:rowOff>
    </xdr:to>
    <xdr:sp macro="" textlink="">
      <xdr:nvSpPr>
        <xdr:cNvPr id="341" name="円/楕円 340">
          <a:extLst>
            <a:ext uri="{FF2B5EF4-FFF2-40B4-BE49-F238E27FC236}">
              <a16:creationId xmlns:a16="http://schemas.microsoft.com/office/drawing/2014/main" id="{00000000-0008-0000-0300-000055010000}"/>
            </a:ext>
          </a:extLst>
        </xdr:cNvPr>
        <xdr:cNvSpPr/>
      </xdr:nvSpPr>
      <xdr:spPr>
        <a:xfrm>
          <a:off x="14351000" y="1041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72979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18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140494</xdr:rowOff>
    </xdr:from>
    <xdr:to>
      <xdr:col>19</xdr:col>
      <xdr:colOff>533400</xdr:colOff>
      <xdr:row>61</xdr:row>
      <xdr:rowOff>70644</xdr:rowOff>
    </xdr:to>
    <xdr:sp macro="" textlink="">
      <xdr:nvSpPr>
        <xdr:cNvPr id="343" name="円/楕円 342">
          <a:extLst>
            <a:ext uri="{FF2B5EF4-FFF2-40B4-BE49-F238E27FC236}">
              <a16:creationId xmlns:a16="http://schemas.microsoft.com/office/drawing/2014/main" id="{00000000-0008-0000-0300-000057010000}"/>
            </a:ext>
          </a:extLst>
        </xdr:cNvPr>
        <xdr:cNvSpPr/>
      </xdr:nvSpPr>
      <xdr:spPr>
        <a:xfrm>
          <a:off x="13462000" y="1042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80821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196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年ぶりに起債発行したものの、</a:t>
          </a:r>
          <a:r>
            <a:rPr kumimoji="1" lang="ja-JP" altLang="ja-JP" sz="1100">
              <a:solidFill>
                <a:schemeClr val="dk1"/>
              </a:solidFill>
              <a:effectLst/>
              <a:latin typeface="+mn-lt"/>
              <a:ea typeface="+mn-ea"/>
              <a:cs typeface="+mn-cs"/>
            </a:rPr>
            <a:t>近年新たな起債発行を行っていないことにより、地方債現在高、元利償還金が減少している。今後、固定資産税（大規模償却資産）の経年減価償却により標準税収入額等が減少し、それに伴い普通交付税及び臨時財政対策債発行可能額は増加、基準財政需要額算入額は減少することが予想されるため、実質公債比率は徐々に増加することが見込まれる。そのため、今後も計画的な</a:t>
          </a:r>
          <a:r>
            <a:rPr kumimoji="1" lang="ja-JP" altLang="en-US" sz="1100">
              <a:solidFill>
                <a:schemeClr val="dk1"/>
              </a:solidFill>
              <a:effectLst/>
              <a:latin typeface="+mn-lt"/>
              <a:ea typeface="+mn-ea"/>
              <a:cs typeface="+mn-cs"/>
            </a:rPr>
            <a:t>起債発行、</a:t>
          </a:r>
          <a:r>
            <a:rPr kumimoji="1" lang="ja-JP" altLang="ja-JP" sz="1100">
              <a:solidFill>
                <a:schemeClr val="dk1"/>
              </a:solidFill>
              <a:effectLst/>
              <a:latin typeface="+mn-lt"/>
              <a:ea typeface="+mn-ea"/>
              <a:cs typeface="+mn-cs"/>
            </a:rPr>
            <a:t>地方債償還を行うことにより、引き続き水準を抑える。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23114</xdr:rowOff>
    </xdr:from>
    <xdr:to>
      <xdr:col>24</xdr:col>
      <xdr:colOff>558800</xdr:colOff>
      <xdr:row>41</xdr:row>
      <xdr:rowOff>66548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705256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7" name="フローチャート : 判断 376">
          <a:extLst>
            <a:ext uri="{FF2B5EF4-FFF2-40B4-BE49-F238E27FC236}">
              <a16:creationId xmlns:a16="http://schemas.microsoft.com/office/drawing/2014/main" id="{00000000-0008-0000-0300-000079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66548</xdr:rowOff>
    </xdr:from>
    <xdr:to>
      <xdr:col>23</xdr:col>
      <xdr:colOff>406400</xdr:colOff>
      <xdr:row>41</xdr:row>
      <xdr:rowOff>76200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709599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9" name="フローチャート : 判断 378">
          <a:extLst>
            <a:ext uri="{FF2B5EF4-FFF2-40B4-BE49-F238E27FC236}">
              <a16:creationId xmlns:a16="http://schemas.microsoft.com/office/drawing/2014/main" id="{00000000-0008-0000-0300-00007B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66548</xdr:rowOff>
    </xdr:from>
    <xdr:to>
      <xdr:col>22</xdr:col>
      <xdr:colOff>203200</xdr:colOff>
      <xdr:row>41</xdr:row>
      <xdr:rowOff>76200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4401800" y="709599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2" name="フローチャート : 判断 381">
          <a:extLst>
            <a:ext uri="{FF2B5EF4-FFF2-40B4-BE49-F238E27FC236}">
              <a16:creationId xmlns:a16="http://schemas.microsoft.com/office/drawing/2014/main" id="{00000000-0008-0000-0300-00007E010000}"/>
            </a:ext>
          </a:extLst>
        </xdr:cNvPr>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17543</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66548</xdr:rowOff>
    </xdr:from>
    <xdr:to>
      <xdr:col>21</xdr:col>
      <xdr:colOff>0</xdr:colOff>
      <xdr:row>41</xdr:row>
      <xdr:rowOff>90678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09599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5" name="フローチャート : 判断 384">
          <a:extLst>
            <a:ext uri="{FF2B5EF4-FFF2-40B4-BE49-F238E27FC236}">
              <a16:creationId xmlns:a16="http://schemas.microsoft.com/office/drawing/2014/main" id="{00000000-0008-0000-0300-000081010000}"/>
            </a:ext>
          </a:extLst>
        </xdr:cNvPr>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51325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7" name="フローチャート : 判断 386">
          <a:extLst>
            <a:ext uri="{FF2B5EF4-FFF2-40B4-BE49-F238E27FC236}">
              <a16:creationId xmlns:a16="http://schemas.microsoft.com/office/drawing/2014/main" id="{00000000-0008-0000-0300-000083010000}"/>
            </a:ext>
          </a:extLst>
        </xdr:cNvPr>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99585</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94" name="円/楕円 393">
          <a:extLst>
            <a:ext uri="{FF2B5EF4-FFF2-40B4-BE49-F238E27FC236}">
              <a16:creationId xmlns:a16="http://schemas.microsoft.com/office/drawing/2014/main" id="{00000000-0008-0000-0300-00008A010000}"/>
            </a:ext>
          </a:extLst>
        </xdr:cNvPr>
        <xdr:cNvSpPr/>
      </xdr:nvSpPr>
      <xdr:spPr>
        <a:xfrm>
          <a:off x="16967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160291</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15748</xdr:rowOff>
    </xdr:from>
    <xdr:to>
      <xdr:col>23</xdr:col>
      <xdr:colOff>457200</xdr:colOff>
      <xdr:row>41</xdr:row>
      <xdr:rowOff>117348</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6129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127525</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81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25400</xdr:rowOff>
    </xdr:from>
    <xdr:to>
      <xdr:col>22</xdr:col>
      <xdr:colOff>254000</xdr:colOff>
      <xdr:row>41</xdr:row>
      <xdr:rowOff>127000</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137177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15748</xdr:rowOff>
    </xdr:from>
    <xdr:to>
      <xdr:col>21</xdr:col>
      <xdr:colOff>50800</xdr:colOff>
      <xdr:row>41</xdr:row>
      <xdr:rowOff>117348</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4351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127525</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81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39878</xdr:rowOff>
    </xdr:from>
    <xdr:to>
      <xdr:col>19</xdr:col>
      <xdr:colOff>533400</xdr:colOff>
      <xdr:row>41</xdr:row>
      <xdr:rowOff>141478</xdr:rowOff>
    </xdr:to>
    <xdr:sp macro="" textlink="">
      <xdr:nvSpPr>
        <xdr:cNvPr id="402" name="円/楕円 401">
          <a:extLst>
            <a:ext uri="{FF2B5EF4-FFF2-40B4-BE49-F238E27FC236}">
              <a16:creationId xmlns:a16="http://schemas.microsoft.com/office/drawing/2014/main" id="{00000000-0008-0000-0300-000092010000}"/>
            </a:ext>
          </a:extLst>
        </xdr:cNvPr>
        <xdr:cNvSpPr/>
      </xdr:nvSpPr>
      <xdr:spPr>
        <a:xfrm>
          <a:off x="13462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151655</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額については発生していない。理由として、起債抑制による地方債残高の減、財政調整基金等の積立による充当額可能基金の増額等が上げられる。今後も公債費等義務的経費の削減を中心とする行財政改革を進め、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a:extLst>
            <a:ext uri="{FF2B5EF4-FFF2-40B4-BE49-F238E27FC236}">
              <a16:creationId xmlns:a16="http://schemas.microsoft.com/office/drawing/2014/main" id="{00000000-0008-0000-0300-0000B6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a:extLst>
            <a:ext uri="{FF2B5EF4-FFF2-40B4-BE49-F238E27FC236}">
              <a16:creationId xmlns:a16="http://schemas.microsoft.com/office/drawing/2014/main" id="{00000000-0008-0000-0300-0000B7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a:extLst>
            <a:ext uri="{FF2B5EF4-FFF2-40B4-BE49-F238E27FC236}">
              <a16:creationId xmlns:a16="http://schemas.microsoft.com/office/drawing/2014/main" id="{00000000-0008-0000-0300-0000BB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5" name="フローチャート : 判断 444">
          <a:extLst>
            <a:ext uri="{FF2B5EF4-FFF2-40B4-BE49-F238E27FC236}">
              <a16:creationId xmlns:a16="http://schemas.microsoft.com/office/drawing/2014/main" id="{00000000-0008-0000-0300-0000BD010000}"/>
            </a:ext>
          </a:extLst>
        </xdr:cNvPr>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宮崎県木城町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5,350
5,342
145.96
4,718,198
4,220,216
305,392
2,754,613
1,279,730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地方公務員共済組合等負担金</a:t>
          </a:r>
          <a:r>
            <a:rPr kumimoji="1" lang="en-US" altLang="ja-JP" sz="1100">
              <a:solidFill>
                <a:schemeClr val="dk1"/>
              </a:solidFill>
              <a:effectLst/>
              <a:latin typeface="+mn-lt"/>
              <a:ea typeface="+mn-ea"/>
              <a:cs typeface="+mn-cs"/>
            </a:rPr>
            <a:t>13,754</a:t>
          </a:r>
          <a:r>
            <a:rPr kumimoji="1" lang="ja-JP" altLang="en-US" sz="1100">
              <a:solidFill>
                <a:schemeClr val="dk1"/>
              </a:solidFill>
              <a:effectLst/>
              <a:latin typeface="+mn-lt"/>
              <a:ea typeface="+mn-ea"/>
              <a:cs typeface="+mn-cs"/>
            </a:rPr>
            <a:t>千円減少したものの、退職手当組合負担金</a:t>
          </a:r>
          <a:r>
            <a:rPr kumimoji="1" lang="en-US" altLang="ja-JP" sz="1100">
              <a:solidFill>
                <a:schemeClr val="dk1"/>
              </a:solidFill>
              <a:effectLst/>
              <a:latin typeface="+mn-lt"/>
              <a:ea typeface="+mn-ea"/>
              <a:cs typeface="+mn-cs"/>
            </a:rPr>
            <a:t>7,296</a:t>
          </a:r>
          <a:r>
            <a:rPr kumimoji="1" lang="ja-JP" altLang="en-US" sz="1100">
              <a:solidFill>
                <a:schemeClr val="dk1"/>
              </a:solidFill>
              <a:effectLst/>
              <a:latin typeface="+mn-lt"/>
              <a:ea typeface="+mn-ea"/>
              <a:cs typeface="+mn-cs"/>
            </a:rPr>
            <a:t>千円増加、期末勤勉手当</a:t>
          </a:r>
          <a:r>
            <a:rPr kumimoji="1" lang="en-US" altLang="ja-JP" sz="1100">
              <a:solidFill>
                <a:schemeClr val="dk1"/>
              </a:solidFill>
              <a:effectLst/>
              <a:latin typeface="+mn-lt"/>
              <a:ea typeface="+mn-ea"/>
              <a:cs typeface="+mn-cs"/>
            </a:rPr>
            <a:t>4,694</a:t>
          </a:r>
          <a:r>
            <a:rPr kumimoji="1" lang="ja-JP" altLang="en-US" sz="1100">
              <a:solidFill>
                <a:schemeClr val="dk1"/>
              </a:solidFill>
              <a:effectLst/>
              <a:latin typeface="+mn-lt"/>
              <a:ea typeface="+mn-ea"/>
              <a:cs typeface="+mn-cs"/>
            </a:rPr>
            <a:t>千円増加等により、人件費合計</a:t>
          </a:r>
          <a:r>
            <a:rPr kumimoji="1" lang="en-US" altLang="ja-JP" sz="1100">
              <a:solidFill>
                <a:schemeClr val="dk1"/>
              </a:solidFill>
              <a:effectLst/>
              <a:latin typeface="+mn-lt"/>
              <a:ea typeface="+mn-ea"/>
              <a:cs typeface="+mn-cs"/>
            </a:rPr>
            <a:t>2,314</a:t>
          </a:r>
          <a:r>
            <a:rPr kumimoji="1" lang="ja-JP" altLang="en-US" sz="1100">
              <a:solidFill>
                <a:schemeClr val="dk1"/>
              </a:solidFill>
              <a:effectLst/>
              <a:latin typeface="+mn-lt"/>
              <a:ea typeface="+mn-ea"/>
              <a:cs typeface="+mn-cs"/>
            </a:rPr>
            <a:t>千円増加した。</a:t>
          </a:r>
          <a:r>
            <a:rPr kumimoji="1" lang="ja-JP" altLang="ja-JP" sz="1100">
              <a:solidFill>
                <a:schemeClr val="dk1"/>
              </a:solidFill>
              <a:effectLst/>
              <a:latin typeface="+mn-lt"/>
              <a:ea typeface="+mn-ea"/>
              <a:cs typeface="+mn-cs"/>
            </a:rPr>
            <a:t>民間でも実施可能な部分については、指定管理者制度の導入など進めており、今後も行政改革の取組を通じて適正化を図る。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67564</xdr:rowOff>
    </xdr:from>
    <xdr:to>
      <xdr:col>7</xdr:col>
      <xdr:colOff>15875</xdr:colOff>
      <xdr:row>36</xdr:row>
      <xdr:rowOff>122428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3976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66565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67564</xdr:rowOff>
    </xdr:from>
    <xdr:to>
      <xdr:col>5</xdr:col>
      <xdr:colOff>549275</xdr:colOff>
      <xdr:row>36</xdr:row>
      <xdr:rowOff>81280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39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167149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35560</xdr:rowOff>
    </xdr:from>
    <xdr:to>
      <xdr:col>4</xdr:col>
      <xdr:colOff>346075</xdr:colOff>
      <xdr:row>36</xdr:row>
      <xdr:rowOff>81280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07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165862</xdr:rowOff>
    </xdr:from>
    <xdr:to>
      <xdr:col>3</xdr:col>
      <xdr:colOff>142875</xdr:colOff>
      <xdr:row>36</xdr:row>
      <xdr:rowOff>35560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666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18559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71628</xdr:rowOff>
    </xdr:from>
    <xdr:to>
      <xdr:col>7</xdr:col>
      <xdr:colOff>66675</xdr:colOff>
      <xdr:row>37</xdr:row>
      <xdr:rowOff>1778</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88155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16764</xdr:rowOff>
    </xdr:from>
    <xdr:to>
      <xdr:col>5</xdr:col>
      <xdr:colOff>600075</xdr:colOff>
      <xdr:row>36</xdr:row>
      <xdr:rowOff>118364</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128541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30480</xdr:rowOff>
    </xdr:from>
    <xdr:to>
      <xdr:col>4</xdr:col>
      <xdr:colOff>396875</xdr:colOff>
      <xdr:row>36</xdr:row>
      <xdr:rowOff>132080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142257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156210</xdr:rowOff>
    </xdr:from>
    <xdr:to>
      <xdr:col>3</xdr:col>
      <xdr:colOff>193675</xdr:colOff>
      <xdr:row>36</xdr:row>
      <xdr:rowOff>86360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115062</xdr:rowOff>
    </xdr:from>
    <xdr:to>
      <xdr:col>1</xdr:col>
      <xdr:colOff>676275</xdr:colOff>
      <xdr:row>36</xdr:row>
      <xdr:rowOff>45212</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55389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公立保育所児童数増加に伴う臨時職員賃金</a:t>
          </a:r>
          <a:r>
            <a:rPr kumimoji="1" lang="en-US" altLang="ja-JP" sz="1100">
              <a:latin typeface="ＭＳ Ｐゴシック"/>
            </a:rPr>
            <a:t>7,600</a:t>
          </a:r>
          <a:r>
            <a:rPr kumimoji="1" lang="ja-JP" altLang="en-US" sz="1100">
              <a:latin typeface="ＭＳ Ｐゴシック"/>
            </a:rPr>
            <a:t>千円増加等による賃金</a:t>
          </a:r>
          <a:r>
            <a:rPr kumimoji="1" lang="en-US" altLang="ja-JP" sz="1100">
              <a:latin typeface="ＭＳ Ｐゴシック"/>
            </a:rPr>
            <a:t>7,318</a:t>
          </a:r>
          <a:r>
            <a:rPr kumimoji="1" lang="ja-JP" altLang="en-US" sz="1100">
              <a:latin typeface="ＭＳ Ｐゴシック"/>
            </a:rPr>
            <a:t>千円増加、町インターネットサービス事業に係る通信運搬費</a:t>
          </a:r>
          <a:r>
            <a:rPr kumimoji="1" lang="en-US" altLang="ja-JP" sz="1100">
              <a:latin typeface="ＭＳ Ｐゴシック"/>
            </a:rPr>
            <a:t>9,836</a:t>
          </a:r>
          <a:r>
            <a:rPr kumimoji="1" lang="ja-JP" altLang="en-US" sz="1100">
              <a:latin typeface="ＭＳ Ｐゴシック"/>
            </a:rPr>
            <a:t>千円増加、ふるさと納税に係る手数料</a:t>
          </a:r>
          <a:r>
            <a:rPr kumimoji="1" lang="en-US" altLang="ja-JP" sz="1100">
              <a:latin typeface="ＭＳ Ｐゴシック"/>
            </a:rPr>
            <a:t>38,591</a:t>
          </a:r>
          <a:r>
            <a:rPr kumimoji="1" lang="ja-JP" altLang="en-US" sz="1100">
              <a:latin typeface="ＭＳ Ｐゴシック"/>
            </a:rPr>
            <a:t>千円増加等による役務費</a:t>
          </a:r>
          <a:r>
            <a:rPr kumimoji="1" lang="en-US" altLang="ja-JP" sz="1100">
              <a:latin typeface="ＭＳ Ｐゴシック"/>
            </a:rPr>
            <a:t>49,923</a:t>
          </a:r>
          <a:r>
            <a:rPr kumimoji="1" lang="ja-JP" altLang="en-US" sz="1100">
              <a:latin typeface="ＭＳ Ｐゴシック"/>
            </a:rPr>
            <a:t>千円増加、自治体情報システム強靭性向上対策事業等による委託料</a:t>
          </a:r>
          <a:r>
            <a:rPr kumimoji="1" lang="en-US" altLang="ja-JP" sz="1100">
              <a:latin typeface="ＭＳ Ｐゴシック"/>
            </a:rPr>
            <a:t>40,457</a:t>
          </a:r>
          <a:r>
            <a:rPr kumimoji="1" lang="ja-JP" altLang="en-US" sz="1100">
              <a:latin typeface="ＭＳ Ｐゴシック"/>
            </a:rPr>
            <a:t>千円増加により、物件費は</a:t>
          </a:r>
          <a:r>
            <a:rPr kumimoji="1" lang="en-US" altLang="ja-JP" sz="1100">
              <a:latin typeface="ＭＳ Ｐゴシック"/>
            </a:rPr>
            <a:t>100,522</a:t>
          </a:r>
          <a:r>
            <a:rPr kumimoji="1" lang="ja-JP" altLang="en-US" sz="1100">
              <a:latin typeface="ＭＳ Ｐゴシック"/>
            </a:rPr>
            <a:t>千円増加した。類似団体平均をやや上回り、増加傾向にあるため、現行水準を維持するよう努める。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142240</xdr:rowOff>
    </xdr:from>
    <xdr:to>
      <xdr:col>24</xdr:col>
      <xdr:colOff>31750</xdr:colOff>
      <xdr:row>17</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854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a:extLst>
            <a:ext uri="{FF2B5EF4-FFF2-40B4-BE49-F238E27FC236}">
              <a16:creationId xmlns:a16="http://schemas.microsoft.com/office/drawing/2014/main" id="{00000000-0008-0000-0400-00007F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50800</xdr:rowOff>
    </xdr:from>
    <xdr:to>
      <xdr:col>22</xdr:col>
      <xdr:colOff>565150</xdr:colOff>
      <xdr:row>16</xdr:row>
      <xdr:rowOff>142240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940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115570</xdr:rowOff>
    </xdr:from>
    <xdr:to>
      <xdr:col>21</xdr:col>
      <xdr:colOff>361950</xdr:colOff>
      <xdr:row>16</xdr:row>
      <xdr:rowOff>50800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873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101617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69850</xdr:rowOff>
    </xdr:from>
    <xdr:to>
      <xdr:col>20</xdr:col>
      <xdr:colOff>158750</xdr:colOff>
      <xdr:row>15</xdr:row>
      <xdr:rowOff>115570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41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a:extLst>
            <a:ext uri="{FF2B5EF4-FFF2-40B4-BE49-F238E27FC236}">
              <a16:creationId xmlns:a16="http://schemas.microsoft.com/office/drawing/2014/main" id="{00000000-0008-0000-0400-000087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167640</xdr:rowOff>
    </xdr:from>
    <xdr:to>
      <xdr:col>24</xdr:col>
      <xdr:colOff>82550</xdr:colOff>
      <xdr:row>17</xdr:row>
      <xdr:rowOff>97790</xdr:rowOff>
    </xdr:to>
    <xdr:sp macro="" textlink="">
      <xdr:nvSpPr>
        <xdr:cNvPr id="144" name="円/楕円 143">
          <a:extLst>
            <a:ext uri="{FF2B5EF4-FFF2-40B4-BE49-F238E27FC236}">
              <a16:creationId xmlns:a16="http://schemas.microsoft.com/office/drawing/2014/main" id="{00000000-0008-0000-0400-000090000000}"/>
            </a:ext>
          </a:extLst>
        </xdr:cNvPr>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139717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91440</xdr:rowOff>
    </xdr:from>
    <xdr:to>
      <xdr:col>22</xdr:col>
      <xdr:colOff>615950</xdr:colOff>
      <xdr:row>17</xdr:row>
      <xdr:rowOff>21590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562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6367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0</xdr:rowOff>
    </xdr:from>
    <xdr:to>
      <xdr:col>21</xdr:col>
      <xdr:colOff>412750</xdr:colOff>
      <xdr:row>16</xdr:row>
      <xdr:rowOff>101600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64770</xdr:rowOff>
    </xdr:from>
    <xdr:to>
      <xdr:col>20</xdr:col>
      <xdr:colOff>209550</xdr:colOff>
      <xdr:row>15</xdr:row>
      <xdr:rowOff>166370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130827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日中一時支援事業費</a:t>
          </a:r>
          <a:r>
            <a:rPr kumimoji="1" lang="en-US" altLang="ja-JP" sz="1100">
              <a:latin typeface="ＭＳ Ｐゴシック"/>
            </a:rPr>
            <a:t>1,315</a:t>
          </a:r>
          <a:r>
            <a:rPr kumimoji="1" lang="ja-JP" altLang="en-US" sz="1100">
              <a:latin typeface="ＭＳ Ｐゴシック"/>
            </a:rPr>
            <a:t>千円増加したものの、臨時福祉給付金</a:t>
          </a:r>
          <a:r>
            <a:rPr kumimoji="1" lang="en-US" altLang="ja-JP" sz="1100">
              <a:latin typeface="ＭＳ Ｐゴシック"/>
            </a:rPr>
            <a:t>3,303</a:t>
          </a:r>
          <a:r>
            <a:rPr kumimoji="1" lang="ja-JP" altLang="en-US" sz="1100">
              <a:latin typeface="ＭＳ Ｐゴシック"/>
            </a:rPr>
            <a:t>千円減少、介護給付・訓練等給付費</a:t>
          </a:r>
          <a:r>
            <a:rPr kumimoji="1" lang="en-US" altLang="ja-JP" sz="1100">
              <a:latin typeface="ＭＳ Ｐゴシック"/>
            </a:rPr>
            <a:t>3,956</a:t>
          </a:r>
          <a:r>
            <a:rPr kumimoji="1" lang="ja-JP" altLang="en-US" sz="1100">
              <a:latin typeface="ＭＳ Ｐゴシック"/>
            </a:rPr>
            <a:t>千円減少等により社会福祉費</a:t>
          </a:r>
          <a:r>
            <a:rPr kumimoji="1" lang="en-US" altLang="ja-JP" sz="1100">
              <a:latin typeface="ＭＳ Ｐゴシック"/>
            </a:rPr>
            <a:t>7,500</a:t>
          </a:r>
          <a:r>
            <a:rPr kumimoji="1" lang="ja-JP" altLang="en-US" sz="1100">
              <a:latin typeface="ＭＳ Ｐゴシック"/>
            </a:rPr>
            <a:t>千円減少し、年金生活者等支援臨時福祉給付金</a:t>
          </a:r>
          <a:r>
            <a:rPr kumimoji="1" lang="en-US" altLang="ja-JP" sz="1100">
              <a:latin typeface="ＭＳ Ｐゴシック"/>
            </a:rPr>
            <a:t>27,750</a:t>
          </a:r>
          <a:r>
            <a:rPr kumimoji="1" lang="ja-JP" altLang="en-US" sz="1100">
              <a:latin typeface="ＭＳ Ｐゴシック"/>
            </a:rPr>
            <a:t>千円増加等による老人福祉費</a:t>
          </a:r>
          <a:r>
            <a:rPr kumimoji="1" lang="en-US" altLang="ja-JP" sz="1100">
              <a:latin typeface="ＭＳ Ｐゴシック"/>
            </a:rPr>
            <a:t>27,061</a:t>
          </a:r>
          <a:r>
            <a:rPr kumimoji="1" lang="ja-JP" altLang="en-US" sz="1100">
              <a:latin typeface="ＭＳ Ｐゴシック"/>
            </a:rPr>
            <a:t>千円増加により、民生費</a:t>
          </a:r>
          <a:r>
            <a:rPr kumimoji="1" lang="en-US" altLang="ja-JP" sz="1100">
              <a:latin typeface="ＭＳ Ｐゴシック"/>
            </a:rPr>
            <a:t>19,352</a:t>
          </a:r>
          <a:r>
            <a:rPr kumimoji="1" lang="ja-JP" altLang="en-US" sz="1100">
              <a:latin typeface="ＭＳ Ｐゴシック"/>
            </a:rPr>
            <a:t>千円増加し、扶助費合計</a:t>
          </a:r>
          <a:r>
            <a:rPr kumimoji="1" lang="en-US" altLang="ja-JP" sz="1100">
              <a:latin typeface="ＭＳ Ｐゴシック"/>
            </a:rPr>
            <a:t>25,204</a:t>
          </a:r>
          <a:r>
            <a:rPr kumimoji="1" lang="ja-JP" altLang="en-US" sz="1100">
              <a:latin typeface="ＭＳ Ｐゴシック"/>
            </a:rPr>
            <a:t>千円の増加となった。上昇傾向にあるため、さらに適正化を進める。</a:t>
          </a: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29028</xdr:rowOff>
    </xdr:from>
    <xdr:to>
      <xdr:col>7</xdr:col>
      <xdr:colOff>15875</xdr:colOff>
      <xdr:row>58</xdr:row>
      <xdr:rowOff>94343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9731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a:extLst>
            <a:ext uri="{FF2B5EF4-FFF2-40B4-BE49-F238E27FC236}">
              <a16:creationId xmlns:a16="http://schemas.microsoft.com/office/drawing/2014/main" id="{00000000-0008-0000-0400-0000BD000000}"/>
            </a:ext>
          </a:extLst>
        </xdr:cNvPr>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151493</xdr:rowOff>
    </xdr:from>
    <xdr:to>
      <xdr:col>5</xdr:col>
      <xdr:colOff>549275</xdr:colOff>
      <xdr:row>58</xdr:row>
      <xdr:rowOff>29028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9241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a:extLst>
            <a:ext uri="{FF2B5EF4-FFF2-40B4-BE49-F238E27FC236}">
              <a16:creationId xmlns:a16="http://schemas.microsoft.com/office/drawing/2014/main" id="{00000000-0008-0000-0400-0000BF000000}"/>
            </a:ext>
          </a:extLst>
        </xdr:cNvPr>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90005</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86178</xdr:rowOff>
    </xdr:from>
    <xdr:to>
      <xdr:col>4</xdr:col>
      <xdr:colOff>346075</xdr:colOff>
      <xdr:row>57</xdr:row>
      <xdr:rowOff>151493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8588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57349</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143328</xdr:rowOff>
    </xdr:from>
    <xdr:to>
      <xdr:col>3</xdr:col>
      <xdr:colOff>142875</xdr:colOff>
      <xdr:row>57</xdr:row>
      <xdr:rowOff>86178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7445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a:extLst>
            <a:ext uri="{FF2B5EF4-FFF2-40B4-BE49-F238E27FC236}">
              <a16:creationId xmlns:a16="http://schemas.microsoft.com/office/drawing/2014/main" id="{00000000-0008-0000-0400-0000C7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43543</xdr:rowOff>
    </xdr:from>
    <xdr:to>
      <xdr:col>7</xdr:col>
      <xdr:colOff>66675</xdr:colOff>
      <xdr:row>58</xdr:row>
      <xdr:rowOff>145143</xdr:rowOff>
    </xdr:to>
    <xdr:sp macro="" textlink="">
      <xdr:nvSpPr>
        <xdr:cNvPr id="206" name="円/楕円 205">
          <a:extLst>
            <a:ext uri="{FF2B5EF4-FFF2-40B4-BE49-F238E27FC236}">
              <a16:creationId xmlns:a16="http://schemas.microsoft.com/office/drawing/2014/main" id="{00000000-0008-0000-0400-0000CE000000}"/>
            </a:ext>
          </a:extLst>
        </xdr:cNvPr>
        <xdr:cNvSpPr/>
      </xdr:nvSpPr>
      <xdr:spPr>
        <a:xfrm>
          <a:off x="4775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15620</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149678</xdr:rowOff>
    </xdr:from>
    <xdr:to>
      <xdr:col>5</xdr:col>
      <xdr:colOff>600075</xdr:colOff>
      <xdr:row>58</xdr:row>
      <xdr:rowOff>79828</xdr:rowOff>
    </xdr:to>
    <xdr:sp macro="" textlink="">
      <xdr:nvSpPr>
        <xdr:cNvPr id="208" name="円/楕円 207">
          <a:extLst>
            <a:ext uri="{FF2B5EF4-FFF2-40B4-BE49-F238E27FC236}">
              <a16:creationId xmlns:a16="http://schemas.microsoft.com/office/drawing/2014/main" id="{00000000-0008-0000-0400-0000D0000000}"/>
            </a:ext>
          </a:extLst>
        </xdr:cNvPr>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64605</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100693</xdr:rowOff>
    </xdr:from>
    <xdr:to>
      <xdr:col>4</xdr:col>
      <xdr:colOff>396875</xdr:colOff>
      <xdr:row>58</xdr:row>
      <xdr:rowOff>30843</xdr:rowOff>
    </xdr:to>
    <xdr:sp macro="" textlink="">
      <xdr:nvSpPr>
        <xdr:cNvPr id="210" name="円/楕円 209">
          <a:extLst>
            <a:ext uri="{FF2B5EF4-FFF2-40B4-BE49-F238E27FC236}">
              <a16:creationId xmlns:a16="http://schemas.microsoft.com/office/drawing/2014/main" id="{00000000-0008-0000-0400-0000D2000000}"/>
            </a:ext>
          </a:extLst>
        </xdr:cNvPr>
        <xdr:cNvSpPr/>
      </xdr:nvSpPr>
      <xdr:spPr>
        <a:xfrm>
          <a:off x="3048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15620</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35378</xdr:rowOff>
    </xdr:from>
    <xdr:to>
      <xdr:col>3</xdr:col>
      <xdr:colOff>193675</xdr:colOff>
      <xdr:row>57</xdr:row>
      <xdr:rowOff>136978</xdr:rowOff>
    </xdr:to>
    <xdr:sp macro="" textlink="">
      <xdr:nvSpPr>
        <xdr:cNvPr id="212" name="円/楕円 211">
          <a:extLst>
            <a:ext uri="{FF2B5EF4-FFF2-40B4-BE49-F238E27FC236}">
              <a16:creationId xmlns:a16="http://schemas.microsoft.com/office/drawing/2014/main" id="{00000000-0008-0000-0400-0000D4000000}"/>
            </a:ext>
          </a:extLst>
        </xdr:cNvPr>
        <xdr:cNvSpPr/>
      </xdr:nvSpPr>
      <xdr:spPr>
        <a:xfrm>
          <a:off x="2159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121755</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92528</xdr:rowOff>
    </xdr:from>
    <xdr:to>
      <xdr:col>1</xdr:col>
      <xdr:colOff>676275</xdr:colOff>
      <xdr:row>57</xdr:row>
      <xdr:rowOff>22678</xdr:rowOff>
    </xdr:to>
    <xdr:sp macro="" textlink="">
      <xdr:nvSpPr>
        <xdr:cNvPr id="214" name="円/楕円 213">
          <a:extLst>
            <a:ext uri="{FF2B5EF4-FFF2-40B4-BE49-F238E27FC236}">
              <a16:creationId xmlns:a16="http://schemas.microsoft.com/office/drawing/2014/main" id="{00000000-0008-0000-0400-0000D6000000}"/>
            </a:ext>
          </a:extLst>
        </xdr:cNvPr>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7455</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類似団体平均を下回っ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前年度と比較し簡易水道事業特別会計への繰出金</a:t>
          </a:r>
          <a:r>
            <a:rPr kumimoji="1" lang="en-US" altLang="ja-JP" sz="1100">
              <a:solidFill>
                <a:schemeClr val="dk1"/>
              </a:solidFill>
              <a:effectLst/>
              <a:latin typeface="+mn-lt"/>
              <a:ea typeface="+mn-ea"/>
              <a:cs typeface="+mn-cs"/>
            </a:rPr>
            <a:t>5,964</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減少、後期高齢者医療事業特別会計への繰出金</a:t>
          </a:r>
          <a:r>
            <a:rPr kumimoji="1" lang="en-US" altLang="ja-JP" sz="1100">
              <a:solidFill>
                <a:schemeClr val="dk1"/>
              </a:solidFill>
              <a:effectLst/>
              <a:latin typeface="+mn-lt"/>
              <a:ea typeface="+mn-ea"/>
              <a:cs typeface="+mn-cs"/>
            </a:rPr>
            <a:t>2,859</a:t>
          </a:r>
          <a:r>
            <a:rPr kumimoji="1" lang="ja-JP" altLang="en-US" sz="1100">
              <a:solidFill>
                <a:schemeClr val="dk1"/>
              </a:solidFill>
              <a:effectLst/>
              <a:latin typeface="+mn-lt"/>
              <a:ea typeface="+mn-ea"/>
              <a:cs typeface="+mn-cs"/>
            </a:rPr>
            <a:t>千円減少したものの、</a:t>
          </a:r>
          <a:r>
            <a:rPr kumimoji="1" lang="ja-JP" altLang="ja-JP" sz="1100">
              <a:solidFill>
                <a:schemeClr val="dk1"/>
              </a:solidFill>
              <a:effectLst/>
              <a:latin typeface="+mn-lt"/>
              <a:ea typeface="+mn-ea"/>
              <a:cs typeface="+mn-cs"/>
            </a:rPr>
            <a:t>下水道事業特別会計への繰出金</a:t>
          </a:r>
          <a:r>
            <a:rPr kumimoji="1" lang="en-US" altLang="ja-JP" sz="1100">
              <a:solidFill>
                <a:schemeClr val="dk1"/>
              </a:solidFill>
              <a:effectLst/>
              <a:latin typeface="+mn-lt"/>
              <a:ea typeface="+mn-ea"/>
              <a:cs typeface="+mn-cs"/>
            </a:rPr>
            <a:t>12,402</a:t>
          </a:r>
          <a:r>
            <a:rPr kumimoji="1" lang="ja-JP" altLang="ja-JP" sz="1100">
              <a:solidFill>
                <a:schemeClr val="dk1"/>
              </a:solidFill>
              <a:effectLst/>
              <a:latin typeface="+mn-lt"/>
              <a:ea typeface="+mn-ea"/>
              <a:cs typeface="+mn-cs"/>
            </a:rPr>
            <a:t>千円増加、介護保険特別会計</a:t>
          </a:r>
          <a:r>
            <a:rPr kumimoji="1" lang="ja-JP" altLang="en-US" sz="1100">
              <a:solidFill>
                <a:schemeClr val="dk1"/>
              </a:solidFill>
              <a:effectLst/>
              <a:latin typeface="+mn-lt"/>
              <a:ea typeface="+mn-ea"/>
              <a:cs typeface="+mn-cs"/>
            </a:rPr>
            <a:t>（保険事業）</a:t>
          </a:r>
          <a:r>
            <a:rPr kumimoji="1" lang="ja-JP" altLang="ja-JP" sz="1100">
              <a:solidFill>
                <a:schemeClr val="dk1"/>
              </a:solidFill>
              <a:effectLst/>
              <a:latin typeface="+mn-lt"/>
              <a:ea typeface="+mn-ea"/>
              <a:cs typeface="+mn-cs"/>
            </a:rPr>
            <a:t>への繰出金</a:t>
          </a:r>
          <a:r>
            <a:rPr kumimoji="1" lang="en-US" altLang="ja-JP" sz="1100">
              <a:solidFill>
                <a:schemeClr val="dk1"/>
              </a:solidFill>
              <a:effectLst/>
              <a:latin typeface="+mn-lt"/>
              <a:ea typeface="+mn-ea"/>
              <a:cs typeface="+mn-cs"/>
            </a:rPr>
            <a:t>6,204</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同会計（介護サービス事業）への繰出金</a:t>
          </a:r>
          <a:r>
            <a:rPr kumimoji="1" lang="en-US" altLang="ja-JP" sz="1100">
              <a:solidFill>
                <a:schemeClr val="dk1"/>
              </a:solidFill>
              <a:effectLst/>
              <a:latin typeface="+mn-lt"/>
              <a:ea typeface="+mn-ea"/>
              <a:cs typeface="+mn-cs"/>
            </a:rPr>
            <a:t>3,844</a:t>
          </a:r>
          <a:r>
            <a:rPr kumimoji="1" lang="ja-JP" altLang="en-US" sz="1100">
              <a:solidFill>
                <a:schemeClr val="dk1"/>
              </a:solidFill>
              <a:effectLst/>
              <a:latin typeface="+mn-lt"/>
              <a:ea typeface="+mn-ea"/>
              <a:cs typeface="+mn-cs"/>
            </a:rPr>
            <a:t>千円増加、</a:t>
          </a:r>
          <a:r>
            <a:rPr kumimoji="1" lang="ja-JP" altLang="ja-JP" sz="1100">
              <a:solidFill>
                <a:schemeClr val="dk1"/>
              </a:solidFill>
              <a:effectLst/>
              <a:latin typeface="+mn-lt"/>
              <a:ea typeface="+mn-ea"/>
              <a:cs typeface="+mn-cs"/>
            </a:rPr>
            <a:t>国民健康保険事業特別会計への繰出金</a:t>
          </a:r>
          <a:r>
            <a:rPr kumimoji="1" lang="en-US" altLang="ja-JP" sz="1100">
              <a:solidFill>
                <a:schemeClr val="dk1"/>
              </a:solidFill>
              <a:effectLst/>
              <a:latin typeface="+mn-lt"/>
              <a:ea typeface="+mn-ea"/>
              <a:cs typeface="+mn-cs"/>
            </a:rPr>
            <a:t>782</a:t>
          </a:r>
          <a:r>
            <a:rPr kumimoji="1" lang="ja-JP" altLang="ja-JP" sz="1100">
              <a:solidFill>
                <a:schemeClr val="dk1"/>
              </a:solidFill>
              <a:effectLst/>
              <a:latin typeface="+mn-lt"/>
              <a:ea typeface="+mn-ea"/>
              <a:cs typeface="+mn-cs"/>
            </a:rPr>
            <a:t>千円増加</a:t>
          </a:r>
          <a:r>
            <a:rPr kumimoji="1" lang="ja-JP" altLang="en-US" sz="1100">
              <a:solidFill>
                <a:schemeClr val="dk1"/>
              </a:solidFill>
              <a:effectLst/>
              <a:latin typeface="+mn-lt"/>
              <a:ea typeface="+mn-ea"/>
              <a:cs typeface="+mn-cs"/>
            </a:rPr>
            <a:t>により、繰出金は</a:t>
          </a:r>
          <a:r>
            <a:rPr kumimoji="1" lang="en-US" altLang="ja-JP" sz="1100">
              <a:solidFill>
                <a:schemeClr val="dk1"/>
              </a:solidFill>
              <a:effectLst/>
              <a:latin typeface="+mn-lt"/>
              <a:ea typeface="+mn-ea"/>
              <a:cs typeface="+mn-cs"/>
            </a:rPr>
            <a:t>14,409</a:t>
          </a:r>
          <a:r>
            <a:rPr kumimoji="1" lang="ja-JP" altLang="en-US" sz="1100">
              <a:solidFill>
                <a:schemeClr val="dk1"/>
              </a:solidFill>
              <a:effectLst/>
              <a:latin typeface="+mn-lt"/>
              <a:ea typeface="+mn-ea"/>
              <a:cs typeface="+mn-cs"/>
            </a:rPr>
            <a:t>千円増加した。</a:t>
          </a:r>
          <a:r>
            <a:rPr kumimoji="1" lang="ja-JP" altLang="ja-JP" sz="1100">
              <a:solidFill>
                <a:schemeClr val="dk1"/>
              </a:solidFill>
              <a:effectLst/>
              <a:latin typeface="+mn-lt"/>
              <a:ea typeface="+mn-ea"/>
              <a:cs typeface="+mn-cs"/>
            </a:rPr>
            <a:t>近年増加傾向にある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特別会計の独立採算を目指し、料金等の適正化に努める。</a:t>
          </a:r>
          <a:endParaRPr lang="ja-JP" altLang="ja-JP">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52705</xdr:rowOff>
    </xdr:from>
    <xdr:to>
      <xdr:col>24</xdr:col>
      <xdr:colOff>31750</xdr:colOff>
      <xdr:row>57</xdr:row>
      <xdr:rowOff>115570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5671800" y="982535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93997</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866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a:extLst>
            <a:ext uri="{FF2B5EF4-FFF2-40B4-BE49-F238E27FC236}">
              <a16:creationId xmlns:a16="http://schemas.microsoft.com/office/drawing/2014/main" id="{00000000-0008-0000-0400-0000F5000000}"/>
            </a:ext>
          </a:extLst>
        </xdr:cNvPr>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52705</xdr:rowOff>
    </xdr:from>
    <xdr:to>
      <xdr:col>22</xdr:col>
      <xdr:colOff>565150</xdr:colOff>
      <xdr:row>57</xdr:row>
      <xdr:rowOff>64135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4782800" y="98253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a:extLst>
            <a:ext uri="{FF2B5EF4-FFF2-40B4-BE49-F238E27FC236}">
              <a16:creationId xmlns:a16="http://schemas.microsoft.com/office/drawing/2014/main" id="{00000000-0008-0000-0400-0000F7000000}"/>
            </a:ext>
          </a:extLst>
        </xdr:cNvPr>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36847</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998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24130</xdr:rowOff>
    </xdr:from>
    <xdr:to>
      <xdr:col>21</xdr:col>
      <xdr:colOff>361950</xdr:colOff>
      <xdr:row>57</xdr:row>
      <xdr:rowOff>64135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893800" y="97967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a:extLst>
            <a:ext uri="{FF2B5EF4-FFF2-40B4-BE49-F238E27FC236}">
              <a16:creationId xmlns:a16="http://schemas.microsoft.com/office/drawing/2014/main" id="{00000000-0008-0000-0400-0000FA000000}"/>
            </a:ext>
          </a:extLst>
        </xdr:cNvPr>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65422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1270</xdr:rowOff>
    </xdr:from>
    <xdr:to>
      <xdr:col>20</xdr:col>
      <xdr:colOff>158750</xdr:colOff>
      <xdr:row>57</xdr:row>
      <xdr:rowOff>24130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004800" y="977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a:extLst>
            <a:ext uri="{FF2B5EF4-FFF2-40B4-BE49-F238E27FC236}">
              <a16:creationId xmlns:a16="http://schemas.microsoft.com/office/drawing/2014/main" id="{00000000-0008-0000-0400-0000FD000000}"/>
            </a:ext>
          </a:extLst>
        </xdr:cNvPr>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42562</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62" name="円/楕円 261">
          <a:extLst>
            <a:ext uri="{FF2B5EF4-FFF2-40B4-BE49-F238E27FC236}">
              <a16:creationId xmlns:a16="http://schemas.microsoft.com/office/drawing/2014/main" id="{00000000-0008-0000-0400-000006010000}"/>
            </a:ext>
          </a:extLst>
        </xdr:cNvPr>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81297</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xdr:rowOff>
    </xdr:from>
    <xdr:to>
      <xdr:col>22</xdr:col>
      <xdr:colOff>615950</xdr:colOff>
      <xdr:row>57</xdr:row>
      <xdr:rowOff>103505</xdr:rowOff>
    </xdr:to>
    <xdr:sp macro="" textlink="">
      <xdr:nvSpPr>
        <xdr:cNvPr id="264" name="円/楕円 263">
          <a:extLst>
            <a:ext uri="{FF2B5EF4-FFF2-40B4-BE49-F238E27FC236}">
              <a16:creationId xmlns:a16="http://schemas.microsoft.com/office/drawing/2014/main" id="{00000000-0008-0000-0400-000008010000}"/>
            </a:ext>
          </a:extLst>
        </xdr:cNvPr>
        <xdr:cNvSpPr/>
      </xdr:nvSpPr>
      <xdr:spPr>
        <a:xfrm>
          <a:off x="156210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113682</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9543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xdr:rowOff>
    </xdr:from>
    <xdr:to>
      <xdr:col>21</xdr:col>
      <xdr:colOff>412750</xdr:colOff>
      <xdr:row>57</xdr:row>
      <xdr:rowOff>114935</xdr:rowOff>
    </xdr:to>
    <xdr:sp macro="" textlink="">
      <xdr:nvSpPr>
        <xdr:cNvPr id="266" name="円/楕円 265">
          <a:extLst>
            <a:ext uri="{FF2B5EF4-FFF2-40B4-BE49-F238E27FC236}">
              <a16:creationId xmlns:a16="http://schemas.microsoft.com/office/drawing/2014/main" id="{00000000-0008-0000-0400-00000A010000}"/>
            </a:ext>
          </a:extLst>
        </xdr:cNvPr>
        <xdr:cNvSpPr/>
      </xdr:nvSpPr>
      <xdr:spPr>
        <a:xfrm>
          <a:off x="14732000" y="97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125112</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955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144780</xdr:rowOff>
    </xdr:from>
    <xdr:to>
      <xdr:col>20</xdr:col>
      <xdr:colOff>209550</xdr:colOff>
      <xdr:row>57</xdr:row>
      <xdr:rowOff>74930</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62247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機構集積協力金</a:t>
          </a:r>
          <a:r>
            <a:rPr kumimoji="1" lang="en-US" altLang="ja-JP" sz="1100">
              <a:latin typeface="ＭＳ Ｐゴシック"/>
            </a:rPr>
            <a:t>11,251</a:t>
          </a:r>
          <a:r>
            <a:rPr kumimoji="1" lang="ja-JP" altLang="en-US" sz="1100">
              <a:latin typeface="ＭＳ Ｐゴシック"/>
            </a:rPr>
            <a:t>千円減少、自治体中間サーバー・プラットフォームＡＳＰサービス利用負担金</a:t>
          </a:r>
          <a:r>
            <a:rPr kumimoji="1" lang="en-US" altLang="ja-JP" sz="1100">
              <a:latin typeface="ＭＳ Ｐゴシック"/>
            </a:rPr>
            <a:t>3,775</a:t>
          </a:r>
          <a:r>
            <a:rPr kumimoji="1" lang="ja-JP" altLang="en-US" sz="1100">
              <a:latin typeface="ＭＳ Ｐゴシック"/>
            </a:rPr>
            <a:t>千円減少したものの、ふるさと納税報償費</a:t>
          </a:r>
          <a:r>
            <a:rPr kumimoji="1" lang="en-US" altLang="ja-JP" sz="1100">
              <a:latin typeface="ＭＳ Ｐゴシック"/>
            </a:rPr>
            <a:t>17,384</a:t>
          </a:r>
          <a:r>
            <a:rPr kumimoji="1" lang="ja-JP" altLang="en-US" sz="1100">
              <a:latin typeface="ＭＳ Ｐゴシック"/>
            </a:rPr>
            <a:t>千円増加、定住促進奨励報償費</a:t>
          </a:r>
          <a:r>
            <a:rPr kumimoji="1" lang="en-US" altLang="ja-JP" sz="1100">
              <a:latin typeface="ＭＳ Ｐゴシック"/>
            </a:rPr>
            <a:t>1,948</a:t>
          </a:r>
          <a:r>
            <a:rPr kumimoji="1" lang="ja-JP" altLang="en-US" sz="1100">
              <a:latin typeface="ＭＳ Ｐゴシック"/>
            </a:rPr>
            <a:t>千円増加、地域医療介護総合確保基金事業費補助金</a:t>
          </a:r>
          <a:r>
            <a:rPr kumimoji="1" lang="en-US" altLang="ja-JP" sz="1100">
              <a:latin typeface="ＭＳ Ｐゴシック"/>
            </a:rPr>
            <a:t>32,000</a:t>
          </a:r>
          <a:r>
            <a:rPr kumimoji="1" lang="ja-JP" altLang="en-US" sz="1100">
              <a:latin typeface="ＭＳ Ｐゴシック"/>
            </a:rPr>
            <a:t>千円増加等により、補助費等は</a:t>
          </a:r>
          <a:r>
            <a:rPr kumimoji="1" lang="en-US" altLang="ja-JP" sz="1100">
              <a:latin typeface="ＭＳ Ｐゴシック"/>
            </a:rPr>
            <a:t>34,549</a:t>
          </a:r>
          <a:r>
            <a:rPr kumimoji="1" lang="ja-JP" altLang="en-US" sz="1100">
              <a:latin typeface="ＭＳ Ｐゴシック"/>
            </a:rPr>
            <a:t>千円増加した。今後、行政評価等による補助事業の適正化を図る。</a:t>
          </a:r>
        </a:p>
      </xdr:txBody>
    </xdr:sp>
    <xdr:clientData/>
  </xdr:twoCellAnchor>
  <xdr:oneCellAnchor>
    <xdr:from>
      <xdr:col>18</xdr:col>
      <xdr:colOff>44450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129286</xdr:rowOff>
    </xdr:from>
    <xdr:to>
      <xdr:col>24</xdr:col>
      <xdr:colOff>31750</xdr:colOff>
      <xdr:row>35</xdr:row>
      <xdr:rowOff>165862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5671800" y="61300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112285</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a:extLst>
            <a:ext uri="{FF2B5EF4-FFF2-40B4-BE49-F238E27FC236}">
              <a16:creationId xmlns:a16="http://schemas.microsoft.com/office/drawing/2014/main" id="{00000000-0008-0000-0400-00002F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110998</xdr:rowOff>
    </xdr:from>
    <xdr:to>
      <xdr:col>22</xdr:col>
      <xdr:colOff>565150</xdr:colOff>
      <xdr:row>35</xdr:row>
      <xdr:rowOff>129286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4782800" y="61117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a:extLst>
            <a:ext uri="{FF2B5EF4-FFF2-40B4-BE49-F238E27FC236}">
              <a16:creationId xmlns:a16="http://schemas.microsoft.com/office/drawing/2014/main" id="{00000000-0008-0000-0400-000031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88138</xdr:rowOff>
    </xdr:from>
    <xdr:to>
      <xdr:col>21</xdr:col>
      <xdr:colOff>361950</xdr:colOff>
      <xdr:row>35</xdr:row>
      <xdr:rowOff>110998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893800" y="60888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a:extLst>
            <a:ext uri="{FF2B5EF4-FFF2-40B4-BE49-F238E27FC236}">
              <a16:creationId xmlns:a16="http://schemas.microsoft.com/office/drawing/2014/main" id="{00000000-0008-0000-0400-000034010000}"/>
            </a:ext>
          </a:extLst>
        </xdr:cNvPr>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88138</xdr:rowOff>
    </xdr:from>
    <xdr:to>
      <xdr:col>20</xdr:col>
      <xdr:colOff>158750</xdr:colOff>
      <xdr:row>35</xdr:row>
      <xdr:rowOff>92710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004800" y="6088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a:extLst>
            <a:ext uri="{FF2B5EF4-FFF2-40B4-BE49-F238E27FC236}">
              <a16:creationId xmlns:a16="http://schemas.microsoft.com/office/drawing/2014/main" id="{00000000-0008-0000-0400-000037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115062</xdr:rowOff>
    </xdr:from>
    <xdr:to>
      <xdr:col>24</xdr:col>
      <xdr:colOff>82550</xdr:colOff>
      <xdr:row>36</xdr:row>
      <xdr:rowOff>45212</xdr:rowOff>
    </xdr:to>
    <xdr:sp macro="" textlink="">
      <xdr:nvSpPr>
        <xdr:cNvPr id="320" name="円/楕円 319">
          <a:extLst>
            <a:ext uri="{FF2B5EF4-FFF2-40B4-BE49-F238E27FC236}">
              <a16:creationId xmlns:a16="http://schemas.microsoft.com/office/drawing/2014/main" id="{00000000-0008-0000-0400-000040010000}"/>
            </a:ext>
          </a:extLst>
        </xdr:cNvPr>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131589</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78486</xdr:rowOff>
    </xdr:from>
    <xdr:to>
      <xdr:col>22</xdr:col>
      <xdr:colOff>615950</xdr:colOff>
      <xdr:row>36</xdr:row>
      <xdr:rowOff>8636</xdr:rowOff>
    </xdr:to>
    <xdr:sp macro="" textlink="">
      <xdr:nvSpPr>
        <xdr:cNvPr id="322" name="円/楕円 321">
          <a:extLst>
            <a:ext uri="{FF2B5EF4-FFF2-40B4-BE49-F238E27FC236}">
              <a16:creationId xmlns:a16="http://schemas.microsoft.com/office/drawing/2014/main" id="{00000000-0008-0000-0400-000042010000}"/>
            </a:ext>
          </a:extLst>
        </xdr:cNvPr>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18813</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60198</xdr:rowOff>
    </xdr:from>
    <xdr:to>
      <xdr:col>21</xdr:col>
      <xdr:colOff>412750</xdr:colOff>
      <xdr:row>35</xdr:row>
      <xdr:rowOff>161798</xdr:rowOff>
    </xdr:to>
    <xdr:sp macro="" textlink="">
      <xdr:nvSpPr>
        <xdr:cNvPr id="324" name="円/楕円 323">
          <a:extLst>
            <a:ext uri="{FF2B5EF4-FFF2-40B4-BE49-F238E27FC236}">
              <a16:creationId xmlns:a16="http://schemas.microsoft.com/office/drawing/2014/main" id="{00000000-0008-0000-0400-000044010000}"/>
            </a:ext>
          </a:extLst>
        </xdr:cNvPr>
        <xdr:cNvSpPr/>
      </xdr:nvSpPr>
      <xdr:spPr>
        <a:xfrm>
          <a:off x="14732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525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37338</xdr:rowOff>
    </xdr:from>
    <xdr:to>
      <xdr:col>20</xdr:col>
      <xdr:colOff>209550</xdr:colOff>
      <xdr:row>35</xdr:row>
      <xdr:rowOff>138938</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149115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153687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近年は、大型公共事業以外における起債を抑制していることから、地方債現在高は前年度と比較し</a:t>
          </a:r>
          <a:r>
            <a:rPr kumimoji="1" lang="en-US" altLang="ja-JP" sz="1100">
              <a:solidFill>
                <a:schemeClr val="dk1"/>
              </a:solidFill>
              <a:effectLst/>
              <a:latin typeface="+mn-lt"/>
              <a:ea typeface="+mn-ea"/>
              <a:cs typeface="+mn-cs"/>
            </a:rPr>
            <a:t>214,386</a:t>
          </a:r>
          <a:r>
            <a:rPr kumimoji="1" lang="ja-JP" altLang="ja-JP" sz="1100">
              <a:solidFill>
                <a:schemeClr val="dk1"/>
              </a:solidFill>
              <a:effectLst/>
              <a:latin typeface="+mn-lt"/>
              <a:ea typeface="+mn-ea"/>
              <a:cs typeface="+mn-cs"/>
            </a:rPr>
            <a:t>千円減少している。元利償還金においても平成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年度をピークに減少しており、類似団体平均を下回っている。今後も計画的な償還を行っていく。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124714</xdr:rowOff>
    </xdr:from>
    <xdr:to>
      <xdr:col>7</xdr:col>
      <xdr:colOff>15875</xdr:colOff>
      <xdr:row>76</xdr:row>
      <xdr:rowOff>53848</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298346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a:extLst>
            <a:ext uri="{FF2B5EF4-FFF2-40B4-BE49-F238E27FC236}">
              <a16:creationId xmlns:a16="http://schemas.microsoft.com/office/drawing/2014/main" id="{00000000-0008-0000-0400-000069010000}"/>
            </a:ext>
          </a:extLst>
        </xdr:cNvPr>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53848</xdr:rowOff>
    </xdr:from>
    <xdr:to>
      <xdr:col>5</xdr:col>
      <xdr:colOff>549275</xdr:colOff>
      <xdr:row>76</xdr:row>
      <xdr:rowOff>122428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098800" y="130840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a:extLst>
            <a:ext uri="{FF2B5EF4-FFF2-40B4-BE49-F238E27FC236}">
              <a16:creationId xmlns:a16="http://schemas.microsoft.com/office/drawing/2014/main" id="{00000000-0008-0000-0400-00006B010000}"/>
            </a:ext>
          </a:extLst>
        </xdr:cNvPr>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117856</xdr:rowOff>
    </xdr:from>
    <xdr:to>
      <xdr:col>4</xdr:col>
      <xdr:colOff>346075</xdr:colOff>
      <xdr:row>76</xdr:row>
      <xdr:rowOff>122428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3148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a:extLst>
            <a:ext uri="{FF2B5EF4-FFF2-40B4-BE49-F238E27FC236}">
              <a16:creationId xmlns:a16="http://schemas.microsoft.com/office/drawing/2014/main" id="{00000000-0008-0000-0400-00006E010000}"/>
            </a:ext>
          </a:extLst>
        </xdr:cNvPr>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62992</xdr:rowOff>
    </xdr:from>
    <xdr:to>
      <xdr:col>3</xdr:col>
      <xdr:colOff>142875</xdr:colOff>
      <xdr:row>76</xdr:row>
      <xdr:rowOff>117856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30931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a:extLst>
            <a:ext uri="{FF2B5EF4-FFF2-40B4-BE49-F238E27FC236}">
              <a16:creationId xmlns:a16="http://schemas.microsoft.com/office/drawing/2014/main" id="{00000000-0008-0000-0400-000071010000}"/>
            </a:ext>
          </a:extLst>
        </xdr:cNvPr>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103140</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a:extLst>
            <a:ext uri="{FF2B5EF4-FFF2-40B4-BE49-F238E27FC236}">
              <a16:creationId xmlns:a16="http://schemas.microsoft.com/office/drawing/2014/main" id="{00000000-0008-0000-0400-000073010000}"/>
            </a:ext>
          </a:extLst>
        </xdr:cNvPr>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73914</xdr:rowOff>
    </xdr:from>
    <xdr:to>
      <xdr:col>7</xdr:col>
      <xdr:colOff>66675</xdr:colOff>
      <xdr:row>76</xdr:row>
      <xdr:rowOff>4065</xdr:rowOff>
    </xdr:to>
    <xdr:sp macro="" textlink="">
      <xdr:nvSpPr>
        <xdr:cNvPr id="378" name="円/楕円 377">
          <a:extLst>
            <a:ext uri="{FF2B5EF4-FFF2-40B4-BE49-F238E27FC236}">
              <a16:creationId xmlns:a16="http://schemas.microsoft.com/office/drawing/2014/main" id="{00000000-0008-0000-0400-00007A010000}"/>
            </a:ext>
          </a:extLst>
        </xdr:cNvPr>
        <xdr:cNvSpPr/>
      </xdr:nvSpPr>
      <xdr:spPr>
        <a:xfrm>
          <a:off x="47752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90441</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77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3048</xdr:rowOff>
    </xdr:from>
    <xdr:to>
      <xdr:col>5</xdr:col>
      <xdr:colOff>600075</xdr:colOff>
      <xdr:row>76</xdr:row>
      <xdr:rowOff>104648</xdr:rowOff>
    </xdr:to>
    <xdr:sp macro="" textlink="">
      <xdr:nvSpPr>
        <xdr:cNvPr id="380" name="円/楕円 379">
          <a:extLst>
            <a:ext uri="{FF2B5EF4-FFF2-40B4-BE49-F238E27FC236}">
              <a16:creationId xmlns:a16="http://schemas.microsoft.com/office/drawing/2014/main" id="{00000000-0008-0000-0400-00007C010000}"/>
            </a:ext>
          </a:extLst>
        </xdr:cNvPr>
        <xdr:cNvSpPr/>
      </xdr:nvSpPr>
      <xdr:spPr>
        <a:xfrm>
          <a:off x="3937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114825</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71628</xdr:rowOff>
    </xdr:from>
    <xdr:to>
      <xdr:col>4</xdr:col>
      <xdr:colOff>396875</xdr:colOff>
      <xdr:row>77</xdr:row>
      <xdr:rowOff>1778</xdr:rowOff>
    </xdr:to>
    <xdr:sp macro="" textlink="">
      <xdr:nvSpPr>
        <xdr:cNvPr id="382" name="円/楕円 381">
          <a:extLst>
            <a:ext uri="{FF2B5EF4-FFF2-40B4-BE49-F238E27FC236}">
              <a16:creationId xmlns:a16="http://schemas.microsoft.com/office/drawing/2014/main" id="{00000000-0008-0000-0400-00007E010000}"/>
            </a:ext>
          </a:extLst>
        </xdr:cNvPr>
        <xdr:cNvSpPr/>
      </xdr:nvSpPr>
      <xdr:spPr>
        <a:xfrm>
          <a:off x="3048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11955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67056</xdr:rowOff>
    </xdr:from>
    <xdr:to>
      <xdr:col>3</xdr:col>
      <xdr:colOff>193675</xdr:colOff>
      <xdr:row>76</xdr:row>
      <xdr:rowOff>168656</xdr:rowOff>
    </xdr:to>
    <xdr:sp macro="" textlink="">
      <xdr:nvSpPr>
        <xdr:cNvPr id="384" name="円/楕円 383">
          <a:extLst>
            <a:ext uri="{FF2B5EF4-FFF2-40B4-BE49-F238E27FC236}">
              <a16:creationId xmlns:a16="http://schemas.microsoft.com/office/drawing/2014/main" id="{00000000-0008-0000-0400-000080010000}"/>
            </a:ext>
          </a:extLst>
        </xdr:cNvPr>
        <xdr:cNvSpPr/>
      </xdr:nvSpPr>
      <xdr:spPr>
        <a:xfrm>
          <a:off x="2159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7383</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12192</xdr:rowOff>
    </xdr:from>
    <xdr:to>
      <xdr:col>1</xdr:col>
      <xdr:colOff>676275</xdr:colOff>
      <xdr:row>76</xdr:row>
      <xdr:rowOff>113792</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1270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123969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主に普通建設事業に係るものであり、普通建設事業（補助事業）は、森林整備加速化・林業再生事業</a:t>
          </a:r>
          <a:r>
            <a:rPr kumimoji="1" lang="en-US" altLang="ja-JP" sz="1100">
              <a:latin typeface="ＭＳ Ｐゴシック"/>
            </a:rPr>
            <a:t>10,500</a:t>
          </a:r>
          <a:r>
            <a:rPr kumimoji="1" lang="ja-JP" altLang="en-US" sz="1100">
              <a:latin typeface="ＭＳ Ｐゴシック"/>
            </a:rPr>
            <a:t>千円増加、地域ふれあい館整備事業</a:t>
          </a:r>
          <a:r>
            <a:rPr kumimoji="1" lang="en-US" altLang="ja-JP" sz="1100">
              <a:latin typeface="ＭＳ Ｐゴシック"/>
            </a:rPr>
            <a:t>133,800</a:t>
          </a:r>
          <a:r>
            <a:rPr kumimoji="1" lang="ja-JP" altLang="en-US" sz="1100">
              <a:latin typeface="ＭＳ Ｐゴシック"/>
            </a:rPr>
            <a:t>千円増加等により、</a:t>
          </a:r>
          <a:r>
            <a:rPr kumimoji="1" lang="en-US" altLang="ja-JP" sz="1100">
              <a:latin typeface="ＭＳ Ｐゴシック"/>
            </a:rPr>
            <a:t>138,453</a:t>
          </a:r>
          <a:r>
            <a:rPr kumimoji="1" lang="ja-JP" altLang="en-US" sz="1100">
              <a:latin typeface="ＭＳ Ｐゴシック"/>
            </a:rPr>
            <a:t>千円増加し、普通建設事業（単独事業）は、役場庁舎電灯ＬＥＤ化工事</a:t>
          </a:r>
          <a:r>
            <a:rPr kumimoji="1" lang="en-US" altLang="ja-JP" sz="1100">
              <a:latin typeface="ＭＳ Ｐゴシック"/>
            </a:rPr>
            <a:t>24,817</a:t>
          </a:r>
          <a:r>
            <a:rPr kumimoji="1" lang="ja-JP" altLang="en-US" sz="1100">
              <a:latin typeface="ＭＳ Ｐゴシック"/>
            </a:rPr>
            <a:t>千円増加、木城温泉館湯らら改修工事</a:t>
          </a:r>
          <a:r>
            <a:rPr kumimoji="1" lang="en-US" altLang="ja-JP" sz="1100">
              <a:latin typeface="ＭＳ Ｐゴシック"/>
            </a:rPr>
            <a:t>10,595</a:t>
          </a:r>
          <a:r>
            <a:rPr kumimoji="1" lang="ja-JP" altLang="en-US" sz="1100">
              <a:latin typeface="ＭＳ Ｐゴシック"/>
            </a:rPr>
            <a:t>千円増加、議場等改修工事</a:t>
          </a:r>
          <a:r>
            <a:rPr kumimoji="1" lang="en-US" altLang="ja-JP" sz="1100">
              <a:latin typeface="ＭＳ Ｐゴシック"/>
            </a:rPr>
            <a:t>6,896</a:t>
          </a:r>
          <a:r>
            <a:rPr kumimoji="1" lang="ja-JP" altLang="en-US" sz="1100">
              <a:latin typeface="ＭＳ Ｐゴシック"/>
            </a:rPr>
            <a:t>千円増加等により、</a:t>
          </a:r>
          <a:r>
            <a:rPr kumimoji="1" lang="en-US" altLang="ja-JP" sz="1100">
              <a:latin typeface="ＭＳ Ｐゴシック"/>
            </a:rPr>
            <a:t>93,992</a:t>
          </a:r>
          <a:r>
            <a:rPr kumimoji="1" lang="ja-JP" altLang="en-US" sz="1100">
              <a:latin typeface="ＭＳ Ｐゴシック"/>
            </a:rPr>
            <a:t>千円増加した。今後も財政規模に合わせた運営に努め、現行水準の維持を図る。</a:t>
          </a:r>
        </a:p>
      </xdr:txBody>
    </xdr:sp>
    <xdr:clientData/>
  </xdr:twoCellAnchor>
  <xdr:oneCellAnchor>
    <xdr:from>
      <xdr:col>18</xdr:col>
      <xdr:colOff>44450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1270</xdr:rowOff>
    </xdr:from>
    <xdr:to>
      <xdr:col>24</xdr:col>
      <xdr:colOff>31750</xdr:colOff>
      <xdr:row>76</xdr:row>
      <xdr:rowOff>1270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286002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17797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a:extLst>
            <a:ext uri="{FF2B5EF4-FFF2-40B4-BE49-F238E27FC236}">
              <a16:creationId xmlns:a16="http://schemas.microsoft.com/office/drawing/2014/main" id="{00000000-0008-0000-0400-0000A6010000}"/>
            </a:ext>
          </a:extLst>
        </xdr:cNvPr>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119380</xdr:rowOff>
    </xdr:from>
    <xdr:to>
      <xdr:col>22</xdr:col>
      <xdr:colOff>565150</xdr:colOff>
      <xdr:row>75</xdr:row>
      <xdr:rowOff>1270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2806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a:extLst>
            <a:ext uri="{FF2B5EF4-FFF2-40B4-BE49-F238E27FC236}">
              <a16:creationId xmlns:a16="http://schemas.microsoft.com/office/drawing/2014/main" id="{00000000-0008-0000-0400-0000A8010000}"/>
            </a:ext>
          </a:extLst>
        </xdr:cNvPr>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55897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08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138430</xdr:rowOff>
    </xdr:from>
    <xdr:to>
      <xdr:col>21</xdr:col>
      <xdr:colOff>361950</xdr:colOff>
      <xdr:row>74</xdr:row>
      <xdr:rowOff>119380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26542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a:extLst>
            <a:ext uri="{FF2B5EF4-FFF2-40B4-BE49-F238E27FC236}">
              <a16:creationId xmlns:a16="http://schemas.microsoft.com/office/drawing/2014/main" id="{00000000-0008-0000-0400-0000AB010000}"/>
            </a:ext>
          </a:extLst>
        </xdr:cNvPr>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74947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43180</xdr:rowOff>
    </xdr:from>
    <xdr:to>
      <xdr:col>20</xdr:col>
      <xdr:colOff>158750</xdr:colOff>
      <xdr:row>73</xdr:row>
      <xdr:rowOff>138430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255903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a:extLst>
            <a:ext uri="{FF2B5EF4-FFF2-40B4-BE49-F238E27FC236}">
              <a16:creationId xmlns:a16="http://schemas.microsoft.com/office/drawing/2014/main" id="{00000000-0008-0000-0400-0000AE010000}"/>
            </a:ext>
          </a:extLst>
        </xdr:cNvPr>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154957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135907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9" name="円/楕円 438">
          <a:extLst>
            <a:ext uri="{FF2B5EF4-FFF2-40B4-BE49-F238E27FC236}">
              <a16:creationId xmlns:a16="http://schemas.microsoft.com/office/drawing/2014/main" id="{00000000-0008-0000-0400-0000B7010000}"/>
            </a:ext>
          </a:extLst>
        </xdr:cNvPr>
        <xdr:cNvSpPr/>
      </xdr:nvSpPr>
      <xdr:spPr>
        <a:xfrm>
          <a:off x="164592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138447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121920</xdr:rowOff>
    </xdr:from>
    <xdr:to>
      <xdr:col>22</xdr:col>
      <xdr:colOff>615950</xdr:colOff>
      <xdr:row>75</xdr:row>
      <xdr:rowOff>52070</xdr:rowOff>
    </xdr:to>
    <xdr:sp macro="" textlink="">
      <xdr:nvSpPr>
        <xdr:cNvPr id="441" name="円/楕円 440">
          <a:extLst>
            <a:ext uri="{FF2B5EF4-FFF2-40B4-BE49-F238E27FC236}">
              <a16:creationId xmlns:a16="http://schemas.microsoft.com/office/drawing/2014/main" id="{00000000-0008-0000-0400-0000B9010000}"/>
            </a:ext>
          </a:extLst>
        </xdr:cNvPr>
        <xdr:cNvSpPr/>
      </xdr:nvSpPr>
      <xdr:spPr>
        <a:xfrm>
          <a:off x="15621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62247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68580</xdr:rowOff>
    </xdr:from>
    <xdr:to>
      <xdr:col>21</xdr:col>
      <xdr:colOff>412750</xdr:colOff>
      <xdr:row>74</xdr:row>
      <xdr:rowOff>170180</xdr:rowOff>
    </xdr:to>
    <xdr:sp macro="" textlink="">
      <xdr:nvSpPr>
        <xdr:cNvPr id="443" name="円/楕円 442">
          <a:extLst>
            <a:ext uri="{FF2B5EF4-FFF2-40B4-BE49-F238E27FC236}">
              <a16:creationId xmlns:a16="http://schemas.microsoft.com/office/drawing/2014/main" id="{00000000-0008-0000-0400-0000BB010000}"/>
            </a:ext>
          </a:extLst>
        </xdr:cNvPr>
        <xdr:cNvSpPr/>
      </xdr:nvSpPr>
      <xdr:spPr>
        <a:xfrm>
          <a:off x="14732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8907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87630</xdr:rowOff>
    </xdr:from>
    <xdr:to>
      <xdr:col>20</xdr:col>
      <xdr:colOff>209550</xdr:colOff>
      <xdr:row>74</xdr:row>
      <xdr:rowOff>17780</xdr:rowOff>
    </xdr:to>
    <xdr:sp macro="" textlink="">
      <xdr:nvSpPr>
        <xdr:cNvPr id="445" name="円/楕円 444">
          <a:extLst>
            <a:ext uri="{FF2B5EF4-FFF2-40B4-BE49-F238E27FC236}">
              <a16:creationId xmlns:a16="http://schemas.microsoft.com/office/drawing/2014/main" id="{00000000-0008-0000-0400-0000BD010000}"/>
            </a:ext>
          </a:extLst>
        </xdr:cNvPr>
        <xdr:cNvSpPr/>
      </xdr:nvSpPr>
      <xdr:spPr>
        <a:xfrm>
          <a:off x="13843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27957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163830</xdr:rowOff>
    </xdr:from>
    <xdr:to>
      <xdr:col>19</xdr:col>
      <xdr:colOff>6350</xdr:colOff>
      <xdr:row>73</xdr:row>
      <xdr:rowOff>93980</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2954000" y="1250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104157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27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宮崎県木城町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121401</xdr:rowOff>
    </xdr:from>
    <xdr:to>
      <xdr:col>4</xdr:col>
      <xdr:colOff>1117600</xdr:colOff>
      <xdr:row>17</xdr:row>
      <xdr:rowOff>135912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083676"/>
          <a:ext cx="647700" cy="14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136569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55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a:extLst>
            <a:ext uri="{FF2B5EF4-FFF2-40B4-BE49-F238E27FC236}">
              <a16:creationId xmlns:a16="http://schemas.microsoft.com/office/drawing/2014/main" id="{00000000-0008-0000-0500-000030000000}"/>
            </a:ext>
          </a:extLst>
        </xdr:cNvPr>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135912</xdr:rowOff>
    </xdr:from>
    <xdr:to>
      <xdr:col>4</xdr:col>
      <xdr:colOff>469900</xdr:colOff>
      <xdr:row>17</xdr:row>
      <xdr:rowOff>154788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098187"/>
          <a:ext cx="698500" cy="18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a:extLst>
            <a:ext uri="{FF2B5EF4-FFF2-40B4-BE49-F238E27FC236}">
              <a16:creationId xmlns:a16="http://schemas.microsoft.com/office/drawing/2014/main" id="{00000000-0008-0000-0500-000032000000}"/>
            </a:ext>
          </a:extLst>
        </xdr:cNvPr>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76811</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96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154788</xdr:rowOff>
    </xdr:from>
    <xdr:to>
      <xdr:col>3</xdr:col>
      <xdr:colOff>904875</xdr:colOff>
      <xdr:row>17</xdr:row>
      <xdr:rowOff>156023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117063"/>
          <a:ext cx="698500" cy="1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a:extLst>
            <a:ext uri="{FF2B5EF4-FFF2-40B4-BE49-F238E27FC236}">
              <a16:creationId xmlns:a16="http://schemas.microsoft.com/office/drawing/2014/main" id="{00000000-0008-0000-0500-000035000000}"/>
            </a:ext>
          </a:extLst>
        </xdr:cNvPr>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52425</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131094</xdr:rowOff>
    </xdr:from>
    <xdr:to>
      <xdr:col>3</xdr:col>
      <xdr:colOff>206375</xdr:colOff>
      <xdr:row>17</xdr:row>
      <xdr:rowOff>156023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2908300" y="3093369"/>
          <a:ext cx="698500" cy="24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a:extLst>
            <a:ext uri="{FF2B5EF4-FFF2-40B4-BE49-F238E27FC236}">
              <a16:creationId xmlns:a16="http://schemas.microsoft.com/office/drawing/2014/main" id="{00000000-0008-0000-0500-000038000000}"/>
            </a:ext>
          </a:extLst>
        </xdr:cNvPr>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95939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a:extLst>
            <a:ext uri="{FF2B5EF4-FFF2-40B4-BE49-F238E27FC236}">
              <a16:creationId xmlns:a16="http://schemas.microsoft.com/office/drawing/2014/main" id="{00000000-0008-0000-0500-00003A000000}"/>
            </a:ext>
          </a:extLst>
        </xdr:cNvPr>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84646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70601</xdr:rowOff>
    </xdr:from>
    <xdr:to>
      <xdr:col>5</xdr:col>
      <xdr:colOff>34925</xdr:colOff>
      <xdr:row>18</xdr:row>
      <xdr:rowOff>751</xdr:rowOff>
    </xdr:to>
    <xdr:sp macro="" textlink="">
      <xdr:nvSpPr>
        <xdr:cNvPr id="65" name="円/楕円 64">
          <a:extLst>
            <a:ext uri="{FF2B5EF4-FFF2-40B4-BE49-F238E27FC236}">
              <a16:creationId xmlns:a16="http://schemas.microsoft.com/office/drawing/2014/main" id="{00000000-0008-0000-0500-000041000000}"/>
            </a:ext>
          </a:extLst>
        </xdr:cNvPr>
        <xdr:cNvSpPr/>
      </xdr:nvSpPr>
      <xdr:spPr bwMode="auto">
        <a:xfrm>
          <a:off x="5600700" y="3032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42678</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004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149,313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85112</xdr:rowOff>
    </xdr:from>
    <xdr:to>
      <xdr:col>4</xdr:col>
      <xdr:colOff>520700</xdr:colOff>
      <xdr:row>18</xdr:row>
      <xdr:rowOff>15262</xdr:rowOff>
    </xdr:to>
    <xdr:sp macro="" textlink="">
      <xdr:nvSpPr>
        <xdr:cNvPr id="67" name="円/楕円 66">
          <a:extLst>
            <a:ext uri="{FF2B5EF4-FFF2-40B4-BE49-F238E27FC236}">
              <a16:creationId xmlns:a16="http://schemas.microsoft.com/office/drawing/2014/main" id="{00000000-0008-0000-0500-000043000000}"/>
            </a:ext>
          </a:extLst>
        </xdr:cNvPr>
        <xdr:cNvSpPr/>
      </xdr:nvSpPr>
      <xdr:spPr bwMode="auto">
        <a:xfrm>
          <a:off x="4953000" y="3047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39</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133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146,774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103988</xdr:rowOff>
    </xdr:from>
    <xdr:to>
      <xdr:col>3</xdr:col>
      <xdr:colOff>955675</xdr:colOff>
      <xdr:row>18</xdr:row>
      <xdr:rowOff>34138</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4254500" y="3066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18915</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15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143,471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105223</xdr:rowOff>
    </xdr:from>
    <xdr:to>
      <xdr:col>3</xdr:col>
      <xdr:colOff>257175</xdr:colOff>
      <xdr:row>18</xdr:row>
      <xdr:rowOff>35373</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3556000" y="3067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20150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1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143,255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80294</xdr:rowOff>
    </xdr:from>
    <xdr:to>
      <xdr:col>2</xdr:col>
      <xdr:colOff>692150</xdr:colOff>
      <xdr:row>18</xdr:row>
      <xdr:rowOff>10444</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2857500" y="3042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166671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12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147,617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12221</xdr:rowOff>
    </xdr:from>
    <xdr:to>
      <xdr:col>4</xdr:col>
      <xdr:colOff>1117600</xdr:colOff>
      <xdr:row>36</xdr:row>
      <xdr:rowOff>80769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965471"/>
          <a:ext cx="647700" cy="68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67951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67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a:extLst>
            <a:ext uri="{FF2B5EF4-FFF2-40B4-BE49-F238E27FC236}">
              <a16:creationId xmlns:a16="http://schemas.microsoft.com/office/drawing/2014/main" id="{00000000-0008-0000-0500-00006F000000}"/>
            </a:ext>
          </a:extLst>
        </xdr:cNvPr>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269918</xdr:rowOff>
    </xdr:from>
    <xdr:to>
      <xdr:col>4</xdr:col>
      <xdr:colOff>469900</xdr:colOff>
      <xdr:row>36</xdr:row>
      <xdr:rowOff>12221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880268"/>
          <a:ext cx="698500" cy="85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a:extLst>
            <a:ext uri="{FF2B5EF4-FFF2-40B4-BE49-F238E27FC236}">
              <a16:creationId xmlns:a16="http://schemas.microsoft.com/office/drawing/2014/main" id="{00000000-0008-0000-0500-000071000000}"/>
            </a:ext>
          </a:extLst>
        </xdr:cNvPr>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11802</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622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269918</xdr:rowOff>
    </xdr:from>
    <xdr:to>
      <xdr:col>3</xdr:col>
      <xdr:colOff>904875</xdr:colOff>
      <xdr:row>35</xdr:row>
      <xdr:rowOff>288794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880268"/>
          <a:ext cx="698500" cy="18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311004</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92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285507</xdr:rowOff>
    </xdr:from>
    <xdr:to>
      <xdr:col>3</xdr:col>
      <xdr:colOff>206375</xdr:colOff>
      <xdr:row>35</xdr:row>
      <xdr:rowOff>288794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895857"/>
          <a:ext cx="698500" cy="3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a:extLst>
            <a:ext uri="{FF2B5EF4-FFF2-40B4-BE49-F238E27FC236}">
              <a16:creationId xmlns:a16="http://schemas.microsoft.com/office/drawing/2014/main" id="{00000000-0008-0000-0500-000077000000}"/>
            </a:ext>
          </a:extLst>
        </xdr:cNvPr>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304672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a:extLst>
            <a:ext uri="{FF2B5EF4-FFF2-40B4-BE49-F238E27FC236}">
              <a16:creationId xmlns:a16="http://schemas.microsoft.com/office/drawing/2014/main" id="{00000000-0008-0000-0500-000079000000}"/>
            </a:ext>
          </a:extLst>
        </xdr:cNvPr>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267475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29969</xdr:rowOff>
    </xdr:from>
    <xdr:to>
      <xdr:col>5</xdr:col>
      <xdr:colOff>34925</xdr:colOff>
      <xdr:row>36</xdr:row>
      <xdr:rowOff>131569</xdr:rowOff>
    </xdr:to>
    <xdr:sp macro="" textlink="">
      <xdr:nvSpPr>
        <xdr:cNvPr id="128" name="円/楕円 127">
          <a:extLst>
            <a:ext uri="{FF2B5EF4-FFF2-40B4-BE49-F238E27FC236}">
              <a16:creationId xmlns:a16="http://schemas.microsoft.com/office/drawing/2014/main" id="{00000000-0008-0000-0500-000080000000}"/>
            </a:ext>
          </a:extLst>
        </xdr:cNvPr>
        <xdr:cNvSpPr/>
      </xdr:nvSpPr>
      <xdr:spPr bwMode="auto">
        <a:xfrm>
          <a:off x="5600700" y="6983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2046</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95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22,997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304321</xdr:rowOff>
    </xdr:from>
    <xdr:to>
      <xdr:col>4</xdr:col>
      <xdr:colOff>520700</xdr:colOff>
      <xdr:row>36</xdr:row>
      <xdr:rowOff>63021</xdr:rowOff>
    </xdr:to>
    <xdr:sp macro="" textlink="">
      <xdr:nvSpPr>
        <xdr:cNvPr id="130" name="円/楕円 129">
          <a:extLst>
            <a:ext uri="{FF2B5EF4-FFF2-40B4-BE49-F238E27FC236}">
              <a16:creationId xmlns:a16="http://schemas.microsoft.com/office/drawing/2014/main" id="{00000000-0008-0000-0500-000082000000}"/>
            </a:ext>
          </a:extLst>
        </xdr:cNvPr>
        <xdr:cNvSpPr/>
      </xdr:nvSpPr>
      <xdr:spPr bwMode="auto">
        <a:xfrm>
          <a:off x="4953000" y="6914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47798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001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29,294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219118</xdr:rowOff>
    </xdr:from>
    <xdr:to>
      <xdr:col>3</xdr:col>
      <xdr:colOff>955675</xdr:colOff>
      <xdr:row>35</xdr:row>
      <xdr:rowOff>320718</xdr:rowOff>
    </xdr:to>
    <xdr:sp macro="" textlink="">
      <xdr:nvSpPr>
        <xdr:cNvPr id="132" name="円/楕円 131">
          <a:extLst>
            <a:ext uri="{FF2B5EF4-FFF2-40B4-BE49-F238E27FC236}">
              <a16:creationId xmlns:a16="http://schemas.microsoft.com/office/drawing/2014/main" id="{00000000-0008-0000-0500-000084000000}"/>
            </a:ext>
          </a:extLst>
        </xdr:cNvPr>
        <xdr:cNvSpPr/>
      </xdr:nvSpPr>
      <xdr:spPr bwMode="auto">
        <a:xfrm>
          <a:off x="4254500" y="6829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330895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59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37,121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237994</xdr:rowOff>
    </xdr:from>
    <xdr:to>
      <xdr:col>3</xdr:col>
      <xdr:colOff>257175</xdr:colOff>
      <xdr:row>35</xdr:row>
      <xdr:rowOff>339594</xdr:rowOff>
    </xdr:to>
    <xdr:sp macro="" textlink="">
      <xdr:nvSpPr>
        <xdr:cNvPr id="134" name="円/楕円 133">
          <a:extLst>
            <a:ext uri="{FF2B5EF4-FFF2-40B4-BE49-F238E27FC236}">
              <a16:creationId xmlns:a16="http://schemas.microsoft.com/office/drawing/2014/main" id="{00000000-0008-0000-0500-000086000000}"/>
            </a:ext>
          </a:extLst>
        </xdr:cNvPr>
        <xdr:cNvSpPr/>
      </xdr:nvSpPr>
      <xdr:spPr bwMode="auto">
        <a:xfrm>
          <a:off x="3556000" y="6848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324371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93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35,387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234707</xdr:rowOff>
    </xdr:from>
    <xdr:to>
      <xdr:col>2</xdr:col>
      <xdr:colOff>692150</xdr:colOff>
      <xdr:row>35</xdr:row>
      <xdr:rowOff>336307</xdr:rowOff>
    </xdr:to>
    <xdr:sp macro="" textlink="">
      <xdr:nvSpPr>
        <xdr:cNvPr id="136" name="円/楕円 135">
          <a:extLst>
            <a:ext uri="{FF2B5EF4-FFF2-40B4-BE49-F238E27FC236}">
              <a16:creationId xmlns:a16="http://schemas.microsoft.com/office/drawing/2014/main" id="{00000000-0008-0000-0500-000088000000}"/>
            </a:ext>
          </a:extLst>
        </xdr:cNvPr>
        <xdr:cNvSpPr/>
      </xdr:nvSpPr>
      <xdr:spPr bwMode="auto">
        <a:xfrm>
          <a:off x="2857500" y="6845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321084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93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宮崎県木城町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5,350
5,342
145.96
4,718,198
4,220,216
305,392
2,754,613
1,279,730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68,002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111727</xdr:rowOff>
    </xdr:from>
    <xdr:to>
      <xdr:col>6</xdr:col>
      <xdr:colOff>511175</xdr:colOff>
      <xdr:row>35</xdr:row>
      <xdr:rowOff>127889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12477"/>
          <a:ext cx="8382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57668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86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a:extLst>
            <a:ext uri="{FF2B5EF4-FFF2-40B4-BE49-F238E27FC236}">
              <a16:creationId xmlns:a16="http://schemas.microsoft.com/office/drawing/2014/main" id="{00000000-0008-0000-0600-00003F000000}"/>
            </a:ext>
          </a:extLst>
        </xdr:cNvPr>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116017</xdr:rowOff>
    </xdr:from>
    <xdr:to>
      <xdr:col>5</xdr:col>
      <xdr:colOff>358775</xdr:colOff>
      <xdr:row>35</xdr:row>
      <xdr:rowOff>127889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116767"/>
          <a:ext cx="889000" cy="1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160545</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4"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116017</xdr:rowOff>
    </xdr:from>
    <xdr:to>
      <xdr:col>4</xdr:col>
      <xdr:colOff>155575</xdr:colOff>
      <xdr:row>35</xdr:row>
      <xdr:rowOff>131432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16767"/>
          <a:ext cx="889000" cy="1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a:extLst>
            <a:ext uri="{FF2B5EF4-FFF2-40B4-BE49-F238E27FC236}">
              <a16:creationId xmlns:a16="http://schemas.microsoft.com/office/drawing/2014/main" id="{00000000-0008-0000-0600-000044000000}"/>
            </a:ext>
          </a:extLst>
        </xdr:cNvPr>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125623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124894</xdr:rowOff>
    </xdr:from>
    <xdr:to>
      <xdr:col>2</xdr:col>
      <xdr:colOff>638175</xdr:colOff>
      <xdr:row>35</xdr:row>
      <xdr:rowOff>131432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25644"/>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a:extLst>
            <a:ext uri="{FF2B5EF4-FFF2-40B4-BE49-F238E27FC236}">
              <a16:creationId xmlns:a16="http://schemas.microsoft.com/office/drawing/2014/main" id="{00000000-0008-0000-0600-000047000000}"/>
            </a:ext>
          </a:extLst>
        </xdr:cNvPr>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165551</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158000</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60927</xdr:rowOff>
    </xdr:from>
    <xdr:to>
      <xdr:col>6</xdr:col>
      <xdr:colOff>561975</xdr:colOff>
      <xdr:row>35</xdr:row>
      <xdr:rowOff>162527</xdr:rowOff>
    </xdr:to>
    <xdr:sp macro="" textlink="">
      <xdr:nvSpPr>
        <xdr:cNvPr id="80" name="円/楕円 79">
          <a:extLst>
            <a:ext uri="{FF2B5EF4-FFF2-40B4-BE49-F238E27FC236}">
              <a16:creationId xmlns:a16="http://schemas.microsoft.com/office/drawing/2014/main" id="{00000000-0008-0000-0600-000050000000}"/>
            </a:ext>
          </a:extLst>
        </xdr:cNvPr>
        <xdr:cNvSpPr/>
      </xdr:nvSpPr>
      <xdr:spPr>
        <a:xfrm>
          <a:off x="4584700" y="60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39354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4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131,171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77089</xdr:rowOff>
    </xdr:from>
    <xdr:to>
      <xdr:col>5</xdr:col>
      <xdr:colOff>409575</xdr:colOff>
      <xdr:row>36</xdr:row>
      <xdr:rowOff>7239</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3746500" y="60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169816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4" y="6170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129,050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65217</xdr:rowOff>
    </xdr:from>
    <xdr:to>
      <xdr:col>4</xdr:col>
      <xdr:colOff>206375</xdr:colOff>
      <xdr:row>35</xdr:row>
      <xdr:rowOff>166817</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2857500" y="606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157944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4" y="615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130,608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80632</xdr:rowOff>
    </xdr:from>
    <xdr:to>
      <xdr:col>3</xdr:col>
      <xdr:colOff>3175</xdr:colOff>
      <xdr:row>36</xdr:row>
      <xdr:rowOff>10782</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1968500" y="608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1909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4" y="6174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128,585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74094</xdr:rowOff>
    </xdr:from>
    <xdr:to>
      <xdr:col>1</xdr:col>
      <xdr:colOff>485775</xdr:colOff>
      <xdr:row>36</xdr:row>
      <xdr:rowOff>4244</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079500" y="607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166821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4" y="616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65,137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11280</xdr:rowOff>
    </xdr:from>
    <xdr:to>
      <xdr:col>6</xdr:col>
      <xdr:colOff>511175</xdr:colOff>
      <xdr:row>55</xdr:row>
      <xdr:rowOff>166805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441030"/>
          <a:ext cx="838200" cy="15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34622</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4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a:extLst>
            <a:ext uri="{FF2B5EF4-FFF2-40B4-BE49-F238E27FC236}">
              <a16:creationId xmlns:a16="http://schemas.microsoft.com/office/drawing/2014/main" id="{00000000-0008-0000-0600-000079000000}"/>
            </a:ext>
          </a:extLst>
        </xdr:cNvPr>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166805</xdr:rowOff>
    </xdr:from>
    <xdr:to>
      <xdr:col>5</xdr:col>
      <xdr:colOff>358775</xdr:colOff>
      <xdr:row>56</xdr:row>
      <xdr:rowOff>28060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96555"/>
          <a:ext cx="889000" cy="3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a:extLst>
            <a:ext uri="{FF2B5EF4-FFF2-40B4-BE49-F238E27FC236}">
              <a16:creationId xmlns:a16="http://schemas.microsoft.com/office/drawing/2014/main" id="{00000000-0008-0000-0600-00007B000000}"/>
            </a:ext>
          </a:extLst>
        </xdr:cNvPr>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39385</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4" y="96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28060</xdr:rowOff>
    </xdr:from>
    <xdr:to>
      <xdr:col>4</xdr:col>
      <xdr:colOff>155575</xdr:colOff>
      <xdr:row>56</xdr:row>
      <xdr:rowOff>111278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29260"/>
          <a:ext cx="889000" cy="8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78577</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111278</xdr:rowOff>
    </xdr:from>
    <xdr:to>
      <xdr:col>2</xdr:col>
      <xdr:colOff>638175</xdr:colOff>
      <xdr:row>56</xdr:row>
      <xdr:rowOff>146093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12478"/>
          <a:ext cx="889000" cy="3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137266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a:extLst>
            <a:ext uri="{FF2B5EF4-FFF2-40B4-BE49-F238E27FC236}">
              <a16:creationId xmlns:a16="http://schemas.microsoft.com/office/drawing/2014/main" id="{00000000-0008-0000-0600-000083000000}"/>
            </a:ext>
          </a:extLst>
        </xdr:cNvPr>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29725</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131930</xdr:rowOff>
    </xdr:from>
    <xdr:to>
      <xdr:col>6</xdr:col>
      <xdr:colOff>561975</xdr:colOff>
      <xdr:row>55</xdr:row>
      <xdr:rowOff>62080</xdr:rowOff>
    </xdr:to>
    <xdr:sp macro="" textlink="">
      <xdr:nvSpPr>
        <xdr:cNvPr id="138" name="円/楕円 137">
          <a:extLst>
            <a:ext uri="{FF2B5EF4-FFF2-40B4-BE49-F238E27FC236}">
              <a16:creationId xmlns:a16="http://schemas.microsoft.com/office/drawing/2014/main" id="{00000000-0008-0000-0600-00008A000000}"/>
            </a:ext>
          </a:extLst>
        </xdr:cNvPr>
        <xdr:cNvSpPr/>
      </xdr:nvSpPr>
      <xdr:spPr>
        <a:xfrm>
          <a:off x="4584700" y="939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154807</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41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144,353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116005</xdr:rowOff>
    </xdr:from>
    <xdr:to>
      <xdr:col>5</xdr:col>
      <xdr:colOff>409575</xdr:colOff>
      <xdr:row>56</xdr:row>
      <xdr:rowOff>46155</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3746500" y="954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62682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4" y="9320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123,943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148710</xdr:rowOff>
    </xdr:from>
    <xdr:to>
      <xdr:col>4</xdr:col>
      <xdr:colOff>206375</xdr:colOff>
      <xdr:row>56</xdr:row>
      <xdr:rowOff>78860</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2857500" y="957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69987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4" y="9671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119,651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60478</xdr:rowOff>
    </xdr:from>
    <xdr:to>
      <xdr:col>3</xdr:col>
      <xdr:colOff>3175</xdr:colOff>
      <xdr:row>56</xdr:row>
      <xdr:rowOff>162078</xdr:rowOff>
    </xdr:to>
    <xdr:sp macro="" textlink="">
      <xdr:nvSpPr>
        <xdr:cNvPr id="144" name="円/楕円 143">
          <a:extLst>
            <a:ext uri="{FF2B5EF4-FFF2-40B4-BE49-F238E27FC236}">
              <a16:creationId xmlns:a16="http://schemas.microsoft.com/office/drawing/2014/main" id="{00000000-0008-0000-0600-000090000000}"/>
            </a:ext>
          </a:extLst>
        </xdr:cNvPr>
        <xdr:cNvSpPr/>
      </xdr:nvSpPr>
      <xdr:spPr>
        <a:xfrm>
          <a:off x="1968500" y="96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153205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4" y="975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108,730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95293</xdr:rowOff>
    </xdr:from>
    <xdr:to>
      <xdr:col>1</xdr:col>
      <xdr:colOff>485775</xdr:colOff>
      <xdr:row>57</xdr:row>
      <xdr:rowOff>25443</xdr:rowOff>
    </xdr:to>
    <xdr:sp macro="" textlink="">
      <xdr:nvSpPr>
        <xdr:cNvPr id="146" name="円/楕円 145">
          <a:extLst>
            <a:ext uri="{FF2B5EF4-FFF2-40B4-BE49-F238E27FC236}">
              <a16:creationId xmlns:a16="http://schemas.microsoft.com/office/drawing/2014/main" id="{00000000-0008-0000-0600-000092000000}"/>
            </a:ext>
          </a:extLst>
        </xdr:cNvPr>
        <xdr:cNvSpPr/>
      </xdr:nvSpPr>
      <xdr:spPr>
        <a:xfrm>
          <a:off x="1079500" y="969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16570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4" y="978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162491</xdr:rowOff>
    </xdr:from>
    <xdr:to>
      <xdr:col>6</xdr:col>
      <xdr:colOff>511175</xdr:colOff>
      <xdr:row>78</xdr:row>
      <xdr:rowOff>8255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64141"/>
          <a:ext cx="838200" cy="1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a:extLst>
            <a:ext uri="{FF2B5EF4-FFF2-40B4-BE49-F238E27FC236}">
              <a16:creationId xmlns:a16="http://schemas.microsoft.com/office/drawing/2014/main" id="{00000000-0008-0000-0600-0000B0000000}"/>
            </a:ext>
          </a:extLst>
        </xdr:cNvPr>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8255</xdr:rowOff>
    </xdr:from>
    <xdr:to>
      <xdr:col>5</xdr:col>
      <xdr:colOff>358775</xdr:colOff>
      <xdr:row>78</xdr:row>
      <xdr:rowOff>45014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81355"/>
          <a:ext cx="889000" cy="3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a:extLst>
            <a:ext uri="{FF2B5EF4-FFF2-40B4-BE49-F238E27FC236}">
              <a16:creationId xmlns:a16="http://schemas.microsoft.com/office/drawing/2014/main" id="{00000000-0008-0000-0600-0000B2000000}"/>
            </a:ext>
          </a:extLst>
        </xdr:cNvPr>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47807</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45014</xdr:rowOff>
    </xdr:from>
    <xdr:to>
      <xdr:col>4</xdr:col>
      <xdr:colOff>155575</xdr:colOff>
      <xdr:row>78</xdr:row>
      <xdr:rowOff>58662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18114"/>
          <a:ext cx="889000" cy="1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6476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58662</xdr:rowOff>
    </xdr:from>
    <xdr:to>
      <xdr:col>2</xdr:col>
      <xdr:colOff>638175</xdr:colOff>
      <xdr:row>78</xdr:row>
      <xdr:rowOff>58821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31762"/>
          <a:ext cx="889000" cy="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a:extLst>
            <a:ext uri="{FF2B5EF4-FFF2-40B4-BE49-F238E27FC236}">
              <a16:creationId xmlns:a16="http://schemas.microsoft.com/office/drawing/2014/main" id="{00000000-0008-0000-0600-0000B8000000}"/>
            </a:ext>
          </a:extLst>
        </xdr:cNvPr>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54391</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29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a:extLst>
            <a:ext uri="{FF2B5EF4-FFF2-40B4-BE49-F238E27FC236}">
              <a16:creationId xmlns:a16="http://schemas.microsoft.com/office/drawing/2014/main" id="{00000000-0008-0000-0600-0000BA000000}"/>
            </a:ext>
          </a:extLst>
        </xdr:cNvPr>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68564</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292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111691</xdr:rowOff>
    </xdr:from>
    <xdr:to>
      <xdr:col>6</xdr:col>
      <xdr:colOff>561975</xdr:colOff>
      <xdr:row>78</xdr:row>
      <xdr:rowOff>41841</xdr:rowOff>
    </xdr:to>
    <xdr:sp macro="" textlink="">
      <xdr:nvSpPr>
        <xdr:cNvPr id="193" name="円/楕円 192">
          <a:extLst>
            <a:ext uri="{FF2B5EF4-FFF2-40B4-BE49-F238E27FC236}">
              <a16:creationId xmlns:a16="http://schemas.microsoft.com/office/drawing/2014/main" id="{00000000-0008-0000-0600-0000C1000000}"/>
            </a:ext>
          </a:extLst>
        </xdr:cNvPr>
        <xdr:cNvSpPr/>
      </xdr:nvSpPr>
      <xdr:spPr>
        <a:xfrm>
          <a:off x="4584700" y="1331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90118</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128905</xdr:rowOff>
    </xdr:from>
    <xdr:to>
      <xdr:col>5</xdr:col>
      <xdr:colOff>409575</xdr:colOff>
      <xdr:row>78</xdr:row>
      <xdr:rowOff>59055</xdr:rowOff>
    </xdr:to>
    <xdr:sp macro="" textlink="">
      <xdr:nvSpPr>
        <xdr:cNvPr id="195" name="円/楕円 194">
          <a:extLst>
            <a:ext uri="{FF2B5EF4-FFF2-40B4-BE49-F238E27FC236}">
              <a16:creationId xmlns:a16="http://schemas.microsoft.com/office/drawing/2014/main" id="{00000000-0008-0000-0600-0000C3000000}"/>
            </a:ext>
          </a:extLst>
        </xdr:cNvPr>
        <xdr:cNvSpPr/>
      </xdr:nvSpPr>
      <xdr:spPr>
        <a:xfrm>
          <a:off x="37465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50182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7" y="1342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165664</xdr:rowOff>
    </xdr:from>
    <xdr:to>
      <xdr:col>4</xdr:col>
      <xdr:colOff>206375</xdr:colOff>
      <xdr:row>78</xdr:row>
      <xdr:rowOff>95814</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2857500" y="1336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86941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7" y="1346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7862</xdr:rowOff>
    </xdr:from>
    <xdr:to>
      <xdr:col>3</xdr:col>
      <xdr:colOff>3175</xdr:colOff>
      <xdr:row>78</xdr:row>
      <xdr:rowOff>109462</xdr:rowOff>
    </xdr:to>
    <xdr:sp macro="" textlink="">
      <xdr:nvSpPr>
        <xdr:cNvPr id="199" name="円/楕円 198">
          <a:extLst>
            <a:ext uri="{FF2B5EF4-FFF2-40B4-BE49-F238E27FC236}">
              <a16:creationId xmlns:a16="http://schemas.microsoft.com/office/drawing/2014/main" id="{00000000-0008-0000-0600-0000C7000000}"/>
            </a:ext>
          </a:extLst>
        </xdr:cNvPr>
        <xdr:cNvSpPr/>
      </xdr:nvSpPr>
      <xdr:spPr>
        <a:xfrm>
          <a:off x="1968500" y="1338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100589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7" y="1347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8021</xdr:rowOff>
    </xdr:from>
    <xdr:to>
      <xdr:col>1</xdr:col>
      <xdr:colOff>485775</xdr:colOff>
      <xdr:row>78</xdr:row>
      <xdr:rowOff>109621</xdr:rowOff>
    </xdr:to>
    <xdr:sp macro="" textlink="">
      <xdr:nvSpPr>
        <xdr:cNvPr id="201" name="円/楕円 200">
          <a:extLst>
            <a:ext uri="{FF2B5EF4-FFF2-40B4-BE49-F238E27FC236}">
              <a16:creationId xmlns:a16="http://schemas.microsoft.com/office/drawing/2014/main" id="{00000000-0008-0000-0600-0000C9000000}"/>
            </a:ext>
          </a:extLst>
        </xdr:cNvPr>
        <xdr:cNvSpPr/>
      </xdr:nvSpPr>
      <xdr:spPr>
        <a:xfrm>
          <a:off x="1079500" y="1338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100748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7" y="1347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122,978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34593</xdr:rowOff>
    </xdr:from>
    <xdr:to>
      <xdr:col>6</xdr:col>
      <xdr:colOff>511175</xdr:colOff>
      <xdr:row>93</xdr:row>
      <xdr:rowOff>133071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5979443"/>
          <a:ext cx="838200" cy="9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10144</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69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a:extLst>
            <a:ext uri="{FF2B5EF4-FFF2-40B4-BE49-F238E27FC236}">
              <a16:creationId xmlns:a16="http://schemas.microsoft.com/office/drawing/2014/main" id="{00000000-0008-0000-0600-0000EC000000}"/>
            </a:ext>
          </a:extLst>
        </xdr:cNvPr>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133071</xdr:rowOff>
    </xdr:from>
    <xdr:to>
      <xdr:col>5</xdr:col>
      <xdr:colOff>358775</xdr:colOff>
      <xdr:row>94</xdr:row>
      <xdr:rowOff>13252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077921"/>
          <a:ext cx="889000" cy="5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a:extLst>
            <a:ext uri="{FF2B5EF4-FFF2-40B4-BE49-F238E27FC236}">
              <a16:creationId xmlns:a16="http://schemas.microsoft.com/office/drawing/2014/main" id="{00000000-0008-0000-0600-0000EE000000}"/>
            </a:ext>
          </a:extLst>
        </xdr:cNvPr>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76406</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13252</xdr:rowOff>
    </xdr:from>
    <xdr:to>
      <xdr:col>4</xdr:col>
      <xdr:colOff>155575</xdr:colOff>
      <xdr:row>94</xdr:row>
      <xdr:rowOff>169647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129552"/>
          <a:ext cx="889000" cy="15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103560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169647</xdr:rowOff>
    </xdr:from>
    <xdr:to>
      <xdr:col>2</xdr:col>
      <xdr:colOff>638175</xdr:colOff>
      <xdr:row>95</xdr:row>
      <xdr:rowOff>82093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285947"/>
          <a:ext cx="889000" cy="8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a:extLst>
            <a:ext uri="{FF2B5EF4-FFF2-40B4-BE49-F238E27FC236}">
              <a16:creationId xmlns:a16="http://schemas.microsoft.com/office/drawing/2014/main" id="{00000000-0008-0000-0600-0000F4000000}"/>
            </a:ext>
          </a:extLst>
        </xdr:cNvPr>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43749</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40761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84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155243</xdr:rowOff>
    </xdr:from>
    <xdr:to>
      <xdr:col>6</xdr:col>
      <xdr:colOff>561975</xdr:colOff>
      <xdr:row>93</xdr:row>
      <xdr:rowOff>85393</xdr:rowOff>
    </xdr:to>
    <xdr:sp macro="" textlink="">
      <xdr:nvSpPr>
        <xdr:cNvPr id="253" name="円/楕円 252">
          <a:extLst>
            <a:ext uri="{FF2B5EF4-FFF2-40B4-BE49-F238E27FC236}">
              <a16:creationId xmlns:a16="http://schemas.microsoft.com/office/drawing/2014/main" id="{00000000-0008-0000-0600-0000FD000000}"/>
            </a:ext>
          </a:extLst>
        </xdr:cNvPr>
        <xdr:cNvSpPr/>
      </xdr:nvSpPr>
      <xdr:spPr>
        <a:xfrm>
          <a:off x="4584700" y="1592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6670</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78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106,937</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82271</xdr:rowOff>
    </xdr:from>
    <xdr:to>
      <xdr:col>5</xdr:col>
      <xdr:colOff>409575</xdr:colOff>
      <xdr:row>94</xdr:row>
      <xdr:rowOff>12421</xdr:rowOff>
    </xdr:to>
    <xdr:sp macro="" textlink="">
      <xdr:nvSpPr>
        <xdr:cNvPr id="255" name="円/楕円 254">
          <a:extLst>
            <a:ext uri="{FF2B5EF4-FFF2-40B4-BE49-F238E27FC236}">
              <a16:creationId xmlns:a16="http://schemas.microsoft.com/office/drawing/2014/main" id="{00000000-0008-0000-0600-0000FF000000}"/>
            </a:ext>
          </a:extLst>
        </xdr:cNvPr>
        <xdr:cNvSpPr/>
      </xdr:nvSpPr>
      <xdr:spPr>
        <a:xfrm>
          <a:off x="3746500" y="1602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28948</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4" y="1580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100,906</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133902</xdr:rowOff>
    </xdr:from>
    <xdr:to>
      <xdr:col>4</xdr:col>
      <xdr:colOff>206375</xdr:colOff>
      <xdr:row>94</xdr:row>
      <xdr:rowOff>64052</xdr:rowOff>
    </xdr:to>
    <xdr:sp macro="" textlink="">
      <xdr:nvSpPr>
        <xdr:cNvPr id="257" name="円/楕円 256">
          <a:extLst>
            <a:ext uri="{FF2B5EF4-FFF2-40B4-BE49-F238E27FC236}">
              <a16:creationId xmlns:a16="http://schemas.microsoft.com/office/drawing/2014/main" id="{00000000-0008-0000-0600-000001010000}"/>
            </a:ext>
          </a:extLst>
        </xdr:cNvPr>
        <xdr:cNvSpPr/>
      </xdr:nvSpPr>
      <xdr:spPr>
        <a:xfrm>
          <a:off x="2857500" y="160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80579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58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97,744</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118847</xdr:rowOff>
    </xdr:from>
    <xdr:to>
      <xdr:col>3</xdr:col>
      <xdr:colOff>3175</xdr:colOff>
      <xdr:row>95</xdr:row>
      <xdr:rowOff>48997</xdr:rowOff>
    </xdr:to>
    <xdr:sp macro="" textlink="">
      <xdr:nvSpPr>
        <xdr:cNvPr id="259" name="円/楕円 258">
          <a:extLst>
            <a:ext uri="{FF2B5EF4-FFF2-40B4-BE49-F238E27FC236}">
              <a16:creationId xmlns:a16="http://schemas.microsoft.com/office/drawing/2014/main" id="{00000000-0008-0000-0600-000003010000}"/>
            </a:ext>
          </a:extLst>
        </xdr:cNvPr>
        <xdr:cNvSpPr/>
      </xdr:nvSpPr>
      <xdr:spPr>
        <a:xfrm>
          <a:off x="1968500" y="1623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65524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01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88,166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31293</xdr:rowOff>
    </xdr:from>
    <xdr:to>
      <xdr:col>1</xdr:col>
      <xdr:colOff>485775</xdr:colOff>
      <xdr:row>95</xdr:row>
      <xdr:rowOff>132893</xdr:rowOff>
    </xdr:to>
    <xdr:sp macro="" textlink="">
      <xdr:nvSpPr>
        <xdr:cNvPr id="261" name="円/楕円 260">
          <a:extLst>
            <a:ext uri="{FF2B5EF4-FFF2-40B4-BE49-F238E27FC236}">
              <a16:creationId xmlns:a16="http://schemas.microsoft.com/office/drawing/2014/main" id="{00000000-0008-0000-0600-000005010000}"/>
            </a:ext>
          </a:extLst>
        </xdr:cNvPr>
        <xdr:cNvSpPr/>
      </xdr:nvSpPr>
      <xdr:spPr>
        <a:xfrm>
          <a:off x="1079500" y="1631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149420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0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40175</xdr:rowOff>
    </xdr:from>
    <xdr:to>
      <xdr:col>15</xdr:col>
      <xdr:colOff>180975</xdr:colOff>
      <xdr:row>36</xdr:row>
      <xdr:rowOff>71158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212375"/>
          <a:ext cx="838200" cy="3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a:extLst>
            <a:ext uri="{FF2B5EF4-FFF2-40B4-BE49-F238E27FC236}">
              <a16:creationId xmlns:a16="http://schemas.microsoft.com/office/drawing/2014/main" id="{00000000-0008-0000-0600-000025010000}"/>
            </a:ext>
          </a:extLst>
        </xdr:cNvPr>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71158</xdr:rowOff>
    </xdr:from>
    <xdr:to>
      <xdr:col>14</xdr:col>
      <xdr:colOff>28575</xdr:colOff>
      <xdr:row>37</xdr:row>
      <xdr:rowOff>50127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243358"/>
          <a:ext cx="889000" cy="1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a:extLst>
            <a:ext uri="{FF2B5EF4-FFF2-40B4-BE49-F238E27FC236}">
              <a16:creationId xmlns:a16="http://schemas.microsoft.com/office/drawing/2014/main" id="{00000000-0008-0000-0600-000027010000}"/>
            </a:ext>
          </a:extLst>
        </xdr:cNvPr>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50127</xdr:rowOff>
    </xdr:from>
    <xdr:to>
      <xdr:col>12</xdr:col>
      <xdr:colOff>511175</xdr:colOff>
      <xdr:row>37</xdr:row>
      <xdr:rowOff>50512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393777"/>
          <a:ext cx="889000" cy="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a:extLst>
            <a:ext uri="{FF2B5EF4-FFF2-40B4-BE49-F238E27FC236}">
              <a16:creationId xmlns:a16="http://schemas.microsoft.com/office/drawing/2014/main" id="{00000000-0008-0000-0600-00002A010000}"/>
            </a:ext>
          </a:extLst>
        </xdr:cNvPr>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147050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4"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23842</xdr:rowOff>
    </xdr:from>
    <xdr:to>
      <xdr:col>11</xdr:col>
      <xdr:colOff>307975</xdr:colOff>
      <xdr:row>37</xdr:row>
      <xdr:rowOff>50512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367492"/>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a:extLst>
            <a:ext uri="{FF2B5EF4-FFF2-40B4-BE49-F238E27FC236}">
              <a16:creationId xmlns:a16="http://schemas.microsoft.com/office/drawing/2014/main" id="{00000000-0008-0000-0600-00002D010000}"/>
            </a:ext>
          </a:extLst>
        </xdr:cNvPr>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24037</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61794"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a:extLst>
            <a:ext uri="{FF2B5EF4-FFF2-40B4-BE49-F238E27FC236}">
              <a16:creationId xmlns:a16="http://schemas.microsoft.com/office/drawing/2014/main" id="{00000000-0008-0000-0600-00002F010000}"/>
            </a:ext>
          </a:extLst>
        </xdr:cNvPr>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49979</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672794" y="605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160825</xdr:rowOff>
    </xdr:from>
    <xdr:to>
      <xdr:col>15</xdr:col>
      <xdr:colOff>231775</xdr:colOff>
      <xdr:row>36</xdr:row>
      <xdr:rowOff>90975</xdr:rowOff>
    </xdr:to>
    <xdr:sp macro="" textlink="">
      <xdr:nvSpPr>
        <xdr:cNvPr id="310" name="円/楕円 309">
          <a:extLst>
            <a:ext uri="{FF2B5EF4-FFF2-40B4-BE49-F238E27FC236}">
              <a16:creationId xmlns:a16="http://schemas.microsoft.com/office/drawing/2014/main" id="{00000000-0008-0000-0600-000036010000}"/>
            </a:ext>
          </a:extLst>
        </xdr:cNvPr>
        <xdr:cNvSpPr/>
      </xdr:nvSpPr>
      <xdr:spPr>
        <a:xfrm>
          <a:off x="10426700" y="61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139252</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140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136,122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20358</xdr:rowOff>
    </xdr:from>
    <xdr:to>
      <xdr:col>14</xdr:col>
      <xdr:colOff>79375</xdr:colOff>
      <xdr:row>36</xdr:row>
      <xdr:rowOff>121958</xdr:rowOff>
    </xdr:to>
    <xdr:sp macro="" textlink="">
      <xdr:nvSpPr>
        <xdr:cNvPr id="312" name="円/楕円 311">
          <a:extLst>
            <a:ext uri="{FF2B5EF4-FFF2-40B4-BE49-F238E27FC236}">
              <a16:creationId xmlns:a16="http://schemas.microsoft.com/office/drawing/2014/main" id="{00000000-0008-0000-0600-000038010000}"/>
            </a:ext>
          </a:extLst>
        </xdr:cNvPr>
        <xdr:cNvSpPr/>
      </xdr:nvSpPr>
      <xdr:spPr>
        <a:xfrm>
          <a:off x="9588500" y="619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113085</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4" y="628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127,990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170777</xdr:rowOff>
    </xdr:from>
    <xdr:to>
      <xdr:col>12</xdr:col>
      <xdr:colOff>561975</xdr:colOff>
      <xdr:row>37</xdr:row>
      <xdr:rowOff>100927</xdr:rowOff>
    </xdr:to>
    <xdr:sp macro="" textlink="">
      <xdr:nvSpPr>
        <xdr:cNvPr id="314" name="円/楕円 313">
          <a:extLst>
            <a:ext uri="{FF2B5EF4-FFF2-40B4-BE49-F238E27FC236}">
              <a16:creationId xmlns:a16="http://schemas.microsoft.com/office/drawing/2014/main" id="{00000000-0008-0000-0600-00003A010000}"/>
            </a:ext>
          </a:extLst>
        </xdr:cNvPr>
        <xdr:cNvSpPr/>
      </xdr:nvSpPr>
      <xdr:spPr>
        <a:xfrm>
          <a:off x="8699500" y="634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92054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43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88,510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171162</xdr:rowOff>
    </xdr:from>
    <xdr:to>
      <xdr:col>11</xdr:col>
      <xdr:colOff>358775</xdr:colOff>
      <xdr:row>37</xdr:row>
      <xdr:rowOff>101312</xdr:rowOff>
    </xdr:to>
    <xdr:sp macro="" textlink="">
      <xdr:nvSpPr>
        <xdr:cNvPr id="316" name="円/楕円 315">
          <a:extLst>
            <a:ext uri="{FF2B5EF4-FFF2-40B4-BE49-F238E27FC236}">
              <a16:creationId xmlns:a16="http://schemas.microsoft.com/office/drawing/2014/main" id="{00000000-0008-0000-0600-00003C010000}"/>
            </a:ext>
          </a:extLst>
        </xdr:cNvPr>
        <xdr:cNvSpPr/>
      </xdr:nvSpPr>
      <xdr:spPr>
        <a:xfrm>
          <a:off x="7810500" y="634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92439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3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88,409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144492</xdr:rowOff>
    </xdr:from>
    <xdr:to>
      <xdr:col>10</xdr:col>
      <xdr:colOff>155575</xdr:colOff>
      <xdr:row>37</xdr:row>
      <xdr:rowOff>74642</xdr:rowOff>
    </xdr:to>
    <xdr:sp macro="" textlink="">
      <xdr:nvSpPr>
        <xdr:cNvPr id="318" name="円/楕円 317">
          <a:extLst>
            <a:ext uri="{FF2B5EF4-FFF2-40B4-BE49-F238E27FC236}">
              <a16:creationId xmlns:a16="http://schemas.microsoft.com/office/drawing/2014/main" id="{00000000-0008-0000-0600-00003E010000}"/>
            </a:ext>
          </a:extLst>
        </xdr:cNvPr>
        <xdr:cNvSpPr/>
      </xdr:nvSpPr>
      <xdr:spPr>
        <a:xfrm>
          <a:off x="6921500" y="631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65769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0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144824</xdr:rowOff>
    </xdr:from>
    <xdr:to>
      <xdr:col>15</xdr:col>
      <xdr:colOff>180975</xdr:colOff>
      <xdr:row>58</xdr:row>
      <xdr:rowOff>123930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917474"/>
          <a:ext cx="838200" cy="15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a:extLst>
            <a:ext uri="{FF2B5EF4-FFF2-40B4-BE49-F238E27FC236}">
              <a16:creationId xmlns:a16="http://schemas.microsoft.com/office/drawing/2014/main" id="{00000000-0008-0000-0600-000060010000}"/>
            </a:ext>
          </a:extLst>
        </xdr:cNvPr>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2540</xdr:rowOff>
    </xdr:from>
    <xdr:to>
      <xdr:col>14</xdr:col>
      <xdr:colOff>28575</xdr:colOff>
      <xdr:row>58</xdr:row>
      <xdr:rowOff>123930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775190"/>
          <a:ext cx="889000" cy="29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a:extLst>
            <a:ext uri="{FF2B5EF4-FFF2-40B4-BE49-F238E27FC236}">
              <a16:creationId xmlns:a16="http://schemas.microsoft.com/office/drawing/2014/main" id="{00000000-0008-0000-0600-000062010000}"/>
            </a:ext>
          </a:extLst>
        </xdr:cNvPr>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150879</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39794" y="94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159170</xdr:rowOff>
    </xdr:from>
    <xdr:to>
      <xdr:col>12</xdr:col>
      <xdr:colOff>511175</xdr:colOff>
      <xdr:row>57</xdr:row>
      <xdr:rowOff>2540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760370"/>
          <a:ext cx="889000" cy="1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a:extLst>
            <a:ext uri="{FF2B5EF4-FFF2-40B4-BE49-F238E27FC236}">
              <a16:creationId xmlns:a16="http://schemas.microsoft.com/office/drawing/2014/main" id="{00000000-0008-0000-0600-000065010000}"/>
            </a:ext>
          </a:extLst>
        </xdr:cNvPr>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106851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50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108075</xdr:rowOff>
    </xdr:from>
    <xdr:to>
      <xdr:col>11</xdr:col>
      <xdr:colOff>307975</xdr:colOff>
      <xdr:row>56</xdr:row>
      <xdr:rowOff>159170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709275"/>
          <a:ext cx="889000" cy="5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a:extLst>
            <a:ext uri="{FF2B5EF4-FFF2-40B4-BE49-F238E27FC236}">
              <a16:creationId xmlns:a16="http://schemas.microsoft.com/office/drawing/2014/main" id="{00000000-0008-0000-0600-000068010000}"/>
            </a:ext>
          </a:extLst>
        </xdr:cNvPr>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110404</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61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a:extLst>
            <a:ext uri="{FF2B5EF4-FFF2-40B4-BE49-F238E27FC236}">
              <a16:creationId xmlns:a16="http://schemas.microsoft.com/office/drawing/2014/main" id="{00000000-0008-0000-0600-00006A010000}"/>
            </a:ext>
          </a:extLst>
        </xdr:cNvPr>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4818</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672794" y="97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94024</xdr:rowOff>
    </xdr:from>
    <xdr:to>
      <xdr:col>15</xdr:col>
      <xdr:colOff>231775</xdr:colOff>
      <xdr:row>58</xdr:row>
      <xdr:rowOff>24174</xdr:rowOff>
    </xdr:to>
    <xdr:sp macro="" textlink="">
      <xdr:nvSpPr>
        <xdr:cNvPr id="369" name="円/楕円 368">
          <a:extLst>
            <a:ext uri="{FF2B5EF4-FFF2-40B4-BE49-F238E27FC236}">
              <a16:creationId xmlns:a16="http://schemas.microsoft.com/office/drawing/2014/main" id="{00000000-0008-0000-0600-000071010000}"/>
            </a:ext>
          </a:extLst>
        </xdr:cNvPr>
        <xdr:cNvSpPr/>
      </xdr:nvSpPr>
      <xdr:spPr>
        <a:xfrm>
          <a:off x="10426700" y="98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72451</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84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90,931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73130</xdr:rowOff>
    </xdr:from>
    <xdr:to>
      <xdr:col>14</xdr:col>
      <xdr:colOff>79375</xdr:colOff>
      <xdr:row>59</xdr:row>
      <xdr:rowOff>3280</xdr:rowOff>
    </xdr:to>
    <xdr:sp macro="" textlink="">
      <xdr:nvSpPr>
        <xdr:cNvPr id="371" name="円/楕円 370">
          <a:extLst>
            <a:ext uri="{FF2B5EF4-FFF2-40B4-BE49-F238E27FC236}">
              <a16:creationId xmlns:a16="http://schemas.microsoft.com/office/drawing/2014/main" id="{00000000-0008-0000-0600-000073010000}"/>
            </a:ext>
          </a:extLst>
        </xdr:cNvPr>
        <xdr:cNvSpPr/>
      </xdr:nvSpPr>
      <xdr:spPr>
        <a:xfrm>
          <a:off x="9588500" y="1001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165857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1010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44,829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123190</xdr:rowOff>
    </xdr:from>
    <xdr:to>
      <xdr:col>12</xdr:col>
      <xdr:colOff>561975</xdr:colOff>
      <xdr:row>57</xdr:row>
      <xdr:rowOff>53340</xdr:rowOff>
    </xdr:to>
    <xdr:sp macro="" textlink="">
      <xdr:nvSpPr>
        <xdr:cNvPr id="373" name="円/楕円 372">
          <a:extLst>
            <a:ext uri="{FF2B5EF4-FFF2-40B4-BE49-F238E27FC236}">
              <a16:creationId xmlns:a16="http://schemas.microsoft.com/office/drawing/2014/main" id="{00000000-0008-0000-0600-000075010000}"/>
            </a:ext>
          </a:extLst>
        </xdr:cNvPr>
        <xdr:cNvSpPr/>
      </xdr:nvSpPr>
      <xdr:spPr>
        <a:xfrm>
          <a:off x="8699500" y="97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44467</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50794" y="981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134,500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108370</xdr:rowOff>
    </xdr:from>
    <xdr:to>
      <xdr:col>11</xdr:col>
      <xdr:colOff>358775</xdr:colOff>
      <xdr:row>57</xdr:row>
      <xdr:rowOff>38520</xdr:rowOff>
    </xdr:to>
    <xdr:sp macro="" textlink="">
      <xdr:nvSpPr>
        <xdr:cNvPr id="375" name="円/楕円 374">
          <a:extLst>
            <a:ext uri="{FF2B5EF4-FFF2-40B4-BE49-F238E27FC236}">
              <a16:creationId xmlns:a16="http://schemas.microsoft.com/office/drawing/2014/main" id="{00000000-0008-0000-0600-000077010000}"/>
            </a:ext>
          </a:extLst>
        </xdr:cNvPr>
        <xdr:cNvSpPr/>
      </xdr:nvSpPr>
      <xdr:spPr>
        <a:xfrm>
          <a:off x="7810500" y="970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29647</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61794" y="980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139,038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57275</xdr:rowOff>
    </xdr:from>
    <xdr:to>
      <xdr:col>10</xdr:col>
      <xdr:colOff>155575</xdr:colOff>
      <xdr:row>56</xdr:row>
      <xdr:rowOff>158875</xdr:rowOff>
    </xdr:to>
    <xdr:sp macro="" textlink="">
      <xdr:nvSpPr>
        <xdr:cNvPr id="377" name="円/楕円 376">
          <a:extLst>
            <a:ext uri="{FF2B5EF4-FFF2-40B4-BE49-F238E27FC236}">
              <a16:creationId xmlns:a16="http://schemas.microsoft.com/office/drawing/2014/main" id="{00000000-0008-0000-0600-000079010000}"/>
            </a:ext>
          </a:extLst>
        </xdr:cNvPr>
        <xdr:cNvSpPr/>
      </xdr:nvSpPr>
      <xdr:spPr>
        <a:xfrm>
          <a:off x="6921500" y="965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3952</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672794" y="943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14861</xdr:rowOff>
    </xdr:from>
    <xdr:to>
      <xdr:col>15</xdr:col>
      <xdr:colOff>180975</xdr:colOff>
      <xdr:row>78</xdr:row>
      <xdr:rowOff>138192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387961"/>
          <a:ext cx="838200" cy="12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a:extLst>
            <a:ext uri="{FF2B5EF4-FFF2-40B4-BE49-F238E27FC236}">
              <a16:creationId xmlns:a16="http://schemas.microsoft.com/office/drawing/2014/main" id="{00000000-0008-0000-0600-000097010000}"/>
            </a:ext>
          </a:extLst>
        </xdr:cNvPr>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50171</xdr:rowOff>
    </xdr:from>
    <xdr:to>
      <xdr:col>14</xdr:col>
      <xdr:colOff>28575</xdr:colOff>
      <xdr:row>78</xdr:row>
      <xdr:rowOff>138192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251821"/>
          <a:ext cx="889000" cy="25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a:extLst>
            <a:ext uri="{FF2B5EF4-FFF2-40B4-BE49-F238E27FC236}">
              <a16:creationId xmlns:a16="http://schemas.microsoft.com/office/drawing/2014/main" id="{00000000-0008-0000-0600-000099010000}"/>
            </a:ext>
          </a:extLst>
        </xdr:cNvPr>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55712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a:extLst>
            <a:ext uri="{FF2B5EF4-FFF2-40B4-BE49-F238E27FC236}">
              <a16:creationId xmlns:a16="http://schemas.microsoft.com/office/drawing/2014/main" id="{00000000-0008-0000-0600-00009B010000}"/>
            </a:ext>
          </a:extLst>
        </xdr:cNvPr>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41717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135511</xdr:rowOff>
    </xdr:from>
    <xdr:to>
      <xdr:col>15</xdr:col>
      <xdr:colOff>231775</xdr:colOff>
      <xdr:row>78</xdr:row>
      <xdr:rowOff>65661</xdr:rowOff>
    </xdr:to>
    <xdr:sp macro="" textlink="">
      <xdr:nvSpPr>
        <xdr:cNvPr id="418" name="円/楕円 417">
          <a:extLst>
            <a:ext uri="{FF2B5EF4-FFF2-40B4-BE49-F238E27FC236}">
              <a16:creationId xmlns:a16="http://schemas.microsoft.com/office/drawing/2014/main" id="{00000000-0008-0000-0600-0000A2010000}"/>
            </a:ext>
          </a:extLst>
        </xdr:cNvPr>
        <xdr:cNvSpPr/>
      </xdr:nvSpPr>
      <xdr:spPr>
        <a:xfrm>
          <a:off x="10426700" y="1333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50438</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25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27,305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87392</xdr:rowOff>
    </xdr:from>
    <xdr:to>
      <xdr:col>14</xdr:col>
      <xdr:colOff>79375</xdr:colOff>
      <xdr:row>79</xdr:row>
      <xdr:rowOff>17542</xdr:rowOff>
    </xdr:to>
    <xdr:sp macro="" textlink="">
      <xdr:nvSpPr>
        <xdr:cNvPr id="420" name="円/楕円 419">
          <a:extLst>
            <a:ext uri="{FF2B5EF4-FFF2-40B4-BE49-F238E27FC236}">
              <a16:creationId xmlns:a16="http://schemas.microsoft.com/office/drawing/2014/main" id="{00000000-0008-0000-0600-0000A4010000}"/>
            </a:ext>
          </a:extLst>
        </xdr:cNvPr>
        <xdr:cNvSpPr/>
      </xdr:nvSpPr>
      <xdr:spPr>
        <a:xfrm>
          <a:off x="9588500" y="1346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8669</xdr:rowOff>
    </xdr:from>
    <xdr:ext cx="378565"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50017" y="13553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170821</xdr:rowOff>
    </xdr:from>
    <xdr:to>
      <xdr:col>12</xdr:col>
      <xdr:colOff>561975</xdr:colOff>
      <xdr:row>77</xdr:row>
      <xdr:rowOff>100971</xdr:rowOff>
    </xdr:to>
    <xdr:sp macro="" textlink="">
      <xdr:nvSpPr>
        <xdr:cNvPr id="422" name="円/楕円 421">
          <a:extLst>
            <a:ext uri="{FF2B5EF4-FFF2-40B4-BE49-F238E27FC236}">
              <a16:creationId xmlns:a16="http://schemas.microsoft.com/office/drawing/2014/main" id="{00000000-0008-0000-0600-0000A6010000}"/>
            </a:ext>
          </a:extLst>
        </xdr:cNvPr>
        <xdr:cNvSpPr/>
      </xdr:nvSpPr>
      <xdr:spPr>
        <a:xfrm>
          <a:off x="8699500" y="1320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92098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29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57,082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105589</xdr:rowOff>
    </xdr:from>
    <xdr:to>
      <xdr:col>15</xdr:col>
      <xdr:colOff>180975</xdr:colOff>
      <xdr:row>97</xdr:row>
      <xdr:rowOff>142177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9639300" y="16736239"/>
          <a:ext cx="838200" cy="3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a:extLst>
            <a:ext uri="{FF2B5EF4-FFF2-40B4-BE49-F238E27FC236}">
              <a16:creationId xmlns:a16="http://schemas.microsoft.com/office/drawing/2014/main" id="{00000000-0008-0000-0600-0000C4010000}"/>
            </a:ext>
          </a:extLst>
        </xdr:cNvPr>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86824</xdr:rowOff>
    </xdr:from>
    <xdr:to>
      <xdr:col>14</xdr:col>
      <xdr:colOff>28575</xdr:colOff>
      <xdr:row>97</xdr:row>
      <xdr:rowOff>142177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8750300" y="16717474"/>
          <a:ext cx="889000" cy="5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a:extLst>
            <a:ext uri="{FF2B5EF4-FFF2-40B4-BE49-F238E27FC236}">
              <a16:creationId xmlns:a16="http://schemas.microsoft.com/office/drawing/2014/main" id="{00000000-0008-0000-0600-0000C6010000}"/>
            </a:ext>
          </a:extLst>
        </xdr:cNvPr>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a:extLst>
            <a:ext uri="{FF2B5EF4-FFF2-40B4-BE49-F238E27FC236}">
              <a16:creationId xmlns:a16="http://schemas.microsoft.com/office/drawing/2014/main" id="{00000000-0008-0000-0600-0000C8010000}"/>
            </a:ext>
          </a:extLst>
        </xdr:cNvPr>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54789</xdr:rowOff>
    </xdr:from>
    <xdr:to>
      <xdr:col>15</xdr:col>
      <xdr:colOff>231775</xdr:colOff>
      <xdr:row>97</xdr:row>
      <xdr:rowOff>156389</xdr:rowOff>
    </xdr:to>
    <xdr:sp macro="" textlink="">
      <xdr:nvSpPr>
        <xdr:cNvPr id="463" name="円/楕円 462">
          <a:extLst>
            <a:ext uri="{FF2B5EF4-FFF2-40B4-BE49-F238E27FC236}">
              <a16:creationId xmlns:a16="http://schemas.microsoft.com/office/drawing/2014/main" id="{00000000-0008-0000-0600-0000CF010000}"/>
            </a:ext>
          </a:extLst>
        </xdr:cNvPr>
        <xdr:cNvSpPr/>
      </xdr:nvSpPr>
      <xdr:spPr>
        <a:xfrm>
          <a:off x="10426700" y="1668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33216</xdr:rowOff>
    </xdr:from>
    <xdr:ext cx="534377" cy="259045"/>
    <xdr:sp macro="" textlink="">
      <xdr:nvSpPr>
        <xdr:cNvPr id="464" name="普通建設事業費 （ うち更新整備　）該当値テキスト">
          <a:extLst>
            <a:ext uri="{FF2B5EF4-FFF2-40B4-BE49-F238E27FC236}">
              <a16:creationId xmlns:a16="http://schemas.microsoft.com/office/drawing/2014/main" id="{00000000-0008-0000-0600-0000D0010000}"/>
            </a:ext>
          </a:extLst>
        </xdr:cNvPr>
        <xdr:cNvSpPr txBox="1"/>
      </xdr:nvSpPr>
      <xdr:spPr>
        <a:xfrm>
          <a:off x="10528300" y="1666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44,961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91377</xdr:rowOff>
    </xdr:from>
    <xdr:to>
      <xdr:col>14</xdr:col>
      <xdr:colOff>79375</xdr:colOff>
      <xdr:row>98</xdr:row>
      <xdr:rowOff>21527</xdr:rowOff>
    </xdr:to>
    <xdr:sp macro="" textlink="">
      <xdr:nvSpPr>
        <xdr:cNvPr id="465" name="円/楕円 464">
          <a:extLst>
            <a:ext uri="{FF2B5EF4-FFF2-40B4-BE49-F238E27FC236}">
              <a16:creationId xmlns:a16="http://schemas.microsoft.com/office/drawing/2014/main" id="{00000000-0008-0000-0600-0000D1010000}"/>
            </a:ext>
          </a:extLst>
        </xdr:cNvPr>
        <xdr:cNvSpPr/>
      </xdr:nvSpPr>
      <xdr:spPr>
        <a:xfrm>
          <a:off x="9588500" y="167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12654</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81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36,958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36024</xdr:rowOff>
    </xdr:from>
    <xdr:to>
      <xdr:col>12</xdr:col>
      <xdr:colOff>561975</xdr:colOff>
      <xdr:row>97</xdr:row>
      <xdr:rowOff>137624</xdr:rowOff>
    </xdr:to>
    <xdr:sp macro="" textlink="">
      <xdr:nvSpPr>
        <xdr:cNvPr id="467" name="円/楕円 466">
          <a:extLst>
            <a:ext uri="{FF2B5EF4-FFF2-40B4-BE49-F238E27FC236}">
              <a16:creationId xmlns:a16="http://schemas.microsoft.com/office/drawing/2014/main" id="{00000000-0008-0000-0600-0000D3010000}"/>
            </a:ext>
          </a:extLst>
        </xdr:cNvPr>
        <xdr:cNvSpPr/>
      </xdr:nvSpPr>
      <xdr:spPr>
        <a:xfrm>
          <a:off x="8699500" y="166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128751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75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a:extLst>
            <a:ext uri="{FF2B5EF4-FFF2-40B4-BE49-F238E27FC236}">
              <a16:creationId xmlns:a16="http://schemas.microsoft.com/office/drawing/2014/main" id="{00000000-0008-0000-0600-0000D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a:extLst>
            <a:ext uri="{FF2B5EF4-FFF2-40B4-BE49-F238E27FC236}">
              <a16:creationId xmlns:a16="http://schemas.microsoft.com/office/drawing/2014/main" id="{00000000-0008-0000-0600-0000ED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a:extLst>
            <a:ext uri="{FF2B5EF4-FFF2-40B4-BE49-F238E27FC236}">
              <a16:creationId xmlns:a16="http://schemas.microsoft.com/office/drawing/2014/main" id="{00000000-0008-0000-0600-0000EF010000}"/>
            </a:ext>
          </a:extLst>
        </xdr:cNvPr>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17079</xdr:rowOff>
    </xdr:from>
    <xdr:to>
      <xdr:col>23</xdr:col>
      <xdr:colOff>517525</xdr:colOff>
      <xdr:row>39</xdr:row>
      <xdr:rowOff>21651</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flipV="1">
          <a:off x="15481300" y="670362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a:extLst>
            <a:ext uri="{FF2B5EF4-FFF2-40B4-BE49-F238E27FC236}">
              <a16:creationId xmlns:a16="http://schemas.microsoft.com/office/drawing/2014/main" id="{00000000-0008-0000-0600-0000F2010000}"/>
            </a:ext>
          </a:extLst>
        </xdr:cNvPr>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a:extLst>
            <a:ext uri="{FF2B5EF4-FFF2-40B4-BE49-F238E27FC236}">
              <a16:creationId xmlns:a16="http://schemas.microsoft.com/office/drawing/2014/main" id="{00000000-0008-0000-0600-0000F3010000}"/>
            </a:ext>
          </a:extLst>
        </xdr:cNvPr>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139022</xdr:rowOff>
    </xdr:from>
    <xdr:to>
      <xdr:col>22</xdr:col>
      <xdr:colOff>365125</xdr:colOff>
      <xdr:row>39</xdr:row>
      <xdr:rowOff>21651</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4592300" y="6654122"/>
          <a:ext cx="889000" cy="5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a:extLst>
            <a:ext uri="{FF2B5EF4-FFF2-40B4-BE49-F238E27FC236}">
              <a16:creationId xmlns:a16="http://schemas.microsoft.com/office/drawing/2014/main" id="{00000000-0008-0000-0600-0000F5010000}"/>
            </a:ext>
          </a:extLst>
        </xdr:cNvPr>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139022</xdr:rowOff>
    </xdr:from>
    <xdr:to>
      <xdr:col>21</xdr:col>
      <xdr:colOff>161925</xdr:colOff>
      <xdr:row>39</xdr:row>
      <xdr:rowOff>6868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3703300" y="6654122"/>
          <a:ext cx="889000" cy="3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a:extLst>
            <a:ext uri="{FF2B5EF4-FFF2-40B4-BE49-F238E27FC236}">
              <a16:creationId xmlns:a16="http://schemas.microsoft.com/office/drawing/2014/main" id="{00000000-0008-0000-0600-0000F8010000}"/>
            </a:ext>
          </a:extLst>
        </xdr:cNvPr>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37061</xdr:rowOff>
    </xdr:from>
    <xdr:ext cx="469744"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4357427" y="672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6868</xdr:rowOff>
    </xdr:from>
    <xdr:to>
      <xdr:col>19</xdr:col>
      <xdr:colOff>644525</xdr:colOff>
      <xdr:row>39</xdr:row>
      <xdr:rowOff>26665</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2814300" y="6693418"/>
          <a:ext cx="889000" cy="1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a:extLst>
            <a:ext uri="{FF2B5EF4-FFF2-40B4-BE49-F238E27FC236}">
              <a16:creationId xmlns:a16="http://schemas.microsoft.com/office/drawing/2014/main" id="{00000000-0008-0000-0600-0000FB010000}"/>
            </a:ext>
          </a:extLst>
        </xdr:cNvPr>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54726</xdr:rowOff>
    </xdr:from>
    <xdr:ext cx="469744"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3468427" y="63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a:extLst>
            <a:ext uri="{FF2B5EF4-FFF2-40B4-BE49-F238E27FC236}">
              <a16:creationId xmlns:a16="http://schemas.microsoft.com/office/drawing/2014/main" id="{00000000-0008-0000-0600-0000FD010000}"/>
            </a:ext>
          </a:extLst>
        </xdr:cNvPr>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26143</xdr:rowOff>
    </xdr:from>
    <xdr:ext cx="534377"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547111" y="63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137729</xdr:rowOff>
    </xdr:from>
    <xdr:to>
      <xdr:col>23</xdr:col>
      <xdr:colOff>568325</xdr:colOff>
      <xdr:row>39</xdr:row>
      <xdr:rowOff>67879</xdr:rowOff>
    </xdr:to>
    <xdr:sp macro="" textlink="">
      <xdr:nvSpPr>
        <xdr:cNvPr id="516" name="円/楕円 515">
          <a:extLst>
            <a:ext uri="{FF2B5EF4-FFF2-40B4-BE49-F238E27FC236}">
              <a16:creationId xmlns:a16="http://schemas.microsoft.com/office/drawing/2014/main" id="{00000000-0008-0000-0600-000004020000}"/>
            </a:ext>
          </a:extLst>
        </xdr:cNvPr>
        <xdr:cNvSpPr/>
      </xdr:nvSpPr>
      <xdr:spPr>
        <a:xfrm>
          <a:off x="16268700" y="665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52656</xdr:rowOff>
    </xdr:from>
    <xdr:ext cx="469744" cy="259045"/>
    <xdr:sp macro="" textlink="">
      <xdr:nvSpPr>
        <xdr:cNvPr id="517" name="災害復旧事業費該当値テキスト">
          <a:extLst>
            <a:ext uri="{FF2B5EF4-FFF2-40B4-BE49-F238E27FC236}">
              <a16:creationId xmlns:a16="http://schemas.microsoft.com/office/drawing/2014/main" id="{00000000-0008-0000-0600-000005020000}"/>
            </a:ext>
          </a:extLst>
        </xdr:cNvPr>
        <xdr:cNvSpPr txBox="1"/>
      </xdr:nvSpPr>
      <xdr:spPr>
        <a:xfrm>
          <a:off x="16370300" y="656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142301</xdr:rowOff>
    </xdr:from>
    <xdr:to>
      <xdr:col>22</xdr:col>
      <xdr:colOff>415925</xdr:colOff>
      <xdr:row>39</xdr:row>
      <xdr:rowOff>72451</xdr:rowOff>
    </xdr:to>
    <xdr:sp macro="" textlink="">
      <xdr:nvSpPr>
        <xdr:cNvPr id="518" name="円/楕円 517">
          <a:extLst>
            <a:ext uri="{FF2B5EF4-FFF2-40B4-BE49-F238E27FC236}">
              <a16:creationId xmlns:a16="http://schemas.microsoft.com/office/drawing/2014/main" id="{00000000-0008-0000-0600-000006020000}"/>
            </a:ext>
          </a:extLst>
        </xdr:cNvPr>
        <xdr:cNvSpPr/>
      </xdr:nvSpPr>
      <xdr:spPr>
        <a:xfrm>
          <a:off x="15430500" y="665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63578</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7" y="675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88222</xdr:rowOff>
    </xdr:from>
    <xdr:to>
      <xdr:col>21</xdr:col>
      <xdr:colOff>212725</xdr:colOff>
      <xdr:row>39</xdr:row>
      <xdr:rowOff>18372</xdr:rowOff>
    </xdr:to>
    <xdr:sp macro="" textlink="">
      <xdr:nvSpPr>
        <xdr:cNvPr id="520" name="円/楕円 519">
          <a:extLst>
            <a:ext uri="{FF2B5EF4-FFF2-40B4-BE49-F238E27FC236}">
              <a16:creationId xmlns:a16="http://schemas.microsoft.com/office/drawing/2014/main" id="{00000000-0008-0000-0600-000008020000}"/>
            </a:ext>
          </a:extLst>
        </xdr:cNvPr>
        <xdr:cNvSpPr/>
      </xdr:nvSpPr>
      <xdr:spPr>
        <a:xfrm>
          <a:off x="14541500" y="660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34899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37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127518</xdr:rowOff>
    </xdr:from>
    <xdr:to>
      <xdr:col>20</xdr:col>
      <xdr:colOff>9525</xdr:colOff>
      <xdr:row>39</xdr:row>
      <xdr:rowOff>57668</xdr:rowOff>
    </xdr:to>
    <xdr:sp macro="" textlink="">
      <xdr:nvSpPr>
        <xdr:cNvPr id="522" name="円/楕円 521">
          <a:extLst>
            <a:ext uri="{FF2B5EF4-FFF2-40B4-BE49-F238E27FC236}">
              <a16:creationId xmlns:a16="http://schemas.microsoft.com/office/drawing/2014/main" id="{00000000-0008-0000-0600-00000A020000}"/>
            </a:ext>
          </a:extLst>
        </xdr:cNvPr>
        <xdr:cNvSpPr/>
      </xdr:nvSpPr>
      <xdr:spPr>
        <a:xfrm>
          <a:off x="13652500" y="664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48795</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7" y="673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147315</xdr:rowOff>
    </xdr:from>
    <xdr:to>
      <xdr:col>18</xdr:col>
      <xdr:colOff>492125</xdr:colOff>
      <xdr:row>39</xdr:row>
      <xdr:rowOff>77465</xdr:rowOff>
    </xdr:to>
    <xdr:sp macro="" textlink="">
      <xdr:nvSpPr>
        <xdr:cNvPr id="524" name="円/楕円 523">
          <a:extLst>
            <a:ext uri="{FF2B5EF4-FFF2-40B4-BE49-F238E27FC236}">
              <a16:creationId xmlns:a16="http://schemas.microsoft.com/office/drawing/2014/main" id="{00000000-0008-0000-0600-00000C020000}"/>
            </a:ext>
          </a:extLst>
        </xdr:cNvPr>
        <xdr:cNvSpPr/>
      </xdr:nvSpPr>
      <xdr:spPr>
        <a:xfrm>
          <a:off x="12763500" y="666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68592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7" y="675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a:extLst>
            <a:ext uri="{FF2B5EF4-FFF2-40B4-BE49-F238E27FC236}">
              <a16:creationId xmlns:a16="http://schemas.microsoft.com/office/drawing/2014/main" id="{00000000-0008-0000-0600-000026020000}"/>
            </a:ext>
          </a:extLst>
        </xdr:cNvPr>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a:extLst>
            <a:ext uri="{FF2B5EF4-FFF2-40B4-BE49-F238E27FC236}">
              <a16:creationId xmlns:a16="http://schemas.microsoft.com/office/drawing/2014/main" id="{00000000-0008-0000-0600-000028020000}"/>
            </a:ext>
          </a:extLst>
        </xdr:cNvPr>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a:extLst>
            <a:ext uri="{FF2B5EF4-FFF2-40B4-BE49-F238E27FC236}">
              <a16:creationId xmlns:a16="http://schemas.microsoft.com/office/drawing/2014/main" id="{00000000-0008-0000-0600-00002B020000}"/>
            </a:ext>
          </a:extLst>
        </xdr:cNvPr>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a:extLst>
            <a:ext uri="{FF2B5EF4-FFF2-40B4-BE49-F238E27FC236}">
              <a16:creationId xmlns:a16="http://schemas.microsoft.com/office/drawing/2014/main" id="{00000000-0008-0000-0600-00002C020000}"/>
            </a:ext>
          </a:extLst>
        </xdr:cNvPr>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a:extLst>
            <a:ext uri="{FF2B5EF4-FFF2-40B4-BE49-F238E27FC236}">
              <a16:creationId xmlns:a16="http://schemas.microsoft.com/office/drawing/2014/main" id="{00000000-0008-0000-0600-00002E020000}"/>
            </a:ext>
          </a:extLst>
        </xdr:cNvPr>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a:extLst>
            <a:ext uri="{FF2B5EF4-FFF2-40B4-BE49-F238E27FC236}">
              <a16:creationId xmlns:a16="http://schemas.microsoft.com/office/drawing/2014/main" id="{00000000-0008-0000-0600-000031020000}"/>
            </a:ext>
          </a:extLst>
        </xdr:cNvPr>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a:extLst>
            <a:ext uri="{FF2B5EF4-FFF2-40B4-BE49-F238E27FC236}">
              <a16:creationId xmlns:a16="http://schemas.microsoft.com/office/drawing/2014/main" id="{00000000-0008-0000-0600-000034020000}"/>
            </a:ext>
          </a:extLst>
        </xdr:cNvPr>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a:extLst>
            <a:ext uri="{FF2B5EF4-FFF2-40B4-BE49-F238E27FC236}">
              <a16:creationId xmlns:a16="http://schemas.microsoft.com/office/drawing/2014/main" id="{00000000-0008-0000-0600-000036020000}"/>
            </a:ext>
          </a:extLst>
        </xdr:cNvPr>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a:extLst>
            <a:ext uri="{FF2B5EF4-FFF2-40B4-BE49-F238E27FC236}">
              <a16:creationId xmlns:a16="http://schemas.microsoft.com/office/drawing/2014/main" id="{00000000-0008-0000-0600-00003E020000}"/>
            </a:ext>
          </a:extLst>
        </xdr:cNvPr>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a:extLst>
            <a:ext uri="{FF2B5EF4-FFF2-40B4-BE49-F238E27FC236}">
              <a16:creationId xmlns:a16="http://schemas.microsoft.com/office/drawing/2014/main" id="{00000000-0008-0000-0600-000041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a:extLst>
            <a:ext uri="{FF2B5EF4-FFF2-40B4-BE49-F238E27FC236}">
              <a16:creationId xmlns:a16="http://schemas.microsoft.com/office/drawing/2014/main" id="{00000000-0008-0000-0600-000043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a:extLst>
            <a:ext uri="{FF2B5EF4-FFF2-40B4-BE49-F238E27FC236}">
              <a16:creationId xmlns:a16="http://schemas.microsoft.com/office/drawing/2014/main" id="{00000000-0008-0000-0600-000045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a:extLst>
            <a:ext uri="{FF2B5EF4-FFF2-40B4-BE49-F238E27FC236}">
              <a16:creationId xmlns:a16="http://schemas.microsoft.com/office/drawing/2014/main" id="{00000000-0008-0000-0600-00005D020000}"/>
            </a:ext>
          </a:extLst>
        </xdr:cNvPr>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a:extLst>
            <a:ext uri="{FF2B5EF4-FFF2-40B4-BE49-F238E27FC236}">
              <a16:creationId xmlns:a16="http://schemas.microsoft.com/office/drawing/2014/main" id="{00000000-0008-0000-0600-00005F020000}"/>
            </a:ext>
          </a:extLst>
        </xdr:cNvPr>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1388</xdr:rowOff>
    </xdr:from>
    <xdr:to>
      <xdr:col>23</xdr:col>
      <xdr:colOff>517525</xdr:colOff>
      <xdr:row>77</xdr:row>
      <xdr:rowOff>70292</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5481300" y="13203038"/>
          <a:ext cx="838200" cy="6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148225</xdr:rowOff>
    </xdr:from>
    <xdr:ext cx="599010" cy="259045"/>
    <xdr:sp macro="" textlink="">
      <xdr:nvSpPr>
        <xdr:cNvPr id="610" name="公債費平均値テキスト">
          <a:extLst>
            <a:ext uri="{FF2B5EF4-FFF2-40B4-BE49-F238E27FC236}">
              <a16:creationId xmlns:a16="http://schemas.microsoft.com/office/drawing/2014/main" id="{00000000-0008-0000-0600-000062020000}"/>
            </a:ext>
          </a:extLst>
        </xdr:cNvPr>
        <xdr:cNvSpPr txBox="1"/>
      </xdr:nvSpPr>
      <xdr:spPr>
        <a:xfrm>
          <a:off x="16370300" y="1283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a:extLst>
            <a:ext uri="{FF2B5EF4-FFF2-40B4-BE49-F238E27FC236}">
              <a16:creationId xmlns:a16="http://schemas.microsoft.com/office/drawing/2014/main" id="{00000000-0008-0000-0600-000063020000}"/>
            </a:ext>
          </a:extLst>
        </xdr:cNvPr>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133519</xdr:rowOff>
    </xdr:from>
    <xdr:to>
      <xdr:col>22</xdr:col>
      <xdr:colOff>365125</xdr:colOff>
      <xdr:row>77</xdr:row>
      <xdr:rowOff>1388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4592300" y="13163719"/>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a:extLst>
            <a:ext uri="{FF2B5EF4-FFF2-40B4-BE49-F238E27FC236}">
              <a16:creationId xmlns:a16="http://schemas.microsoft.com/office/drawing/2014/main" id="{00000000-0008-0000-0600-000065020000}"/>
            </a:ext>
          </a:extLst>
        </xdr:cNvPr>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69126</xdr:rowOff>
    </xdr:from>
    <xdr:ext cx="599010"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5181794"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120283</xdr:rowOff>
    </xdr:from>
    <xdr:to>
      <xdr:col>21</xdr:col>
      <xdr:colOff>161925</xdr:colOff>
      <xdr:row>76</xdr:row>
      <xdr:rowOff>133519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3703300" y="13150483"/>
          <a:ext cx="889000" cy="1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a:extLst>
            <a:ext uri="{FF2B5EF4-FFF2-40B4-BE49-F238E27FC236}">
              <a16:creationId xmlns:a16="http://schemas.microsoft.com/office/drawing/2014/main" id="{00000000-0008-0000-0600-000068020000}"/>
            </a:ext>
          </a:extLst>
        </xdr:cNvPr>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46290</xdr:rowOff>
    </xdr:from>
    <xdr:ext cx="599010"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4292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120283</xdr:rowOff>
    </xdr:from>
    <xdr:to>
      <xdr:col>19</xdr:col>
      <xdr:colOff>644525</xdr:colOff>
      <xdr:row>76</xdr:row>
      <xdr:rowOff>139564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2814300" y="13150483"/>
          <a:ext cx="889000" cy="1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a:extLst>
            <a:ext uri="{FF2B5EF4-FFF2-40B4-BE49-F238E27FC236}">
              <a16:creationId xmlns:a16="http://schemas.microsoft.com/office/drawing/2014/main" id="{00000000-0008-0000-0600-00006B020000}"/>
            </a:ext>
          </a:extLst>
        </xdr:cNvPr>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50980</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3403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a:extLst>
            <a:ext uri="{FF2B5EF4-FFF2-40B4-BE49-F238E27FC236}">
              <a16:creationId xmlns:a16="http://schemas.microsoft.com/office/drawing/2014/main" id="{00000000-0008-0000-0600-00006D020000}"/>
            </a:ext>
          </a:extLst>
        </xdr:cNvPr>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41059</xdr:rowOff>
    </xdr:from>
    <xdr:ext cx="59901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514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19492</xdr:rowOff>
    </xdr:from>
    <xdr:to>
      <xdr:col>23</xdr:col>
      <xdr:colOff>568325</xdr:colOff>
      <xdr:row>77</xdr:row>
      <xdr:rowOff>121092</xdr:rowOff>
    </xdr:to>
    <xdr:sp macro="" textlink="">
      <xdr:nvSpPr>
        <xdr:cNvPr id="628" name="円/楕円 627">
          <a:extLst>
            <a:ext uri="{FF2B5EF4-FFF2-40B4-BE49-F238E27FC236}">
              <a16:creationId xmlns:a16="http://schemas.microsoft.com/office/drawing/2014/main" id="{00000000-0008-0000-0600-000074020000}"/>
            </a:ext>
          </a:extLst>
        </xdr:cNvPr>
        <xdr:cNvSpPr/>
      </xdr:nvSpPr>
      <xdr:spPr>
        <a:xfrm>
          <a:off x="16268700" y="1322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169369</xdr:rowOff>
    </xdr:from>
    <xdr:ext cx="534377" cy="259045"/>
    <xdr:sp macro="" textlink="">
      <xdr:nvSpPr>
        <xdr:cNvPr id="629" name="公債費該当値テキスト">
          <a:extLst>
            <a:ext uri="{FF2B5EF4-FFF2-40B4-BE49-F238E27FC236}">
              <a16:creationId xmlns:a16="http://schemas.microsoft.com/office/drawing/2014/main" id="{00000000-0008-0000-0600-000075020000}"/>
            </a:ext>
          </a:extLst>
        </xdr:cNvPr>
        <xdr:cNvSpPr txBox="1"/>
      </xdr:nvSpPr>
      <xdr:spPr>
        <a:xfrm>
          <a:off x="16370300" y="1319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52,681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122038</xdr:rowOff>
    </xdr:from>
    <xdr:to>
      <xdr:col>22</xdr:col>
      <xdr:colOff>415925</xdr:colOff>
      <xdr:row>77</xdr:row>
      <xdr:rowOff>52188</xdr:rowOff>
    </xdr:to>
    <xdr:sp macro="" textlink="">
      <xdr:nvSpPr>
        <xdr:cNvPr id="630" name="円/楕円 629">
          <a:extLst>
            <a:ext uri="{FF2B5EF4-FFF2-40B4-BE49-F238E27FC236}">
              <a16:creationId xmlns:a16="http://schemas.microsoft.com/office/drawing/2014/main" id="{00000000-0008-0000-0600-000076020000}"/>
            </a:ext>
          </a:extLst>
        </xdr:cNvPr>
        <xdr:cNvSpPr/>
      </xdr:nvSpPr>
      <xdr:spPr>
        <a:xfrm>
          <a:off x="15430500" y="1315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43315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324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67,752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82719</xdr:rowOff>
    </xdr:from>
    <xdr:to>
      <xdr:col>21</xdr:col>
      <xdr:colOff>212725</xdr:colOff>
      <xdr:row>77</xdr:row>
      <xdr:rowOff>12869</xdr:rowOff>
    </xdr:to>
    <xdr:sp macro="" textlink="">
      <xdr:nvSpPr>
        <xdr:cNvPr id="632" name="円/楕円 631">
          <a:extLst>
            <a:ext uri="{FF2B5EF4-FFF2-40B4-BE49-F238E27FC236}">
              <a16:creationId xmlns:a16="http://schemas.microsoft.com/office/drawing/2014/main" id="{00000000-0008-0000-0600-000078020000}"/>
            </a:ext>
          </a:extLst>
        </xdr:cNvPr>
        <xdr:cNvSpPr/>
      </xdr:nvSpPr>
      <xdr:spPr>
        <a:xfrm>
          <a:off x="14541500" y="1311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3996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20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76,352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69483</xdr:rowOff>
    </xdr:from>
    <xdr:to>
      <xdr:col>20</xdr:col>
      <xdr:colOff>9525</xdr:colOff>
      <xdr:row>76</xdr:row>
      <xdr:rowOff>171083</xdr:rowOff>
    </xdr:to>
    <xdr:sp macro="" textlink="">
      <xdr:nvSpPr>
        <xdr:cNvPr id="634" name="円/楕円 633">
          <a:extLst>
            <a:ext uri="{FF2B5EF4-FFF2-40B4-BE49-F238E27FC236}">
              <a16:creationId xmlns:a16="http://schemas.microsoft.com/office/drawing/2014/main" id="{00000000-0008-0000-0600-00007A020000}"/>
            </a:ext>
          </a:extLst>
        </xdr:cNvPr>
        <xdr:cNvSpPr/>
      </xdr:nvSpPr>
      <xdr:spPr>
        <a:xfrm>
          <a:off x="13652500" y="1309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162210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319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79,247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88764</xdr:rowOff>
    </xdr:from>
    <xdr:to>
      <xdr:col>18</xdr:col>
      <xdr:colOff>492125</xdr:colOff>
      <xdr:row>77</xdr:row>
      <xdr:rowOff>18914</xdr:rowOff>
    </xdr:to>
    <xdr:sp macro="" textlink="">
      <xdr:nvSpPr>
        <xdr:cNvPr id="636" name="円/楕円 635">
          <a:extLst>
            <a:ext uri="{FF2B5EF4-FFF2-40B4-BE49-F238E27FC236}">
              <a16:creationId xmlns:a16="http://schemas.microsoft.com/office/drawing/2014/main" id="{00000000-0008-0000-0600-00007C020000}"/>
            </a:ext>
          </a:extLst>
        </xdr:cNvPr>
        <xdr:cNvSpPr/>
      </xdr:nvSpPr>
      <xdr:spPr>
        <a:xfrm>
          <a:off x="12763500" y="1311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10041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321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a:extLst>
            <a:ext uri="{FF2B5EF4-FFF2-40B4-BE49-F238E27FC236}">
              <a16:creationId xmlns:a16="http://schemas.microsoft.com/office/drawing/2014/main" id="{00000000-0008-0000-0600-000096020000}"/>
            </a:ext>
          </a:extLst>
        </xdr:cNvPr>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a:extLst>
            <a:ext uri="{FF2B5EF4-FFF2-40B4-BE49-F238E27FC236}">
              <a16:creationId xmlns:a16="http://schemas.microsoft.com/office/drawing/2014/main" id="{00000000-0008-0000-0600-000098020000}"/>
            </a:ext>
          </a:extLst>
        </xdr:cNvPr>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26760</xdr:rowOff>
    </xdr:from>
    <xdr:to>
      <xdr:col>23</xdr:col>
      <xdr:colOff>517525</xdr:colOff>
      <xdr:row>98</xdr:row>
      <xdr:rowOff>143357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5481300" y="16657410"/>
          <a:ext cx="838200" cy="28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7" name="積立金平均値テキスト">
          <a:extLst>
            <a:ext uri="{FF2B5EF4-FFF2-40B4-BE49-F238E27FC236}">
              <a16:creationId xmlns:a16="http://schemas.microsoft.com/office/drawing/2014/main" id="{00000000-0008-0000-0600-00009B020000}"/>
            </a:ext>
          </a:extLst>
        </xdr:cNvPr>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a:extLst>
            <a:ext uri="{FF2B5EF4-FFF2-40B4-BE49-F238E27FC236}">
              <a16:creationId xmlns:a16="http://schemas.microsoft.com/office/drawing/2014/main" id="{00000000-0008-0000-0600-00009C020000}"/>
            </a:ext>
          </a:extLst>
        </xdr:cNvPr>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26760</xdr:rowOff>
    </xdr:from>
    <xdr:to>
      <xdr:col>22</xdr:col>
      <xdr:colOff>365125</xdr:colOff>
      <xdr:row>98</xdr:row>
      <xdr:rowOff>145129</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4592300" y="16657410"/>
          <a:ext cx="889000" cy="28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a:extLst>
            <a:ext uri="{FF2B5EF4-FFF2-40B4-BE49-F238E27FC236}">
              <a16:creationId xmlns:a16="http://schemas.microsoft.com/office/drawing/2014/main" id="{00000000-0008-0000-0600-00009E020000}"/>
            </a:ext>
          </a:extLst>
        </xdr:cNvPr>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72032</xdr:rowOff>
    </xdr:from>
    <xdr:ext cx="534377"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5214111" y="168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32288</xdr:rowOff>
    </xdr:from>
    <xdr:to>
      <xdr:col>21</xdr:col>
      <xdr:colOff>161925</xdr:colOff>
      <xdr:row>98</xdr:row>
      <xdr:rowOff>145129</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3703300" y="16834388"/>
          <a:ext cx="889000" cy="11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a:extLst>
            <a:ext uri="{FF2B5EF4-FFF2-40B4-BE49-F238E27FC236}">
              <a16:creationId xmlns:a16="http://schemas.microsoft.com/office/drawing/2014/main" id="{00000000-0008-0000-0600-0000A1020000}"/>
            </a:ext>
          </a:extLst>
        </xdr:cNvPr>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134492</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4325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29057</xdr:rowOff>
    </xdr:from>
    <xdr:to>
      <xdr:col>19</xdr:col>
      <xdr:colOff>644525</xdr:colOff>
      <xdr:row>98</xdr:row>
      <xdr:rowOff>32288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814300" y="16831157"/>
          <a:ext cx="889000" cy="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a:extLst>
            <a:ext uri="{FF2B5EF4-FFF2-40B4-BE49-F238E27FC236}">
              <a16:creationId xmlns:a16="http://schemas.microsoft.com/office/drawing/2014/main" id="{00000000-0008-0000-0600-0000A4020000}"/>
            </a:ext>
          </a:extLst>
        </xdr:cNvPr>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72336</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3436111" y="165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a:extLst>
            <a:ext uri="{FF2B5EF4-FFF2-40B4-BE49-F238E27FC236}">
              <a16:creationId xmlns:a16="http://schemas.microsoft.com/office/drawing/2014/main" id="{00000000-0008-0000-0600-0000A6020000}"/>
            </a:ext>
          </a:extLst>
        </xdr:cNvPr>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96080</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547111" y="165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92557</xdr:rowOff>
    </xdr:from>
    <xdr:to>
      <xdr:col>23</xdr:col>
      <xdr:colOff>568325</xdr:colOff>
      <xdr:row>99</xdr:row>
      <xdr:rowOff>22707</xdr:rowOff>
    </xdr:to>
    <xdr:sp macro="" textlink="">
      <xdr:nvSpPr>
        <xdr:cNvPr id="685" name="円/楕円 684">
          <a:extLst>
            <a:ext uri="{FF2B5EF4-FFF2-40B4-BE49-F238E27FC236}">
              <a16:creationId xmlns:a16="http://schemas.microsoft.com/office/drawing/2014/main" id="{00000000-0008-0000-0600-0000AD020000}"/>
            </a:ext>
          </a:extLst>
        </xdr:cNvPr>
        <xdr:cNvSpPr/>
      </xdr:nvSpPr>
      <xdr:spPr>
        <a:xfrm>
          <a:off x="16268700" y="1689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7484</xdr:rowOff>
    </xdr:from>
    <xdr:ext cx="534377" cy="259045"/>
    <xdr:sp macro="" textlink="">
      <xdr:nvSpPr>
        <xdr:cNvPr id="686" name="積立金該当値テキスト">
          <a:extLst>
            <a:ext uri="{FF2B5EF4-FFF2-40B4-BE49-F238E27FC236}">
              <a16:creationId xmlns:a16="http://schemas.microsoft.com/office/drawing/2014/main" id="{00000000-0008-0000-0600-0000AE020000}"/>
            </a:ext>
          </a:extLst>
        </xdr:cNvPr>
        <xdr:cNvSpPr txBox="1"/>
      </xdr:nvSpPr>
      <xdr:spPr>
        <a:xfrm>
          <a:off x="16370300" y="1680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19,040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147410</xdr:rowOff>
    </xdr:from>
    <xdr:to>
      <xdr:col>22</xdr:col>
      <xdr:colOff>415925</xdr:colOff>
      <xdr:row>97</xdr:row>
      <xdr:rowOff>77560</xdr:rowOff>
    </xdr:to>
    <xdr:sp macro="" textlink="">
      <xdr:nvSpPr>
        <xdr:cNvPr id="687" name="円/楕円 686">
          <a:extLst>
            <a:ext uri="{FF2B5EF4-FFF2-40B4-BE49-F238E27FC236}">
              <a16:creationId xmlns:a16="http://schemas.microsoft.com/office/drawing/2014/main" id="{00000000-0008-0000-0600-0000AF020000}"/>
            </a:ext>
          </a:extLst>
        </xdr:cNvPr>
        <xdr:cNvSpPr/>
      </xdr:nvSpPr>
      <xdr:spPr>
        <a:xfrm>
          <a:off x="15430500" y="166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94087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38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94,643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94329</xdr:rowOff>
    </xdr:from>
    <xdr:to>
      <xdr:col>21</xdr:col>
      <xdr:colOff>212725</xdr:colOff>
      <xdr:row>99</xdr:row>
      <xdr:rowOff>24479</xdr:rowOff>
    </xdr:to>
    <xdr:sp macro="" textlink="">
      <xdr:nvSpPr>
        <xdr:cNvPr id="689" name="円/楕円 688">
          <a:extLst>
            <a:ext uri="{FF2B5EF4-FFF2-40B4-BE49-F238E27FC236}">
              <a16:creationId xmlns:a16="http://schemas.microsoft.com/office/drawing/2014/main" id="{00000000-0008-0000-0600-0000B1020000}"/>
            </a:ext>
          </a:extLst>
        </xdr:cNvPr>
        <xdr:cNvSpPr/>
      </xdr:nvSpPr>
      <xdr:spPr>
        <a:xfrm>
          <a:off x="14541500" y="1689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15606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98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152938</xdr:rowOff>
    </xdr:from>
    <xdr:to>
      <xdr:col>20</xdr:col>
      <xdr:colOff>9525</xdr:colOff>
      <xdr:row>98</xdr:row>
      <xdr:rowOff>83088</xdr:rowOff>
    </xdr:to>
    <xdr:sp macro="" textlink="">
      <xdr:nvSpPr>
        <xdr:cNvPr id="691" name="円/楕円 690">
          <a:extLst>
            <a:ext uri="{FF2B5EF4-FFF2-40B4-BE49-F238E27FC236}">
              <a16:creationId xmlns:a16="http://schemas.microsoft.com/office/drawing/2014/main" id="{00000000-0008-0000-0600-0000B3020000}"/>
            </a:ext>
          </a:extLst>
        </xdr:cNvPr>
        <xdr:cNvSpPr/>
      </xdr:nvSpPr>
      <xdr:spPr>
        <a:xfrm>
          <a:off x="13652500" y="1678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74215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87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149707</xdr:rowOff>
    </xdr:from>
    <xdr:to>
      <xdr:col>18</xdr:col>
      <xdr:colOff>492125</xdr:colOff>
      <xdr:row>98</xdr:row>
      <xdr:rowOff>79857</xdr:rowOff>
    </xdr:to>
    <xdr:sp macro="" textlink="">
      <xdr:nvSpPr>
        <xdr:cNvPr id="693" name="円/楕円 692">
          <a:extLst>
            <a:ext uri="{FF2B5EF4-FFF2-40B4-BE49-F238E27FC236}">
              <a16:creationId xmlns:a16="http://schemas.microsoft.com/office/drawing/2014/main" id="{00000000-0008-0000-0600-0000B5020000}"/>
            </a:ext>
          </a:extLst>
        </xdr:cNvPr>
        <xdr:cNvSpPr/>
      </xdr:nvSpPr>
      <xdr:spPr>
        <a:xfrm>
          <a:off x="12763500" y="1678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70984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87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a:extLst>
            <a:ext uri="{FF2B5EF4-FFF2-40B4-BE49-F238E27FC236}">
              <a16:creationId xmlns:a16="http://schemas.microsoft.com/office/drawing/2014/main" id="{00000000-0008-0000-0600-0000C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a:extLst>
            <a:ext uri="{FF2B5EF4-FFF2-40B4-BE49-F238E27FC236}">
              <a16:creationId xmlns:a16="http://schemas.microsoft.com/office/drawing/2014/main" id="{00000000-0008-0000-0600-0000CF020000}"/>
            </a:ext>
          </a:extLst>
        </xdr:cNvPr>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a:extLst>
            <a:ext uri="{FF2B5EF4-FFF2-40B4-BE49-F238E27FC236}">
              <a16:creationId xmlns:a16="http://schemas.microsoft.com/office/drawing/2014/main" id="{00000000-0008-0000-0600-0000D2020000}"/>
            </a:ext>
          </a:extLst>
        </xdr:cNvPr>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a:extLst>
            <a:ext uri="{FF2B5EF4-FFF2-40B4-BE49-F238E27FC236}">
              <a16:creationId xmlns:a16="http://schemas.microsoft.com/office/drawing/2014/main" id="{00000000-0008-0000-0600-0000D3020000}"/>
            </a:ext>
          </a:extLst>
        </xdr:cNvPr>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a:extLst>
            <a:ext uri="{FF2B5EF4-FFF2-40B4-BE49-F238E27FC236}">
              <a16:creationId xmlns:a16="http://schemas.microsoft.com/office/drawing/2014/main" id="{00000000-0008-0000-0600-0000D5020000}"/>
            </a:ext>
          </a:extLst>
        </xdr:cNvPr>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a:extLst>
            <a:ext uri="{FF2B5EF4-FFF2-40B4-BE49-F238E27FC236}">
              <a16:creationId xmlns:a16="http://schemas.microsoft.com/office/drawing/2014/main" id="{00000000-0008-0000-0600-0000D8020000}"/>
            </a:ext>
          </a:extLst>
        </xdr:cNvPr>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a:extLst>
            <a:ext uri="{FF2B5EF4-FFF2-40B4-BE49-F238E27FC236}">
              <a16:creationId xmlns:a16="http://schemas.microsoft.com/office/drawing/2014/main" id="{00000000-0008-0000-0600-0000DB020000}"/>
            </a:ext>
          </a:extLst>
        </xdr:cNvPr>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a:extLst>
            <a:ext uri="{FF2B5EF4-FFF2-40B4-BE49-F238E27FC236}">
              <a16:creationId xmlns:a16="http://schemas.microsoft.com/office/drawing/2014/main" id="{00000000-0008-0000-0600-0000DD020000}"/>
            </a:ext>
          </a:extLst>
        </xdr:cNvPr>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0" name="円/楕円 739">
          <a:extLst>
            <a:ext uri="{FF2B5EF4-FFF2-40B4-BE49-F238E27FC236}">
              <a16:creationId xmlns:a16="http://schemas.microsoft.com/office/drawing/2014/main" id="{00000000-0008-0000-0600-0000E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1" name="投資及び出資金該当値テキスト">
          <a:extLst>
            <a:ext uri="{FF2B5EF4-FFF2-40B4-BE49-F238E27FC236}">
              <a16:creationId xmlns:a16="http://schemas.microsoft.com/office/drawing/2014/main" id="{00000000-0008-0000-0600-0000E5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2" name="円/楕円 741">
          <a:extLst>
            <a:ext uri="{FF2B5EF4-FFF2-40B4-BE49-F238E27FC236}">
              <a16:creationId xmlns:a16="http://schemas.microsoft.com/office/drawing/2014/main" id="{00000000-0008-0000-0600-0000E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4" name="円/楕円 743">
          <a:extLst>
            <a:ext uri="{FF2B5EF4-FFF2-40B4-BE49-F238E27FC236}">
              <a16:creationId xmlns:a16="http://schemas.microsoft.com/office/drawing/2014/main" id="{00000000-0008-0000-0600-0000E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6" name="円/楕円 745">
          <a:extLst>
            <a:ext uri="{FF2B5EF4-FFF2-40B4-BE49-F238E27FC236}">
              <a16:creationId xmlns:a16="http://schemas.microsoft.com/office/drawing/2014/main" id="{00000000-0008-0000-0600-0000E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8" name="円/楕円 747">
          <a:extLst>
            <a:ext uri="{FF2B5EF4-FFF2-40B4-BE49-F238E27FC236}">
              <a16:creationId xmlns:a16="http://schemas.microsoft.com/office/drawing/2014/main" id="{00000000-0008-0000-0600-0000E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a:extLst>
            <a:ext uri="{FF2B5EF4-FFF2-40B4-BE49-F238E27FC236}">
              <a16:creationId xmlns:a16="http://schemas.microsoft.com/office/drawing/2014/main" id="{00000000-0008-0000-0600-00000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a:extLst>
            <a:ext uri="{FF2B5EF4-FFF2-40B4-BE49-F238E27FC236}">
              <a16:creationId xmlns:a16="http://schemas.microsoft.com/office/drawing/2014/main" id="{00000000-0008-0000-0600-000008030000}"/>
            </a:ext>
          </a:extLst>
        </xdr:cNvPr>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28105</xdr:rowOff>
    </xdr:from>
    <xdr:to>
      <xdr:col>32</xdr:col>
      <xdr:colOff>187325</xdr:colOff>
      <xdr:row>58</xdr:row>
      <xdr:rowOff>31610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1323300" y="9972205"/>
          <a:ext cx="8382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a:extLst>
            <a:ext uri="{FF2B5EF4-FFF2-40B4-BE49-F238E27FC236}">
              <a16:creationId xmlns:a16="http://schemas.microsoft.com/office/drawing/2014/main" id="{00000000-0008-0000-0600-00000B030000}"/>
            </a:ext>
          </a:extLst>
        </xdr:cNvPr>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a:extLst>
            <a:ext uri="{FF2B5EF4-FFF2-40B4-BE49-F238E27FC236}">
              <a16:creationId xmlns:a16="http://schemas.microsoft.com/office/drawing/2014/main" id="{00000000-0008-0000-0600-00000C030000}"/>
            </a:ext>
          </a:extLst>
        </xdr:cNvPr>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26962</xdr:rowOff>
    </xdr:from>
    <xdr:to>
      <xdr:col>31</xdr:col>
      <xdr:colOff>34925</xdr:colOff>
      <xdr:row>58</xdr:row>
      <xdr:rowOff>28105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0434300" y="997106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a:extLst>
            <a:ext uri="{FF2B5EF4-FFF2-40B4-BE49-F238E27FC236}">
              <a16:creationId xmlns:a16="http://schemas.microsoft.com/office/drawing/2014/main" id="{00000000-0008-0000-0600-00000E030000}"/>
            </a:ext>
          </a:extLst>
        </xdr:cNvPr>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19838</xdr:rowOff>
    </xdr:from>
    <xdr:to>
      <xdr:col>29</xdr:col>
      <xdr:colOff>517525</xdr:colOff>
      <xdr:row>58</xdr:row>
      <xdr:rowOff>26962</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9545300" y="9963938"/>
          <a:ext cx="889000" cy="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a:extLst>
            <a:ext uri="{FF2B5EF4-FFF2-40B4-BE49-F238E27FC236}">
              <a16:creationId xmlns:a16="http://schemas.microsoft.com/office/drawing/2014/main" id="{00000000-0008-0000-0600-000011030000}"/>
            </a:ext>
          </a:extLst>
        </xdr:cNvPr>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57713</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0199427"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19838</xdr:rowOff>
    </xdr:from>
    <xdr:to>
      <xdr:col>28</xdr:col>
      <xdr:colOff>314325</xdr:colOff>
      <xdr:row>58</xdr:row>
      <xdr:rowOff>25857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18656300" y="9963938"/>
          <a:ext cx="889000" cy="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a:extLst>
            <a:ext uri="{FF2B5EF4-FFF2-40B4-BE49-F238E27FC236}">
              <a16:creationId xmlns:a16="http://schemas.microsoft.com/office/drawing/2014/main" id="{00000000-0008-0000-0600-000014030000}"/>
            </a:ext>
          </a:extLst>
        </xdr:cNvPr>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a:extLst>
            <a:ext uri="{FF2B5EF4-FFF2-40B4-BE49-F238E27FC236}">
              <a16:creationId xmlns:a16="http://schemas.microsoft.com/office/drawing/2014/main" id="{00000000-0008-0000-0600-000016030000}"/>
            </a:ext>
          </a:extLst>
        </xdr:cNvPr>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152260</xdr:rowOff>
    </xdr:from>
    <xdr:to>
      <xdr:col>32</xdr:col>
      <xdr:colOff>238125</xdr:colOff>
      <xdr:row>58</xdr:row>
      <xdr:rowOff>82410</xdr:rowOff>
    </xdr:to>
    <xdr:sp macro="" textlink="">
      <xdr:nvSpPr>
        <xdr:cNvPr id="797" name="円/楕円 796">
          <a:extLst>
            <a:ext uri="{FF2B5EF4-FFF2-40B4-BE49-F238E27FC236}">
              <a16:creationId xmlns:a16="http://schemas.microsoft.com/office/drawing/2014/main" id="{00000000-0008-0000-0600-00001D030000}"/>
            </a:ext>
          </a:extLst>
        </xdr:cNvPr>
        <xdr:cNvSpPr/>
      </xdr:nvSpPr>
      <xdr:spPr>
        <a:xfrm>
          <a:off x="22110700" y="992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130687</xdr:rowOff>
    </xdr:from>
    <xdr:ext cx="469744" cy="259045"/>
    <xdr:sp macro="" textlink="">
      <xdr:nvSpPr>
        <xdr:cNvPr id="798" name="貸付金該当値テキスト">
          <a:extLst>
            <a:ext uri="{FF2B5EF4-FFF2-40B4-BE49-F238E27FC236}">
              <a16:creationId xmlns:a16="http://schemas.microsoft.com/office/drawing/2014/main" id="{00000000-0008-0000-0600-00001E030000}"/>
            </a:ext>
          </a:extLst>
        </xdr:cNvPr>
        <xdr:cNvSpPr txBox="1"/>
      </xdr:nvSpPr>
      <xdr:spPr>
        <a:xfrm>
          <a:off x="22212300" y="990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4,837</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148755</xdr:rowOff>
    </xdr:from>
    <xdr:to>
      <xdr:col>31</xdr:col>
      <xdr:colOff>85725</xdr:colOff>
      <xdr:row>58</xdr:row>
      <xdr:rowOff>78905</xdr:rowOff>
    </xdr:to>
    <xdr:sp macro="" textlink="">
      <xdr:nvSpPr>
        <xdr:cNvPr id="799" name="円/楕円 798">
          <a:extLst>
            <a:ext uri="{FF2B5EF4-FFF2-40B4-BE49-F238E27FC236}">
              <a16:creationId xmlns:a16="http://schemas.microsoft.com/office/drawing/2014/main" id="{00000000-0008-0000-0600-00001F030000}"/>
            </a:ext>
          </a:extLst>
        </xdr:cNvPr>
        <xdr:cNvSpPr/>
      </xdr:nvSpPr>
      <xdr:spPr>
        <a:xfrm>
          <a:off x="21272500" y="992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70032</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7" y="1001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4,929</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147612</xdr:rowOff>
    </xdr:from>
    <xdr:to>
      <xdr:col>29</xdr:col>
      <xdr:colOff>568325</xdr:colOff>
      <xdr:row>58</xdr:row>
      <xdr:rowOff>77762</xdr:rowOff>
    </xdr:to>
    <xdr:sp macro="" textlink="">
      <xdr:nvSpPr>
        <xdr:cNvPr id="801" name="円/楕円 800">
          <a:extLst>
            <a:ext uri="{FF2B5EF4-FFF2-40B4-BE49-F238E27FC236}">
              <a16:creationId xmlns:a16="http://schemas.microsoft.com/office/drawing/2014/main" id="{00000000-0008-0000-0600-000021030000}"/>
            </a:ext>
          </a:extLst>
        </xdr:cNvPr>
        <xdr:cNvSpPr/>
      </xdr:nvSpPr>
      <xdr:spPr>
        <a:xfrm>
          <a:off x="20383500" y="992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68889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7" y="1001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4,959</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140488</xdr:rowOff>
    </xdr:from>
    <xdr:to>
      <xdr:col>28</xdr:col>
      <xdr:colOff>365125</xdr:colOff>
      <xdr:row>58</xdr:row>
      <xdr:rowOff>70638</xdr:rowOff>
    </xdr:to>
    <xdr:sp macro="" textlink="">
      <xdr:nvSpPr>
        <xdr:cNvPr id="803" name="円/楕円 802">
          <a:extLst>
            <a:ext uri="{FF2B5EF4-FFF2-40B4-BE49-F238E27FC236}">
              <a16:creationId xmlns:a16="http://schemas.microsoft.com/office/drawing/2014/main" id="{00000000-0008-0000-0600-000023030000}"/>
            </a:ext>
          </a:extLst>
        </xdr:cNvPr>
        <xdr:cNvSpPr/>
      </xdr:nvSpPr>
      <xdr:spPr>
        <a:xfrm>
          <a:off x="19494500" y="991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61765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7" y="1000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5,146</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146507</xdr:rowOff>
    </xdr:from>
    <xdr:to>
      <xdr:col>27</xdr:col>
      <xdr:colOff>161925</xdr:colOff>
      <xdr:row>58</xdr:row>
      <xdr:rowOff>76657</xdr:rowOff>
    </xdr:to>
    <xdr:sp macro="" textlink="">
      <xdr:nvSpPr>
        <xdr:cNvPr id="805" name="円/楕円 804">
          <a:extLst>
            <a:ext uri="{FF2B5EF4-FFF2-40B4-BE49-F238E27FC236}">
              <a16:creationId xmlns:a16="http://schemas.microsoft.com/office/drawing/2014/main" id="{00000000-0008-0000-0600-000025030000}"/>
            </a:ext>
          </a:extLst>
        </xdr:cNvPr>
        <xdr:cNvSpPr/>
      </xdr:nvSpPr>
      <xdr:spPr>
        <a:xfrm>
          <a:off x="18605500" y="99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67784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7" y="1001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a:extLst>
            <a:ext uri="{FF2B5EF4-FFF2-40B4-BE49-F238E27FC236}">
              <a16:creationId xmlns:a16="http://schemas.microsoft.com/office/drawing/2014/main" id="{00000000-0008-0000-0600-000041030000}"/>
            </a:ext>
          </a:extLst>
        </xdr:cNvPr>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a:extLst>
            <a:ext uri="{FF2B5EF4-FFF2-40B4-BE49-F238E27FC236}">
              <a16:creationId xmlns:a16="http://schemas.microsoft.com/office/drawing/2014/main" id="{00000000-0008-0000-0600-000043030000}"/>
            </a:ext>
          </a:extLst>
        </xdr:cNvPr>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118919</xdr:rowOff>
    </xdr:from>
    <xdr:to>
      <xdr:col>32</xdr:col>
      <xdr:colOff>187325</xdr:colOff>
      <xdr:row>73</xdr:row>
      <xdr:rowOff>160884</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1323300" y="12634769"/>
          <a:ext cx="838200" cy="4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15838</xdr:rowOff>
    </xdr:from>
    <xdr:ext cx="534377" cy="259045"/>
    <xdr:sp macro="" textlink="">
      <xdr:nvSpPr>
        <xdr:cNvPr id="838" name="繰出金平均値テキスト">
          <a:extLst>
            <a:ext uri="{FF2B5EF4-FFF2-40B4-BE49-F238E27FC236}">
              <a16:creationId xmlns:a16="http://schemas.microsoft.com/office/drawing/2014/main" id="{00000000-0008-0000-0600-000046030000}"/>
            </a:ext>
          </a:extLst>
        </xdr:cNvPr>
        <xdr:cNvSpPr txBox="1"/>
      </xdr:nvSpPr>
      <xdr:spPr>
        <a:xfrm>
          <a:off x="22212300" y="127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a:extLst>
            <a:ext uri="{FF2B5EF4-FFF2-40B4-BE49-F238E27FC236}">
              <a16:creationId xmlns:a16="http://schemas.microsoft.com/office/drawing/2014/main" id="{00000000-0008-0000-0600-000047030000}"/>
            </a:ext>
          </a:extLst>
        </xdr:cNvPr>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155310</xdr:rowOff>
    </xdr:from>
    <xdr:to>
      <xdr:col>31</xdr:col>
      <xdr:colOff>34925</xdr:colOff>
      <xdr:row>73</xdr:row>
      <xdr:rowOff>160884</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0434300" y="12671160"/>
          <a:ext cx="889000" cy="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a:extLst>
            <a:ext uri="{FF2B5EF4-FFF2-40B4-BE49-F238E27FC236}">
              <a16:creationId xmlns:a16="http://schemas.microsoft.com/office/drawing/2014/main" id="{00000000-0008-0000-0600-000049030000}"/>
            </a:ext>
          </a:extLst>
        </xdr:cNvPr>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122376</xdr:rowOff>
    </xdr:from>
    <xdr:ext cx="534377"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056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155310</xdr:rowOff>
    </xdr:from>
    <xdr:to>
      <xdr:col>29</xdr:col>
      <xdr:colOff>517525</xdr:colOff>
      <xdr:row>74</xdr:row>
      <xdr:rowOff>83279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19545300" y="12671160"/>
          <a:ext cx="889000" cy="9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a:extLst>
            <a:ext uri="{FF2B5EF4-FFF2-40B4-BE49-F238E27FC236}">
              <a16:creationId xmlns:a16="http://schemas.microsoft.com/office/drawing/2014/main" id="{00000000-0008-0000-0600-00004C030000}"/>
            </a:ext>
          </a:extLst>
        </xdr:cNvPr>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117423</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167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83029</xdr:rowOff>
    </xdr:from>
    <xdr:to>
      <xdr:col>28</xdr:col>
      <xdr:colOff>314325</xdr:colOff>
      <xdr:row>74</xdr:row>
      <xdr:rowOff>83279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656300" y="12770329"/>
          <a:ext cx="889000" cy="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a:extLst>
            <a:ext uri="{FF2B5EF4-FFF2-40B4-BE49-F238E27FC236}">
              <a16:creationId xmlns:a16="http://schemas.microsoft.com/office/drawing/2014/main" id="{00000000-0008-0000-0600-00004F030000}"/>
            </a:ext>
          </a:extLst>
        </xdr:cNvPr>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143505</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9278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a:extLst>
            <a:ext uri="{FF2B5EF4-FFF2-40B4-BE49-F238E27FC236}">
              <a16:creationId xmlns:a16="http://schemas.microsoft.com/office/drawing/2014/main" id="{00000000-0008-0000-0600-000051030000}"/>
            </a:ext>
          </a:extLst>
        </xdr:cNvPr>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167835</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389111" y="1285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68119</xdr:rowOff>
    </xdr:from>
    <xdr:to>
      <xdr:col>32</xdr:col>
      <xdr:colOff>238125</xdr:colOff>
      <xdr:row>73</xdr:row>
      <xdr:rowOff>169719</xdr:rowOff>
    </xdr:to>
    <xdr:sp macro="" textlink="">
      <xdr:nvSpPr>
        <xdr:cNvPr id="856" name="円/楕円 855">
          <a:extLst>
            <a:ext uri="{FF2B5EF4-FFF2-40B4-BE49-F238E27FC236}">
              <a16:creationId xmlns:a16="http://schemas.microsoft.com/office/drawing/2014/main" id="{00000000-0008-0000-0600-000058030000}"/>
            </a:ext>
          </a:extLst>
        </xdr:cNvPr>
        <xdr:cNvSpPr/>
      </xdr:nvSpPr>
      <xdr:spPr>
        <a:xfrm>
          <a:off x="22110700" y="1258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90996</xdr:rowOff>
    </xdr:from>
    <xdr:ext cx="534377" cy="259045"/>
    <xdr:sp macro="" textlink="">
      <xdr:nvSpPr>
        <xdr:cNvPr id="857" name="繰出金該当値テキスト">
          <a:extLst>
            <a:ext uri="{FF2B5EF4-FFF2-40B4-BE49-F238E27FC236}">
              <a16:creationId xmlns:a16="http://schemas.microsoft.com/office/drawing/2014/main" id="{00000000-0008-0000-0600-000059030000}"/>
            </a:ext>
          </a:extLst>
        </xdr:cNvPr>
        <xdr:cNvSpPr txBox="1"/>
      </xdr:nvSpPr>
      <xdr:spPr>
        <a:xfrm>
          <a:off x="22212300" y="124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92,659</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110084</xdr:rowOff>
    </xdr:from>
    <xdr:to>
      <xdr:col>31</xdr:col>
      <xdr:colOff>85725</xdr:colOff>
      <xdr:row>74</xdr:row>
      <xdr:rowOff>40234</xdr:rowOff>
    </xdr:to>
    <xdr:sp macro="" textlink="">
      <xdr:nvSpPr>
        <xdr:cNvPr id="858" name="円/楕円 857">
          <a:extLst>
            <a:ext uri="{FF2B5EF4-FFF2-40B4-BE49-F238E27FC236}">
              <a16:creationId xmlns:a16="http://schemas.microsoft.com/office/drawing/2014/main" id="{00000000-0008-0000-0600-00005A030000}"/>
            </a:ext>
          </a:extLst>
        </xdr:cNvPr>
        <xdr:cNvSpPr/>
      </xdr:nvSpPr>
      <xdr:spPr>
        <a:xfrm>
          <a:off x="21272500" y="1262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56761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40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88,804</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104510</xdr:rowOff>
    </xdr:from>
    <xdr:to>
      <xdr:col>29</xdr:col>
      <xdr:colOff>568325</xdr:colOff>
      <xdr:row>74</xdr:row>
      <xdr:rowOff>34660</xdr:rowOff>
    </xdr:to>
    <xdr:sp macro="" textlink="">
      <xdr:nvSpPr>
        <xdr:cNvPr id="860" name="円/楕円 859">
          <a:extLst>
            <a:ext uri="{FF2B5EF4-FFF2-40B4-BE49-F238E27FC236}">
              <a16:creationId xmlns:a16="http://schemas.microsoft.com/office/drawing/2014/main" id="{00000000-0008-0000-0600-00005C030000}"/>
            </a:ext>
          </a:extLst>
        </xdr:cNvPr>
        <xdr:cNvSpPr/>
      </xdr:nvSpPr>
      <xdr:spPr>
        <a:xfrm>
          <a:off x="20383500" y="1262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51187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39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89,316</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32479</xdr:rowOff>
    </xdr:from>
    <xdr:to>
      <xdr:col>28</xdr:col>
      <xdr:colOff>365125</xdr:colOff>
      <xdr:row>74</xdr:row>
      <xdr:rowOff>134079</xdr:rowOff>
    </xdr:to>
    <xdr:sp macro="" textlink="">
      <xdr:nvSpPr>
        <xdr:cNvPr id="862" name="円/楕円 861">
          <a:extLst>
            <a:ext uri="{FF2B5EF4-FFF2-40B4-BE49-F238E27FC236}">
              <a16:creationId xmlns:a16="http://schemas.microsoft.com/office/drawing/2014/main" id="{00000000-0008-0000-0600-00005E030000}"/>
            </a:ext>
          </a:extLst>
        </xdr:cNvPr>
        <xdr:cNvSpPr/>
      </xdr:nvSpPr>
      <xdr:spPr>
        <a:xfrm>
          <a:off x="19494500" y="1271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150606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49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80,183</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32229</xdr:rowOff>
    </xdr:from>
    <xdr:to>
      <xdr:col>27</xdr:col>
      <xdr:colOff>161925</xdr:colOff>
      <xdr:row>74</xdr:row>
      <xdr:rowOff>133829</xdr:rowOff>
    </xdr:to>
    <xdr:sp macro="" textlink="">
      <xdr:nvSpPr>
        <xdr:cNvPr id="864" name="円/楕円 863">
          <a:extLst>
            <a:ext uri="{FF2B5EF4-FFF2-40B4-BE49-F238E27FC236}">
              <a16:creationId xmlns:a16="http://schemas.microsoft.com/office/drawing/2014/main" id="{00000000-0008-0000-0600-000060030000}"/>
            </a:ext>
          </a:extLst>
        </xdr:cNvPr>
        <xdr:cNvSpPr/>
      </xdr:nvSpPr>
      <xdr:spPr>
        <a:xfrm>
          <a:off x="18605500" y="127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150356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49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80,206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a:extLst>
            <a:ext uri="{FF2B5EF4-FFF2-40B4-BE49-F238E27FC236}">
              <a16:creationId xmlns:a16="http://schemas.microsoft.com/office/drawing/2014/main" id="{00000000-0008-0000-0600-00007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a:extLst>
            <a:ext uri="{FF2B5EF4-FFF2-40B4-BE49-F238E27FC236}">
              <a16:creationId xmlns:a16="http://schemas.microsoft.com/office/drawing/2014/main" id="{00000000-0008-0000-0600-00007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a:extLst>
            <a:ext uri="{FF2B5EF4-FFF2-40B4-BE49-F238E27FC236}">
              <a16:creationId xmlns:a16="http://schemas.microsoft.com/office/drawing/2014/main" id="{00000000-0008-0000-0600-00007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a:extLst>
            <a:ext uri="{FF2B5EF4-FFF2-40B4-BE49-F238E27FC236}">
              <a16:creationId xmlns:a16="http://schemas.microsoft.com/office/drawing/2014/main" id="{00000000-0008-0000-0600-00007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a:extLst>
            <a:ext uri="{FF2B5EF4-FFF2-40B4-BE49-F238E27FC236}">
              <a16:creationId xmlns:a16="http://schemas.microsoft.com/office/drawing/2014/main" id="{00000000-0008-0000-0600-00007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a:extLst>
            <a:ext uri="{FF2B5EF4-FFF2-40B4-BE49-F238E27FC236}">
              <a16:creationId xmlns:a16="http://schemas.microsoft.com/office/drawing/2014/main" id="{00000000-0008-0000-0600-00007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a:extLst>
            <a:ext uri="{FF2B5EF4-FFF2-40B4-BE49-F238E27FC236}">
              <a16:creationId xmlns:a16="http://schemas.microsoft.com/office/drawing/2014/main" id="{00000000-0008-0000-0600-00008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a:extLst>
            <a:ext uri="{FF2B5EF4-FFF2-40B4-BE49-F238E27FC236}">
              <a16:creationId xmlns:a16="http://schemas.microsoft.com/office/drawing/2014/main" id="{00000000-0008-0000-0600-00008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a:extLst>
            <a:ext uri="{FF2B5EF4-FFF2-40B4-BE49-F238E27FC236}">
              <a16:creationId xmlns:a16="http://schemas.microsoft.com/office/drawing/2014/main" id="{00000000-0008-0000-0600-00008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a:extLst>
            <a:ext uri="{FF2B5EF4-FFF2-40B4-BE49-F238E27FC236}">
              <a16:creationId xmlns:a16="http://schemas.microsoft.com/office/drawing/2014/main" id="{00000000-0008-0000-0600-00009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a:extLst>
            <a:ext uri="{FF2B5EF4-FFF2-40B4-BE49-F238E27FC236}">
              <a16:creationId xmlns:a16="http://schemas.microsoft.com/office/drawing/2014/main" id="{00000000-0008-0000-0600-00009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人件費は、</a:t>
          </a:r>
          <a:r>
            <a:rPr kumimoji="1" lang="ja-JP" altLang="ja-JP" sz="1100">
              <a:solidFill>
                <a:schemeClr val="dk1"/>
              </a:solidFill>
              <a:effectLst/>
              <a:latin typeface="+mn-lt"/>
              <a:ea typeface="+mn-ea"/>
              <a:cs typeface="+mn-cs"/>
            </a:rPr>
            <a:t>地方公務員共済の標準報酬制度への変更により共済組合等負担金</a:t>
          </a:r>
          <a:r>
            <a:rPr kumimoji="1" lang="en-US" altLang="ja-JP" sz="1100">
              <a:solidFill>
                <a:schemeClr val="dk1"/>
              </a:solidFill>
              <a:effectLst/>
              <a:latin typeface="+mn-lt"/>
              <a:ea typeface="+mn-ea"/>
              <a:cs typeface="+mn-cs"/>
            </a:rPr>
            <a:t>13,754</a:t>
          </a:r>
          <a:r>
            <a:rPr kumimoji="1" lang="ja-JP" altLang="ja-JP" sz="1100">
              <a:solidFill>
                <a:schemeClr val="dk1"/>
              </a:solidFill>
              <a:effectLst/>
              <a:latin typeface="+mn-lt"/>
              <a:ea typeface="+mn-ea"/>
              <a:cs typeface="+mn-cs"/>
            </a:rPr>
            <a:t>千円減少</a:t>
          </a:r>
          <a:r>
            <a:rPr kumimoji="1" lang="ja-JP" altLang="en-US" sz="1100">
              <a:solidFill>
                <a:schemeClr val="dk1"/>
              </a:solidFill>
              <a:effectLst/>
              <a:latin typeface="+mn-lt"/>
              <a:ea typeface="+mn-ea"/>
              <a:cs typeface="+mn-cs"/>
            </a:rPr>
            <a:t>したものの、</a:t>
          </a:r>
          <a:r>
            <a:rPr kumimoji="1" lang="ja-JP" altLang="en-US" sz="1100">
              <a:latin typeface="ＭＳ Ｐゴシック"/>
            </a:rPr>
            <a:t>退職手当組合負担金</a:t>
          </a:r>
          <a:r>
            <a:rPr kumimoji="1" lang="en-US" altLang="ja-JP" sz="1100">
              <a:latin typeface="ＭＳ Ｐゴシック"/>
            </a:rPr>
            <a:t>7,296</a:t>
          </a:r>
          <a:r>
            <a:rPr kumimoji="1" lang="ja-JP" altLang="en-US" sz="1100">
              <a:latin typeface="ＭＳ Ｐゴシック"/>
            </a:rPr>
            <a:t>千円増加等により</a:t>
          </a:r>
          <a:r>
            <a:rPr kumimoji="1" lang="en-US" altLang="ja-JP" sz="1100">
              <a:latin typeface="ＭＳ Ｐゴシック"/>
            </a:rPr>
            <a:t>2,314</a:t>
          </a:r>
          <a:r>
            <a:rPr kumimoji="1" lang="ja-JP" altLang="en-US" sz="1100">
              <a:latin typeface="ＭＳ Ｐゴシック"/>
            </a:rPr>
            <a:t>千円増加し、住民一人当たり人件費は前年度より</a:t>
          </a:r>
          <a:r>
            <a:rPr kumimoji="1" lang="en-US" altLang="ja-JP" sz="1100">
              <a:latin typeface="ＭＳ Ｐゴシック"/>
            </a:rPr>
            <a:t>2,121</a:t>
          </a:r>
          <a:r>
            <a:rPr kumimoji="1" lang="ja-JP" altLang="en-US" sz="1100">
              <a:latin typeface="ＭＳ Ｐゴシック"/>
            </a:rPr>
            <a:t>円増加した。物件費は、</a:t>
          </a:r>
          <a:r>
            <a:rPr kumimoji="1" lang="ja-JP" altLang="ja-JP" sz="1100">
              <a:solidFill>
                <a:schemeClr val="dk1"/>
              </a:solidFill>
              <a:effectLst/>
              <a:latin typeface="+mn-lt"/>
              <a:ea typeface="+mn-ea"/>
              <a:cs typeface="+mn-cs"/>
            </a:rPr>
            <a:t>ふるさと納税に係る手数料</a:t>
          </a:r>
          <a:r>
            <a:rPr kumimoji="1" lang="en-US" altLang="ja-JP" sz="1100">
              <a:solidFill>
                <a:schemeClr val="dk1"/>
              </a:solidFill>
              <a:effectLst/>
              <a:latin typeface="+mn-lt"/>
              <a:ea typeface="+mn-ea"/>
              <a:cs typeface="+mn-cs"/>
            </a:rPr>
            <a:t>38,591</a:t>
          </a:r>
          <a:r>
            <a:rPr kumimoji="1" lang="ja-JP" altLang="ja-JP" sz="1100">
              <a:solidFill>
                <a:schemeClr val="dk1"/>
              </a:solidFill>
              <a:effectLst/>
              <a:latin typeface="+mn-lt"/>
              <a:ea typeface="+mn-ea"/>
              <a:cs typeface="+mn-cs"/>
            </a:rPr>
            <a:t>千円増加等による役務費</a:t>
          </a:r>
          <a:r>
            <a:rPr kumimoji="1" lang="en-US" altLang="ja-JP" sz="1100">
              <a:solidFill>
                <a:schemeClr val="dk1"/>
              </a:solidFill>
              <a:effectLst/>
              <a:latin typeface="+mn-lt"/>
              <a:ea typeface="+mn-ea"/>
              <a:cs typeface="+mn-cs"/>
            </a:rPr>
            <a:t>49,923</a:t>
          </a:r>
          <a:r>
            <a:rPr kumimoji="1" lang="ja-JP" altLang="ja-JP" sz="1100">
              <a:solidFill>
                <a:schemeClr val="dk1"/>
              </a:solidFill>
              <a:effectLst/>
              <a:latin typeface="+mn-lt"/>
              <a:ea typeface="+mn-ea"/>
              <a:cs typeface="+mn-cs"/>
            </a:rPr>
            <a:t>千円増加、自治体情報システム強靭性向上対策事業等による委託料</a:t>
          </a:r>
          <a:r>
            <a:rPr kumimoji="1" lang="en-US" altLang="ja-JP" sz="1100">
              <a:solidFill>
                <a:schemeClr val="dk1"/>
              </a:solidFill>
              <a:effectLst/>
              <a:latin typeface="+mn-lt"/>
              <a:ea typeface="+mn-ea"/>
              <a:cs typeface="+mn-cs"/>
            </a:rPr>
            <a:t>40,457</a:t>
          </a:r>
          <a:r>
            <a:rPr kumimoji="1" lang="ja-JP" altLang="ja-JP" sz="1100">
              <a:solidFill>
                <a:schemeClr val="dk1"/>
              </a:solidFill>
              <a:effectLst/>
              <a:latin typeface="+mn-lt"/>
              <a:ea typeface="+mn-ea"/>
              <a:cs typeface="+mn-cs"/>
            </a:rPr>
            <a:t>千円増加により</a:t>
          </a:r>
          <a:r>
            <a:rPr kumimoji="1" lang="en-US" altLang="ja-JP" sz="1100">
              <a:solidFill>
                <a:schemeClr val="dk1"/>
              </a:solidFill>
              <a:effectLst/>
              <a:latin typeface="+mn-lt"/>
              <a:ea typeface="+mn-ea"/>
              <a:cs typeface="+mn-cs"/>
            </a:rPr>
            <a:t>100,522</a:t>
          </a:r>
          <a:r>
            <a:rPr kumimoji="1" lang="ja-JP" altLang="ja-JP" sz="1100">
              <a:solidFill>
                <a:schemeClr val="dk1"/>
              </a:solidFill>
              <a:effectLst/>
              <a:latin typeface="+mn-lt"/>
              <a:ea typeface="+mn-ea"/>
              <a:cs typeface="+mn-cs"/>
            </a:rPr>
            <a:t>千円増加し</a:t>
          </a:r>
          <a:r>
            <a:rPr kumimoji="1" lang="ja-JP" altLang="en-US" sz="1100">
              <a:solidFill>
                <a:schemeClr val="dk1"/>
              </a:solidFill>
              <a:effectLst/>
              <a:latin typeface="+mn-lt"/>
              <a:ea typeface="+mn-ea"/>
              <a:cs typeface="+mn-cs"/>
            </a:rPr>
            <a:t>、住民一人当たり物件費は</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20,410</a:t>
          </a:r>
          <a:r>
            <a:rPr kumimoji="1" lang="ja-JP" altLang="ja-JP" sz="1100">
              <a:solidFill>
                <a:schemeClr val="dk1"/>
              </a:solidFill>
              <a:effectLst/>
              <a:latin typeface="+mn-lt"/>
              <a:ea typeface="+mn-ea"/>
              <a:cs typeface="+mn-cs"/>
            </a:rPr>
            <a:t>円増加した。</a:t>
          </a:r>
          <a:r>
            <a:rPr kumimoji="1" lang="ja-JP" altLang="en-US" sz="1100">
              <a:solidFill>
                <a:schemeClr val="dk1"/>
              </a:solidFill>
              <a:effectLst/>
              <a:latin typeface="+mn-lt"/>
              <a:ea typeface="+mn-ea"/>
              <a:cs typeface="+mn-cs"/>
            </a:rPr>
            <a:t>維持補修費は、木城小学校冷却水循環ポンプ取替修繕工事</a:t>
          </a:r>
          <a:r>
            <a:rPr kumimoji="1" lang="en-US" altLang="ja-JP" sz="1100">
              <a:solidFill>
                <a:schemeClr val="dk1"/>
              </a:solidFill>
              <a:effectLst/>
              <a:latin typeface="+mn-lt"/>
              <a:ea typeface="+mn-ea"/>
              <a:cs typeface="+mn-cs"/>
            </a:rPr>
            <a:t>1,312</a:t>
          </a:r>
          <a:r>
            <a:rPr kumimoji="1" lang="ja-JP" altLang="en-US" sz="1100">
              <a:solidFill>
                <a:schemeClr val="dk1"/>
              </a:solidFill>
              <a:effectLst/>
              <a:latin typeface="+mn-lt"/>
              <a:ea typeface="+mn-ea"/>
              <a:cs typeface="+mn-cs"/>
            </a:rPr>
            <a:t>千円等により</a:t>
          </a:r>
          <a:r>
            <a:rPr kumimoji="1" lang="en-US" altLang="ja-JP" sz="1100">
              <a:solidFill>
                <a:schemeClr val="dk1"/>
              </a:solidFill>
              <a:effectLst/>
              <a:latin typeface="+mn-lt"/>
              <a:ea typeface="+mn-ea"/>
              <a:cs typeface="+mn-cs"/>
            </a:rPr>
            <a:t>3,627</a:t>
          </a:r>
          <a:r>
            <a:rPr kumimoji="1" lang="ja-JP" altLang="en-US" sz="1100">
              <a:solidFill>
                <a:schemeClr val="dk1"/>
              </a:solidFill>
              <a:effectLst/>
              <a:latin typeface="+mn-lt"/>
              <a:ea typeface="+mn-ea"/>
              <a:cs typeface="+mn-cs"/>
            </a:rPr>
            <a:t>千円増加し、住民一人当たり維持補修費は前年度より</a:t>
          </a:r>
          <a:r>
            <a:rPr kumimoji="1" lang="en-US" altLang="ja-JP" sz="1100">
              <a:solidFill>
                <a:schemeClr val="dk1"/>
              </a:solidFill>
              <a:effectLst/>
              <a:latin typeface="+mn-lt"/>
              <a:ea typeface="+mn-ea"/>
              <a:cs typeface="+mn-cs"/>
            </a:rPr>
            <a:t>753</a:t>
          </a:r>
          <a:r>
            <a:rPr kumimoji="1" lang="ja-JP" altLang="en-US" sz="1100">
              <a:solidFill>
                <a:schemeClr val="dk1"/>
              </a:solidFill>
              <a:effectLst/>
              <a:latin typeface="+mn-lt"/>
              <a:ea typeface="+mn-ea"/>
              <a:cs typeface="+mn-cs"/>
            </a:rPr>
            <a:t>円増加した。扶助費は、</a:t>
          </a:r>
          <a:r>
            <a:rPr kumimoji="1" lang="ja-JP" altLang="ja-JP" sz="1100">
              <a:solidFill>
                <a:schemeClr val="dk1"/>
              </a:solidFill>
              <a:effectLst/>
              <a:latin typeface="+mn-lt"/>
              <a:ea typeface="+mn-ea"/>
              <a:cs typeface="+mn-cs"/>
            </a:rPr>
            <a:t>臨時福祉給付金</a:t>
          </a:r>
          <a:r>
            <a:rPr kumimoji="1" lang="en-US" altLang="ja-JP" sz="1100">
              <a:solidFill>
                <a:schemeClr val="dk1"/>
              </a:solidFill>
              <a:effectLst/>
              <a:latin typeface="+mn-lt"/>
              <a:ea typeface="+mn-ea"/>
              <a:cs typeface="+mn-cs"/>
            </a:rPr>
            <a:t>3,303</a:t>
          </a:r>
          <a:r>
            <a:rPr kumimoji="1" lang="ja-JP" altLang="ja-JP" sz="1100">
              <a:solidFill>
                <a:schemeClr val="dk1"/>
              </a:solidFill>
              <a:effectLst/>
              <a:latin typeface="+mn-lt"/>
              <a:ea typeface="+mn-ea"/>
              <a:cs typeface="+mn-cs"/>
            </a:rPr>
            <a:t>千円減少、介護給付・訓練等給付費</a:t>
          </a:r>
          <a:r>
            <a:rPr kumimoji="1" lang="en-US" altLang="ja-JP" sz="1100">
              <a:solidFill>
                <a:schemeClr val="dk1"/>
              </a:solidFill>
              <a:effectLst/>
              <a:latin typeface="+mn-lt"/>
              <a:ea typeface="+mn-ea"/>
              <a:cs typeface="+mn-cs"/>
            </a:rPr>
            <a:t>3,956</a:t>
          </a:r>
          <a:r>
            <a:rPr kumimoji="1" lang="ja-JP" altLang="ja-JP" sz="1100">
              <a:solidFill>
                <a:schemeClr val="dk1"/>
              </a:solidFill>
              <a:effectLst/>
              <a:latin typeface="+mn-lt"/>
              <a:ea typeface="+mn-ea"/>
              <a:cs typeface="+mn-cs"/>
            </a:rPr>
            <a:t>千円減少等により社会福祉費</a:t>
          </a:r>
          <a:r>
            <a:rPr kumimoji="1" lang="en-US" altLang="ja-JP" sz="1100">
              <a:solidFill>
                <a:schemeClr val="dk1"/>
              </a:solidFill>
              <a:effectLst/>
              <a:latin typeface="+mn-lt"/>
              <a:ea typeface="+mn-ea"/>
              <a:cs typeface="+mn-cs"/>
            </a:rPr>
            <a:t>7,500</a:t>
          </a:r>
          <a:r>
            <a:rPr kumimoji="1" lang="ja-JP" altLang="ja-JP" sz="1100">
              <a:solidFill>
                <a:schemeClr val="dk1"/>
              </a:solidFill>
              <a:effectLst/>
              <a:latin typeface="+mn-lt"/>
              <a:ea typeface="+mn-ea"/>
              <a:cs typeface="+mn-cs"/>
            </a:rPr>
            <a:t>千円減少、年金生活者等支援臨時福祉給付金</a:t>
          </a:r>
          <a:r>
            <a:rPr kumimoji="1" lang="en-US" altLang="ja-JP" sz="1100">
              <a:solidFill>
                <a:schemeClr val="dk1"/>
              </a:solidFill>
              <a:effectLst/>
              <a:latin typeface="+mn-lt"/>
              <a:ea typeface="+mn-ea"/>
              <a:cs typeface="+mn-cs"/>
            </a:rPr>
            <a:t>27,750</a:t>
          </a:r>
          <a:r>
            <a:rPr kumimoji="1" lang="ja-JP" altLang="ja-JP" sz="1100">
              <a:solidFill>
                <a:schemeClr val="dk1"/>
              </a:solidFill>
              <a:effectLst/>
              <a:latin typeface="+mn-lt"/>
              <a:ea typeface="+mn-ea"/>
              <a:cs typeface="+mn-cs"/>
            </a:rPr>
            <a:t>千円増加等による老人福祉費</a:t>
          </a:r>
          <a:r>
            <a:rPr kumimoji="1" lang="en-US" altLang="ja-JP" sz="1100">
              <a:solidFill>
                <a:schemeClr val="dk1"/>
              </a:solidFill>
              <a:effectLst/>
              <a:latin typeface="+mn-lt"/>
              <a:ea typeface="+mn-ea"/>
              <a:cs typeface="+mn-cs"/>
            </a:rPr>
            <a:t>27,061</a:t>
          </a:r>
          <a:r>
            <a:rPr kumimoji="1" lang="ja-JP" altLang="ja-JP" sz="1100">
              <a:solidFill>
                <a:schemeClr val="dk1"/>
              </a:solidFill>
              <a:effectLst/>
              <a:latin typeface="+mn-lt"/>
              <a:ea typeface="+mn-ea"/>
              <a:cs typeface="+mn-cs"/>
            </a:rPr>
            <a:t>千円増加</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により扶助費</a:t>
          </a:r>
          <a:r>
            <a:rPr kumimoji="1" lang="en-US" altLang="ja-JP" sz="1100">
              <a:solidFill>
                <a:schemeClr val="dk1"/>
              </a:solidFill>
              <a:effectLst/>
              <a:latin typeface="+mn-lt"/>
              <a:ea typeface="+mn-ea"/>
              <a:cs typeface="+mn-cs"/>
            </a:rPr>
            <a:t>25,204</a:t>
          </a:r>
          <a:r>
            <a:rPr kumimoji="1" lang="ja-JP" altLang="ja-JP" sz="1100">
              <a:solidFill>
                <a:schemeClr val="dk1"/>
              </a:solidFill>
              <a:effectLst/>
              <a:latin typeface="+mn-lt"/>
              <a:ea typeface="+mn-ea"/>
              <a:cs typeface="+mn-cs"/>
            </a:rPr>
            <a:t>千円増加</a:t>
          </a:r>
          <a:r>
            <a:rPr kumimoji="1" lang="ja-JP" altLang="en-US" sz="1100">
              <a:solidFill>
                <a:schemeClr val="dk1"/>
              </a:solidFill>
              <a:effectLst/>
              <a:latin typeface="+mn-lt"/>
              <a:ea typeface="+mn-ea"/>
              <a:cs typeface="+mn-cs"/>
            </a:rPr>
            <a:t>し、住民一人当たり扶助費は前年度より</a:t>
          </a:r>
          <a:r>
            <a:rPr kumimoji="1" lang="en-US" altLang="ja-JP" sz="1100">
              <a:solidFill>
                <a:schemeClr val="dk1"/>
              </a:solidFill>
              <a:effectLst/>
              <a:latin typeface="+mn-lt"/>
              <a:ea typeface="+mn-ea"/>
              <a:cs typeface="+mn-cs"/>
            </a:rPr>
            <a:t>6,031</a:t>
          </a:r>
          <a:r>
            <a:rPr kumimoji="1" lang="ja-JP" altLang="en-US" sz="1100">
              <a:solidFill>
                <a:schemeClr val="dk1"/>
              </a:solidFill>
              <a:effectLst/>
              <a:latin typeface="+mn-lt"/>
              <a:ea typeface="+mn-ea"/>
              <a:cs typeface="+mn-cs"/>
            </a:rPr>
            <a:t>円増加した。補助費等は、地域医療介護総合確保基金事業費補助金</a:t>
          </a:r>
          <a:r>
            <a:rPr kumimoji="1" lang="en-US" altLang="ja-JP" sz="1100">
              <a:solidFill>
                <a:schemeClr val="dk1"/>
              </a:solidFill>
              <a:effectLst/>
              <a:latin typeface="+mn-lt"/>
              <a:ea typeface="+mn-ea"/>
              <a:cs typeface="+mn-cs"/>
            </a:rPr>
            <a:t>32,000</a:t>
          </a:r>
          <a:r>
            <a:rPr kumimoji="1" lang="ja-JP" altLang="en-US" sz="1100">
              <a:solidFill>
                <a:schemeClr val="dk1"/>
              </a:solidFill>
              <a:effectLst/>
              <a:latin typeface="+mn-lt"/>
              <a:ea typeface="+mn-ea"/>
              <a:cs typeface="+mn-cs"/>
            </a:rPr>
            <a:t>千円等により</a:t>
          </a:r>
          <a:r>
            <a:rPr kumimoji="1" lang="en-US" altLang="ja-JP" sz="1100">
              <a:solidFill>
                <a:schemeClr val="dk1"/>
              </a:solidFill>
              <a:effectLst/>
              <a:latin typeface="+mn-lt"/>
              <a:ea typeface="+mn-ea"/>
              <a:cs typeface="+mn-cs"/>
            </a:rPr>
            <a:t>34,549</a:t>
          </a:r>
          <a:r>
            <a:rPr kumimoji="1" lang="ja-JP" altLang="en-US" sz="1100">
              <a:solidFill>
                <a:schemeClr val="dk1"/>
              </a:solidFill>
              <a:effectLst/>
              <a:latin typeface="+mn-lt"/>
              <a:ea typeface="+mn-ea"/>
              <a:cs typeface="+mn-cs"/>
            </a:rPr>
            <a:t>千円増加し、住民一人当たり補助費等は前年度より</a:t>
          </a:r>
          <a:r>
            <a:rPr kumimoji="1" lang="en-US" altLang="ja-JP" sz="1100">
              <a:solidFill>
                <a:schemeClr val="dk1"/>
              </a:solidFill>
              <a:effectLst/>
              <a:latin typeface="+mn-lt"/>
              <a:ea typeface="+mn-ea"/>
              <a:cs typeface="+mn-cs"/>
            </a:rPr>
            <a:t>8,132</a:t>
          </a:r>
          <a:r>
            <a:rPr kumimoji="1" lang="ja-JP" altLang="en-US" sz="1100">
              <a:solidFill>
                <a:schemeClr val="dk1"/>
              </a:solidFill>
              <a:effectLst/>
              <a:latin typeface="+mn-lt"/>
              <a:ea typeface="+mn-ea"/>
              <a:cs typeface="+mn-cs"/>
            </a:rPr>
            <a:t>円増加した。普通建設事業費は、</a:t>
          </a:r>
          <a:r>
            <a:rPr kumimoji="1" lang="ja-JP" altLang="ja-JP" sz="1100">
              <a:solidFill>
                <a:schemeClr val="dk1"/>
              </a:solidFill>
              <a:effectLst/>
              <a:latin typeface="+mn-lt"/>
              <a:ea typeface="+mn-ea"/>
              <a:cs typeface="+mn-cs"/>
            </a:rPr>
            <a:t>森林整備加速化・林業再生事業</a:t>
          </a:r>
          <a:r>
            <a:rPr kumimoji="1" lang="en-US" altLang="ja-JP" sz="1100">
              <a:solidFill>
                <a:schemeClr val="dk1"/>
              </a:solidFill>
              <a:effectLst/>
              <a:latin typeface="+mn-lt"/>
              <a:ea typeface="+mn-ea"/>
              <a:cs typeface="+mn-cs"/>
            </a:rPr>
            <a:t>10,500</a:t>
          </a:r>
          <a:r>
            <a:rPr kumimoji="1" lang="ja-JP" altLang="ja-JP" sz="1100">
              <a:solidFill>
                <a:schemeClr val="dk1"/>
              </a:solidFill>
              <a:effectLst/>
              <a:latin typeface="+mn-lt"/>
              <a:ea typeface="+mn-ea"/>
              <a:cs typeface="+mn-cs"/>
            </a:rPr>
            <a:t>千円、地域ふれあい館整備事業</a:t>
          </a:r>
          <a:r>
            <a:rPr kumimoji="1" lang="en-US" altLang="ja-JP" sz="1100">
              <a:solidFill>
                <a:schemeClr val="dk1"/>
              </a:solidFill>
              <a:effectLst/>
              <a:latin typeface="+mn-lt"/>
              <a:ea typeface="+mn-ea"/>
              <a:cs typeface="+mn-cs"/>
            </a:rPr>
            <a:t>133,800</a:t>
          </a:r>
          <a:r>
            <a:rPr kumimoji="1" lang="ja-JP" altLang="ja-JP" sz="1100">
              <a:solidFill>
                <a:schemeClr val="dk1"/>
              </a:solidFill>
              <a:effectLst/>
              <a:latin typeface="+mn-lt"/>
              <a:ea typeface="+mn-ea"/>
              <a:cs typeface="+mn-cs"/>
            </a:rPr>
            <a:t>千円、役場庁舎電灯ＬＥＤ化工事</a:t>
          </a:r>
          <a:r>
            <a:rPr kumimoji="1" lang="en-US" altLang="ja-JP" sz="1100">
              <a:solidFill>
                <a:schemeClr val="dk1"/>
              </a:solidFill>
              <a:effectLst/>
              <a:latin typeface="+mn-lt"/>
              <a:ea typeface="+mn-ea"/>
              <a:cs typeface="+mn-cs"/>
            </a:rPr>
            <a:t>24,817</a:t>
          </a:r>
          <a:r>
            <a:rPr kumimoji="1" lang="ja-JP" altLang="ja-JP" sz="1100">
              <a:solidFill>
                <a:schemeClr val="dk1"/>
              </a:solidFill>
              <a:effectLst/>
              <a:latin typeface="+mn-lt"/>
              <a:ea typeface="+mn-ea"/>
              <a:cs typeface="+mn-cs"/>
            </a:rPr>
            <a:t>千円、木城温泉館湯らら改修工事</a:t>
          </a:r>
          <a:r>
            <a:rPr kumimoji="1" lang="en-US" altLang="ja-JP" sz="1100">
              <a:solidFill>
                <a:schemeClr val="dk1"/>
              </a:solidFill>
              <a:effectLst/>
              <a:latin typeface="+mn-lt"/>
              <a:ea typeface="+mn-ea"/>
              <a:cs typeface="+mn-cs"/>
            </a:rPr>
            <a:t>10,595</a:t>
          </a:r>
          <a:r>
            <a:rPr kumimoji="1" lang="ja-JP" altLang="ja-JP" sz="1100">
              <a:solidFill>
                <a:schemeClr val="dk1"/>
              </a:solidFill>
              <a:effectLst/>
              <a:latin typeface="+mn-lt"/>
              <a:ea typeface="+mn-ea"/>
              <a:cs typeface="+mn-cs"/>
            </a:rPr>
            <a:t>千円等により</a:t>
          </a:r>
          <a:r>
            <a:rPr kumimoji="1" lang="en-US" altLang="ja-JP" sz="1100">
              <a:solidFill>
                <a:schemeClr val="dk1"/>
              </a:solidFill>
              <a:effectLst/>
              <a:latin typeface="+mn-lt"/>
              <a:ea typeface="+mn-ea"/>
              <a:cs typeface="+mn-cs"/>
            </a:rPr>
            <a:t>243,505</a:t>
          </a:r>
          <a:r>
            <a:rPr kumimoji="1" lang="ja-JP" altLang="ja-JP" sz="1100">
              <a:solidFill>
                <a:schemeClr val="dk1"/>
              </a:solidFill>
              <a:effectLst/>
              <a:latin typeface="+mn-lt"/>
              <a:ea typeface="+mn-ea"/>
              <a:cs typeface="+mn-cs"/>
            </a:rPr>
            <a:t>千円増加し</a:t>
          </a:r>
          <a:r>
            <a:rPr kumimoji="1" lang="ja-JP" altLang="en-US" sz="1100">
              <a:solidFill>
                <a:schemeClr val="dk1"/>
              </a:solidFill>
              <a:effectLst/>
              <a:latin typeface="+mn-lt"/>
              <a:ea typeface="+mn-ea"/>
              <a:cs typeface="+mn-cs"/>
            </a:rPr>
            <a:t>、住民一人当たり普通建設事業費は</a:t>
          </a:r>
          <a:r>
            <a:rPr kumimoji="1" lang="en-US" altLang="ja-JP" sz="1100">
              <a:solidFill>
                <a:schemeClr val="dk1"/>
              </a:solidFill>
              <a:effectLst/>
              <a:latin typeface="+mn-lt"/>
              <a:ea typeface="+mn-ea"/>
              <a:cs typeface="+mn-cs"/>
            </a:rPr>
            <a:t>46,102</a:t>
          </a:r>
          <a:r>
            <a:rPr kumimoji="1" lang="ja-JP" altLang="en-US" sz="1100">
              <a:solidFill>
                <a:schemeClr val="dk1"/>
              </a:solidFill>
              <a:effectLst/>
              <a:latin typeface="+mn-lt"/>
              <a:ea typeface="+mn-ea"/>
              <a:cs typeface="+mn-cs"/>
            </a:rPr>
            <a:t>円増加した。災害復旧事業費は、牧之内</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号線道路災害復旧工事</a:t>
          </a:r>
          <a:r>
            <a:rPr kumimoji="1" lang="en-US" altLang="ja-JP" sz="1100">
              <a:solidFill>
                <a:schemeClr val="dk1"/>
              </a:solidFill>
              <a:effectLst/>
              <a:latin typeface="+mn-lt"/>
              <a:ea typeface="+mn-ea"/>
              <a:cs typeface="+mn-cs"/>
            </a:rPr>
            <a:t>3,708</a:t>
          </a:r>
          <a:r>
            <a:rPr kumimoji="1" lang="ja-JP" altLang="en-US" sz="1100">
              <a:solidFill>
                <a:schemeClr val="dk1"/>
              </a:solidFill>
              <a:effectLst/>
              <a:latin typeface="+mn-lt"/>
              <a:ea typeface="+mn-ea"/>
              <a:cs typeface="+mn-cs"/>
            </a:rPr>
            <a:t>千円などにより</a:t>
          </a:r>
          <a:r>
            <a:rPr kumimoji="1" lang="en-US" altLang="ja-JP" sz="1100">
              <a:solidFill>
                <a:schemeClr val="dk1"/>
              </a:solidFill>
              <a:effectLst/>
              <a:latin typeface="+mn-lt"/>
              <a:ea typeface="+mn-ea"/>
              <a:cs typeface="+mn-cs"/>
            </a:rPr>
            <a:t>3,001</a:t>
          </a:r>
          <a:r>
            <a:rPr kumimoji="1" lang="ja-JP" altLang="en-US" sz="1100">
              <a:solidFill>
                <a:schemeClr val="dk1"/>
              </a:solidFill>
              <a:effectLst/>
              <a:latin typeface="+mn-lt"/>
              <a:ea typeface="+mn-ea"/>
              <a:cs typeface="+mn-cs"/>
            </a:rPr>
            <a:t>千円増加し、住民一人当たり災害復旧事業費は前年度より</a:t>
          </a:r>
          <a:r>
            <a:rPr kumimoji="1" lang="en-US" altLang="ja-JP" sz="1100">
              <a:solidFill>
                <a:schemeClr val="dk1"/>
              </a:solidFill>
              <a:effectLst/>
              <a:latin typeface="+mn-lt"/>
              <a:ea typeface="+mn-ea"/>
              <a:cs typeface="+mn-cs"/>
            </a:rPr>
            <a:t>600</a:t>
          </a:r>
          <a:r>
            <a:rPr kumimoji="1" lang="ja-JP" altLang="en-US" sz="1100">
              <a:solidFill>
                <a:schemeClr val="dk1"/>
              </a:solidFill>
              <a:effectLst/>
              <a:latin typeface="+mn-lt"/>
              <a:ea typeface="+mn-ea"/>
              <a:cs typeface="+mn-cs"/>
            </a:rPr>
            <a:t>円増加した。公債費は、起債残高の減少により</a:t>
          </a:r>
          <a:r>
            <a:rPr kumimoji="1" lang="en-US" altLang="ja-JP" sz="1100">
              <a:solidFill>
                <a:schemeClr val="dk1"/>
              </a:solidFill>
              <a:effectLst/>
              <a:latin typeface="+mn-lt"/>
              <a:ea typeface="+mn-ea"/>
              <a:cs typeface="+mn-cs"/>
            </a:rPr>
            <a:t>85,372</a:t>
          </a:r>
          <a:r>
            <a:rPr kumimoji="1" lang="ja-JP" altLang="en-US" sz="1100">
              <a:solidFill>
                <a:schemeClr val="dk1"/>
              </a:solidFill>
              <a:effectLst/>
              <a:latin typeface="+mn-lt"/>
              <a:ea typeface="+mn-ea"/>
              <a:cs typeface="+mn-cs"/>
            </a:rPr>
            <a:t>千円減少し、住民一人当たり公債費は前年度より</a:t>
          </a:r>
          <a:r>
            <a:rPr kumimoji="1" lang="en-US" altLang="ja-JP" sz="1100">
              <a:solidFill>
                <a:schemeClr val="dk1"/>
              </a:solidFill>
              <a:effectLst/>
              <a:latin typeface="+mn-lt"/>
              <a:ea typeface="+mn-ea"/>
              <a:cs typeface="+mn-cs"/>
            </a:rPr>
            <a:t>15,071</a:t>
          </a:r>
          <a:r>
            <a:rPr kumimoji="1" lang="ja-JP" altLang="en-US" sz="1100">
              <a:solidFill>
                <a:schemeClr val="dk1"/>
              </a:solidFill>
              <a:effectLst/>
              <a:latin typeface="+mn-lt"/>
              <a:ea typeface="+mn-ea"/>
              <a:cs typeface="+mn-cs"/>
            </a:rPr>
            <a:t>円減少した。積立金は、平成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年度積立金による反動減。平成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年度は公共施設等整備基金</a:t>
          </a:r>
          <a:r>
            <a:rPr kumimoji="1" lang="en-US" altLang="ja-JP" sz="1100">
              <a:solidFill>
                <a:schemeClr val="dk1"/>
              </a:solidFill>
              <a:effectLst/>
              <a:latin typeface="+mn-lt"/>
              <a:ea typeface="+mn-ea"/>
              <a:cs typeface="+mn-cs"/>
            </a:rPr>
            <a:t>250,000</a:t>
          </a:r>
          <a:r>
            <a:rPr kumimoji="1" lang="ja-JP" altLang="en-US" sz="1100">
              <a:solidFill>
                <a:schemeClr val="dk1"/>
              </a:solidFill>
              <a:effectLst/>
              <a:latin typeface="+mn-lt"/>
              <a:ea typeface="+mn-ea"/>
              <a:cs typeface="+mn-cs"/>
            </a:rPr>
            <a:t>千円、財政調整基金</a:t>
          </a:r>
          <a:r>
            <a:rPr kumimoji="1" lang="en-US" altLang="ja-JP" sz="1100">
              <a:solidFill>
                <a:schemeClr val="dk1"/>
              </a:solidFill>
              <a:effectLst/>
              <a:latin typeface="+mn-lt"/>
              <a:ea typeface="+mn-ea"/>
              <a:cs typeface="+mn-cs"/>
            </a:rPr>
            <a:t>160,000</a:t>
          </a:r>
          <a:r>
            <a:rPr kumimoji="1" lang="ja-JP" altLang="en-US" sz="1100">
              <a:solidFill>
                <a:schemeClr val="dk1"/>
              </a:solidFill>
              <a:effectLst/>
              <a:latin typeface="+mn-lt"/>
              <a:ea typeface="+mn-ea"/>
              <a:cs typeface="+mn-cs"/>
            </a:rPr>
            <a:t>千円等積み立てたものの、平成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年度はふるさと応援基金</a:t>
          </a:r>
          <a:r>
            <a:rPr kumimoji="1" lang="en-US" altLang="ja-JP" sz="1100">
              <a:solidFill>
                <a:schemeClr val="dk1"/>
              </a:solidFill>
              <a:effectLst/>
              <a:latin typeface="+mn-lt"/>
              <a:ea typeface="+mn-ea"/>
              <a:cs typeface="+mn-cs"/>
            </a:rPr>
            <a:t>50,000</a:t>
          </a:r>
          <a:r>
            <a:rPr kumimoji="1" lang="ja-JP" altLang="en-US" sz="1100">
              <a:solidFill>
                <a:schemeClr val="dk1"/>
              </a:solidFill>
              <a:effectLst/>
              <a:latin typeface="+mn-lt"/>
              <a:ea typeface="+mn-ea"/>
              <a:cs typeface="+mn-cs"/>
            </a:rPr>
            <a:t>千円、産業振興支援事業基金</a:t>
          </a:r>
          <a:r>
            <a:rPr kumimoji="1" lang="en-US" altLang="ja-JP" sz="1100">
              <a:solidFill>
                <a:schemeClr val="dk1"/>
              </a:solidFill>
              <a:effectLst/>
              <a:latin typeface="+mn-lt"/>
              <a:ea typeface="+mn-ea"/>
              <a:cs typeface="+mn-cs"/>
            </a:rPr>
            <a:t>50,000</a:t>
          </a:r>
          <a:r>
            <a:rPr kumimoji="1" lang="ja-JP" altLang="en-US" sz="1100">
              <a:solidFill>
                <a:schemeClr val="dk1"/>
              </a:solidFill>
              <a:effectLst/>
              <a:latin typeface="+mn-lt"/>
              <a:ea typeface="+mn-ea"/>
              <a:cs typeface="+mn-cs"/>
            </a:rPr>
            <a:t>千円等の積立となり</a:t>
          </a:r>
          <a:r>
            <a:rPr kumimoji="1" lang="en-US" altLang="ja-JP" sz="1100">
              <a:solidFill>
                <a:schemeClr val="dk1"/>
              </a:solidFill>
              <a:effectLst/>
              <a:latin typeface="+mn-lt"/>
              <a:ea typeface="+mn-ea"/>
              <a:cs typeface="+mn-cs"/>
            </a:rPr>
            <a:t>411,103</a:t>
          </a:r>
          <a:r>
            <a:rPr kumimoji="1" lang="ja-JP" altLang="en-US" sz="1100">
              <a:solidFill>
                <a:schemeClr val="dk1"/>
              </a:solidFill>
              <a:effectLst/>
              <a:latin typeface="+mn-lt"/>
              <a:ea typeface="+mn-ea"/>
              <a:cs typeface="+mn-cs"/>
            </a:rPr>
            <a:t>千円減少し、住民一人当たり積立金は</a:t>
          </a:r>
          <a:r>
            <a:rPr kumimoji="1" lang="en-US" altLang="ja-JP" sz="1100">
              <a:solidFill>
                <a:schemeClr val="dk1"/>
              </a:solidFill>
              <a:effectLst/>
              <a:latin typeface="+mn-lt"/>
              <a:ea typeface="+mn-ea"/>
              <a:cs typeface="+mn-cs"/>
            </a:rPr>
            <a:t>75,603</a:t>
          </a:r>
          <a:r>
            <a:rPr kumimoji="1" lang="ja-JP" altLang="en-US" sz="1100">
              <a:solidFill>
                <a:schemeClr val="dk1"/>
              </a:solidFill>
              <a:effectLst/>
              <a:latin typeface="+mn-lt"/>
              <a:ea typeface="+mn-ea"/>
              <a:cs typeface="+mn-cs"/>
            </a:rPr>
            <a:t>円減少した。貸付金は、育英資金の貸付額</a:t>
          </a:r>
          <a:r>
            <a:rPr kumimoji="1" lang="en-US" altLang="ja-JP" sz="1100">
              <a:solidFill>
                <a:schemeClr val="dk1"/>
              </a:solidFill>
              <a:effectLst/>
              <a:latin typeface="+mn-lt"/>
              <a:ea typeface="+mn-ea"/>
              <a:cs typeface="+mn-cs"/>
            </a:rPr>
            <a:t>840</a:t>
          </a:r>
          <a:r>
            <a:rPr kumimoji="1" lang="ja-JP" altLang="en-US" sz="1100">
              <a:solidFill>
                <a:schemeClr val="dk1"/>
              </a:solidFill>
              <a:effectLst/>
              <a:latin typeface="+mn-lt"/>
              <a:ea typeface="+mn-ea"/>
              <a:cs typeface="+mn-cs"/>
            </a:rPr>
            <a:t>千円減少により、住民一人当たり貸付金は</a:t>
          </a:r>
          <a:r>
            <a:rPr kumimoji="1" lang="en-US" altLang="ja-JP" sz="1100">
              <a:solidFill>
                <a:schemeClr val="dk1"/>
              </a:solidFill>
              <a:effectLst/>
              <a:latin typeface="+mn-lt"/>
              <a:ea typeface="+mn-ea"/>
              <a:cs typeface="+mn-cs"/>
            </a:rPr>
            <a:t>92</a:t>
          </a:r>
          <a:r>
            <a:rPr kumimoji="1" lang="ja-JP" altLang="en-US" sz="1100">
              <a:solidFill>
                <a:schemeClr val="dk1"/>
              </a:solidFill>
              <a:effectLst/>
              <a:latin typeface="+mn-lt"/>
              <a:ea typeface="+mn-ea"/>
              <a:cs typeface="+mn-cs"/>
            </a:rPr>
            <a:t>円減少した。繰出金は、</a:t>
          </a:r>
          <a:r>
            <a:rPr kumimoji="1" lang="ja-JP" altLang="ja-JP" sz="1100">
              <a:solidFill>
                <a:schemeClr val="dk1"/>
              </a:solidFill>
              <a:effectLst/>
              <a:latin typeface="+mn-lt"/>
              <a:ea typeface="+mn-ea"/>
              <a:cs typeface="+mn-cs"/>
            </a:rPr>
            <a:t>簡易水道事業への繰出金</a:t>
          </a:r>
          <a:r>
            <a:rPr kumimoji="1" lang="en-US" altLang="ja-JP" sz="1100">
              <a:solidFill>
                <a:schemeClr val="dk1"/>
              </a:solidFill>
              <a:effectLst/>
              <a:latin typeface="+mn-lt"/>
              <a:ea typeface="+mn-ea"/>
              <a:cs typeface="+mn-cs"/>
            </a:rPr>
            <a:t>5,964</a:t>
          </a:r>
          <a:r>
            <a:rPr kumimoji="1" lang="ja-JP" altLang="ja-JP" sz="1100">
              <a:solidFill>
                <a:schemeClr val="dk1"/>
              </a:solidFill>
              <a:effectLst/>
              <a:latin typeface="+mn-lt"/>
              <a:ea typeface="+mn-ea"/>
              <a:cs typeface="+mn-cs"/>
            </a:rPr>
            <a:t>千円減少、後期高齢者医療事業への繰出金</a:t>
          </a:r>
          <a:r>
            <a:rPr kumimoji="1" lang="en-US" altLang="ja-JP" sz="1100">
              <a:solidFill>
                <a:schemeClr val="dk1"/>
              </a:solidFill>
              <a:effectLst/>
              <a:latin typeface="+mn-lt"/>
              <a:ea typeface="+mn-ea"/>
              <a:cs typeface="+mn-cs"/>
            </a:rPr>
            <a:t>2,859</a:t>
          </a:r>
          <a:r>
            <a:rPr kumimoji="1" lang="ja-JP" altLang="ja-JP" sz="1100">
              <a:solidFill>
                <a:schemeClr val="dk1"/>
              </a:solidFill>
              <a:effectLst/>
              <a:latin typeface="+mn-lt"/>
              <a:ea typeface="+mn-ea"/>
              <a:cs typeface="+mn-cs"/>
            </a:rPr>
            <a:t>千円減少したものの、下水道事業への繰出金</a:t>
          </a:r>
          <a:r>
            <a:rPr kumimoji="1" lang="en-US" altLang="ja-JP" sz="1100">
              <a:solidFill>
                <a:schemeClr val="dk1"/>
              </a:solidFill>
              <a:effectLst/>
              <a:latin typeface="+mn-lt"/>
              <a:ea typeface="+mn-ea"/>
              <a:cs typeface="+mn-cs"/>
            </a:rPr>
            <a:t>12,402</a:t>
          </a:r>
          <a:r>
            <a:rPr kumimoji="1" lang="ja-JP" altLang="ja-JP" sz="1100">
              <a:solidFill>
                <a:schemeClr val="dk1"/>
              </a:solidFill>
              <a:effectLst/>
              <a:latin typeface="+mn-lt"/>
              <a:ea typeface="+mn-ea"/>
              <a:cs typeface="+mn-cs"/>
            </a:rPr>
            <a:t>千円増加、介護保険</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（保険事業）への繰出金</a:t>
          </a:r>
          <a:r>
            <a:rPr kumimoji="1" lang="en-US" altLang="ja-JP" sz="1100">
              <a:solidFill>
                <a:schemeClr val="dk1"/>
              </a:solidFill>
              <a:effectLst/>
              <a:latin typeface="+mn-lt"/>
              <a:ea typeface="+mn-ea"/>
              <a:cs typeface="+mn-cs"/>
            </a:rPr>
            <a:t>6,204</a:t>
          </a:r>
          <a:r>
            <a:rPr kumimoji="1" lang="ja-JP" altLang="ja-JP" sz="1100">
              <a:solidFill>
                <a:schemeClr val="dk1"/>
              </a:solidFill>
              <a:effectLst/>
              <a:latin typeface="+mn-lt"/>
              <a:ea typeface="+mn-ea"/>
              <a:cs typeface="+mn-cs"/>
            </a:rPr>
            <a:t>千円増加、</a:t>
          </a:r>
          <a:r>
            <a:rPr kumimoji="1" lang="ja-JP" altLang="en-US" sz="1100">
              <a:solidFill>
                <a:schemeClr val="dk1"/>
              </a:solidFill>
              <a:effectLst/>
              <a:latin typeface="+mn-lt"/>
              <a:ea typeface="+mn-ea"/>
              <a:cs typeface="+mn-cs"/>
            </a:rPr>
            <a:t>同事業</a:t>
          </a:r>
          <a:r>
            <a:rPr kumimoji="1" lang="ja-JP" altLang="ja-JP" sz="1100">
              <a:solidFill>
                <a:schemeClr val="dk1"/>
              </a:solidFill>
              <a:effectLst/>
              <a:latin typeface="+mn-lt"/>
              <a:ea typeface="+mn-ea"/>
              <a:cs typeface="+mn-cs"/>
            </a:rPr>
            <a:t>（介護サービス事業）への繰出金</a:t>
          </a:r>
          <a:r>
            <a:rPr kumimoji="1" lang="en-US" altLang="ja-JP" sz="1100">
              <a:solidFill>
                <a:schemeClr val="dk1"/>
              </a:solidFill>
              <a:effectLst/>
              <a:latin typeface="+mn-lt"/>
              <a:ea typeface="+mn-ea"/>
              <a:cs typeface="+mn-cs"/>
            </a:rPr>
            <a:t>3,844</a:t>
          </a:r>
          <a:r>
            <a:rPr kumimoji="1" lang="ja-JP" altLang="ja-JP" sz="1100">
              <a:solidFill>
                <a:schemeClr val="dk1"/>
              </a:solidFill>
              <a:effectLst/>
              <a:latin typeface="+mn-lt"/>
              <a:ea typeface="+mn-ea"/>
              <a:cs typeface="+mn-cs"/>
            </a:rPr>
            <a:t>千円増加、国民健康保険事業への繰出金</a:t>
          </a:r>
          <a:r>
            <a:rPr kumimoji="1" lang="en-US" altLang="ja-JP" sz="1100">
              <a:solidFill>
                <a:schemeClr val="dk1"/>
              </a:solidFill>
              <a:effectLst/>
              <a:latin typeface="+mn-lt"/>
              <a:ea typeface="+mn-ea"/>
              <a:cs typeface="+mn-cs"/>
            </a:rPr>
            <a:t>782</a:t>
          </a:r>
          <a:r>
            <a:rPr kumimoji="1" lang="ja-JP" altLang="ja-JP" sz="1100">
              <a:solidFill>
                <a:schemeClr val="dk1"/>
              </a:solidFill>
              <a:effectLst/>
              <a:latin typeface="+mn-lt"/>
              <a:ea typeface="+mn-ea"/>
              <a:cs typeface="+mn-cs"/>
            </a:rPr>
            <a:t>千円増加により</a:t>
          </a:r>
          <a:r>
            <a:rPr kumimoji="1" lang="en-US" altLang="ja-JP" sz="1100">
              <a:solidFill>
                <a:schemeClr val="dk1"/>
              </a:solidFill>
              <a:effectLst/>
              <a:latin typeface="+mn-lt"/>
              <a:ea typeface="+mn-ea"/>
              <a:cs typeface="+mn-cs"/>
            </a:rPr>
            <a:t>14,409</a:t>
          </a:r>
          <a:r>
            <a:rPr kumimoji="1" lang="ja-JP" altLang="ja-JP" sz="1100">
              <a:solidFill>
                <a:schemeClr val="dk1"/>
              </a:solidFill>
              <a:effectLst/>
              <a:latin typeface="+mn-lt"/>
              <a:ea typeface="+mn-ea"/>
              <a:cs typeface="+mn-cs"/>
            </a:rPr>
            <a:t>千円増加し</a:t>
          </a:r>
          <a:r>
            <a:rPr kumimoji="1" lang="ja-JP" altLang="en-US" sz="1100">
              <a:solidFill>
                <a:schemeClr val="dk1"/>
              </a:solidFill>
              <a:effectLst/>
              <a:latin typeface="+mn-lt"/>
              <a:ea typeface="+mn-ea"/>
              <a:cs typeface="+mn-cs"/>
            </a:rPr>
            <a:t>、住民一人当たり繰出金は</a:t>
          </a:r>
          <a:r>
            <a:rPr kumimoji="1" lang="en-US" altLang="ja-JP" sz="1100">
              <a:solidFill>
                <a:schemeClr val="dk1"/>
              </a:solidFill>
              <a:effectLst/>
              <a:latin typeface="+mn-lt"/>
              <a:ea typeface="+mn-ea"/>
              <a:cs typeface="+mn-cs"/>
            </a:rPr>
            <a:t>3,855</a:t>
          </a:r>
          <a:r>
            <a:rPr kumimoji="1" lang="ja-JP" altLang="en-US" sz="1100">
              <a:solidFill>
                <a:schemeClr val="dk1"/>
              </a:solidFill>
              <a:effectLst/>
              <a:latin typeface="+mn-lt"/>
              <a:ea typeface="+mn-ea"/>
              <a:cs typeface="+mn-cs"/>
            </a:rPr>
            <a:t>円増加した。</a:t>
          </a:r>
          <a:endParaRPr kumimoji="1" lang="ja-JP" altLang="en-US" sz="11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宮崎県木城町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5,350
5,342
145.96
4,718,198
4,220,216
305,392
2,754,613
1,279,730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58547</xdr:rowOff>
    </xdr:from>
    <xdr:to>
      <xdr:col>6</xdr:col>
      <xdr:colOff>511175</xdr:colOff>
      <xdr:row>33</xdr:row>
      <xdr:rowOff>107061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16397"/>
          <a:ext cx="838200" cy="4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119397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2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a:extLst>
            <a:ext uri="{FF2B5EF4-FFF2-40B4-BE49-F238E27FC236}">
              <a16:creationId xmlns:a16="http://schemas.microsoft.com/office/drawing/2014/main" id="{00000000-0008-0000-0700-00003F000000}"/>
            </a:ext>
          </a:extLst>
        </xdr:cNvPr>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58547</xdr:rowOff>
    </xdr:from>
    <xdr:to>
      <xdr:col>5</xdr:col>
      <xdr:colOff>358775</xdr:colOff>
      <xdr:row>33</xdr:row>
      <xdr:rowOff>103505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16397"/>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148988</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103505</xdr:rowOff>
    </xdr:from>
    <xdr:to>
      <xdr:col>4</xdr:col>
      <xdr:colOff>155575</xdr:colOff>
      <xdr:row>33</xdr:row>
      <xdr:rowOff>112014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61355"/>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a:extLst>
            <a:ext uri="{FF2B5EF4-FFF2-40B4-BE49-F238E27FC236}">
              <a16:creationId xmlns:a16="http://schemas.microsoft.com/office/drawing/2014/main" id="{00000000-0008-0000-0700-000044000000}"/>
            </a:ext>
          </a:extLst>
        </xdr:cNvPr>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137050</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56134</xdr:rowOff>
    </xdr:from>
    <xdr:to>
      <xdr:col>2</xdr:col>
      <xdr:colOff>638175</xdr:colOff>
      <xdr:row>33</xdr:row>
      <xdr:rowOff>112014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13984"/>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a:extLst>
            <a:ext uri="{FF2B5EF4-FFF2-40B4-BE49-F238E27FC236}">
              <a16:creationId xmlns:a16="http://schemas.microsoft.com/office/drawing/2014/main" id="{00000000-0008-0000-0700-000047000000}"/>
            </a:ext>
          </a:extLst>
        </xdr:cNvPr>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14241</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154830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56261</xdr:rowOff>
    </xdr:from>
    <xdr:to>
      <xdr:col>6</xdr:col>
      <xdr:colOff>561975</xdr:colOff>
      <xdr:row>33</xdr:row>
      <xdr:rowOff>157861</xdr:rowOff>
    </xdr:to>
    <xdr:sp macro="" textlink="">
      <xdr:nvSpPr>
        <xdr:cNvPr id="80" name="円/楕円 79">
          <a:extLst>
            <a:ext uri="{FF2B5EF4-FFF2-40B4-BE49-F238E27FC236}">
              <a16:creationId xmlns:a16="http://schemas.microsoft.com/office/drawing/2014/main" id="{00000000-0008-0000-0700-000050000000}"/>
            </a:ext>
          </a:extLst>
        </xdr:cNvPr>
        <xdr:cNvSpPr/>
      </xdr:nvSpPr>
      <xdr:spPr>
        <a:xfrm>
          <a:off x="4584700" y="571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79138</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13,607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7747</xdr:rowOff>
    </xdr:from>
    <xdr:to>
      <xdr:col>5</xdr:col>
      <xdr:colOff>409575</xdr:colOff>
      <xdr:row>33</xdr:row>
      <xdr:rowOff>109347</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3746500" y="566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125874</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44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52705</xdr:rowOff>
    </xdr:from>
    <xdr:to>
      <xdr:col>4</xdr:col>
      <xdr:colOff>206375</xdr:colOff>
      <xdr:row>33</xdr:row>
      <xdr:rowOff>154305</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2857500" y="57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170832</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48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61214</xdr:rowOff>
    </xdr:from>
    <xdr:to>
      <xdr:col>3</xdr:col>
      <xdr:colOff>3175</xdr:colOff>
      <xdr:row>33</xdr:row>
      <xdr:rowOff>162814</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1968500" y="57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7891</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49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5334</xdr:rowOff>
    </xdr:from>
    <xdr:to>
      <xdr:col>1</xdr:col>
      <xdr:colOff>485775</xdr:colOff>
      <xdr:row>33</xdr:row>
      <xdr:rowOff>106934</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079500" y="566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123461</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43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160882</xdr:rowOff>
    </xdr:from>
    <xdr:to>
      <xdr:col>6</xdr:col>
      <xdr:colOff>511175</xdr:colOff>
      <xdr:row>56</xdr:row>
      <xdr:rowOff>5769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419182"/>
          <a:ext cx="838200" cy="18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152392</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82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a:extLst>
            <a:ext uri="{FF2B5EF4-FFF2-40B4-BE49-F238E27FC236}">
              <a16:creationId xmlns:a16="http://schemas.microsoft.com/office/drawing/2014/main" id="{00000000-0008-0000-0700-00007A000000}"/>
            </a:ext>
          </a:extLst>
        </xdr:cNvPr>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160882</xdr:rowOff>
    </xdr:from>
    <xdr:to>
      <xdr:col>5</xdr:col>
      <xdr:colOff>358775</xdr:colOff>
      <xdr:row>56</xdr:row>
      <xdr:rowOff>18202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419182"/>
          <a:ext cx="889000" cy="20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110996</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4"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18202</xdr:rowOff>
    </xdr:from>
    <xdr:to>
      <xdr:col>4</xdr:col>
      <xdr:colOff>155575</xdr:colOff>
      <xdr:row>56</xdr:row>
      <xdr:rowOff>100789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619402"/>
          <a:ext cx="889000" cy="8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155263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74258</xdr:rowOff>
    </xdr:from>
    <xdr:to>
      <xdr:col>2</xdr:col>
      <xdr:colOff>638175</xdr:colOff>
      <xdr:row>56</xdr:row>
      <xdr:rowOff>100789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675458"/>
          <a:ext cx="889000" cy="2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a:extLst>
            <a:ext uri="{FF2B5EF4-FFF2-40B4-BE49-F238E27FC236}">
              <a16:creationId xmlns:a16="http://schemas.microsoft.com/office/drawing/2014/main" id="{00000000-0008-0000-0700-000082000000}"/>
            </a:ext>
          </a:extLst>
        </xdr:cNvPr>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142026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a:extLst>
            <a:ext uri="{FF2B5EF4-FFF2-40B4-BE49-F238E27FC236}">
              <a16:creationId xmlns:a16="http://schemas.microsoft.com/office/drawing/2014/main" id="{00000000-0008-0000-0700-000084000000}"/>
            </a:ext>
          </a:extLst>
        </xdr:cNvPr>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170573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126419</xdr:rowOff>
    </xdr:from>
    <xdr:to>
      <xdr:col>6</xdr:col>
      <xdr:colOff>561975</xdr:colOff>
      <xdr:row>56</xdr:row>
      <xdr:rowOff>56569</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4584700" y="95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149296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0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186,011</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110082</xdr:rowOff>
    </xdr:from>
    <xdr:to>
      <xdr:col>5</xdr:col>
      <xdr:colOff>409575</xdr:colOff>
      <xdr:row>55</xdr:row>
      <xdr:rowOff>40232</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3746500" y="936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56759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4" y="9143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243,514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138852</xdr:rowOff>
    </xdr:from>
    <xdr:to>
      <xdr:col>4</xdr:col>
      <xdr:colOff>206375</xdr:colOff>
      <xdr:row>56</xdr:row>
      <xdr:rowOff>69002</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2857500" y="956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85529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4" y="934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182,204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49989</xdr:rowOff>
    </xdr:from>
    <xdr:to>
      <xdr:col>3</xdr:col>
      <xdr:colOff>3175</xdr:colOff>
      <xdr:row>56</xdr:row>
      <xdr:rowOff>151589</xdr:rowOff>
    </xdr:to>
    <xdr:sp macro="" textlink="">
      <xdr:nvSpPr>
        <xdr:cNvPr id="145" name="円/楕円 144">
          <a:extLst>
            <a:ext uri="{FF2B5EF4-FFF2-40B4-BE49-F238E27FC236}">
              <a16:creationId xmlns:a16="http://schemas.microsoft.com/office/drawing/2014/main" id="{00000000-0008-0000-0700-000091000000}"/>
            </a:ext>
          </a:extLst>
        </xdr:cNvPr>
        <xdr:cNvSpPr/>
      </xdr:nvSpPr>
      <xdr:spPr>
        <a:xfrm>
          <a:off x="1968500" y="965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142716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4" y="97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156,915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23458</xdr:rowOff>
    </xdr:from>
    <xdr:to>
      <xdr:col>1</xdr:col>
      <xdr:colOff>485775</xdr:colOff>
      <xdr:row>56</xdr:row>
      <xdr:rowOff>125058</xdr:rowOff>
    </xdr:to>
    <xdr:sp macro="" textlink="">
      <xdr:nvSpPr>
        <xdr:cNvPr id="147" name="円/楕円 146">
          <a:extLst>
            <a:ext uri="{FF2B5EF4-FFF2-40B4-BE49-F238E27FC236}">
              <a16:creationId xmlns:a16="http://schemas.microsoft.com/office/drawing/2014/main" id="{00000000-0008-0000-0700-000093000000}"/>
            </a:ext>
          </a:extLst>
        </xdr:cNvPr>
        <xdr:cNvSpPr/>
      </xdr:nvSpPr>
      <xdr:spPr>
        <a:xfrm>
          <a:off x="1079500" y="962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141585</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4" y="939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181,834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2046</xdr:rowOff>
    </xdr:from>
    <xdr:to>
      <xdr:col>6</xdr:col>
      <xdr:colOff>511175</xdr:colOff>
      <xdr:row>76</xdr:row>
      <xdr:rowOff>38646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60796"/>
          <a:ext cx="838200" cy="20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30070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60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a:extLst>
            <a:ext uri="{FF2B5EF4-FFF2-40B4-BE49-F238E27FC236}">
              <a16:creationId xmlns:a16="http://schemas.microsoft.com/office/drawing/2014/main" id="{00000000-0008-0000-0700-0000B2000000}"/>
            </a:ext>
          </a:extLst>
        </xdr:cNvPr>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38646</xdr:rowOff>
    </xdr:from>
    <xdr:to>
      <xdr:col>5</xdr:col>
      <xdr:colOff>358775</xdr:colOff>
      <xdr:row>76</xdr:row>
      <xdr:rowOff>49828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68846"/>
          <a:ext cx="8890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a:extLst>
            <a:ext uri="{FF2B5EF4-FFF2-40B4-BE49-F238E27FC236}">
              <a16:creationId xmlns:a16="http://schemas.microsoft.com/office/drawing/2014/main" id="{00000000-0008-0000-0700-0000B4000000}"/>
            </a:ext>
          </a:extLst>
        </xdr:cNvPr>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22243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4"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42070</xdr:rowOff>
    </xdr:from>
    <xdr:to>
      <xdr:col>4</xdr:col>
      <xdr:colOff>155575</xdr:colOff>
      <xdr:row>76</xdr:row>
      <xdr:rowOff>49828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900820"/>
          <a:ext cx="889000" cy="17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a:extLst>
            <a:ext uri="{FF2B5EF4-FFF2-40B4-BE49-F238E27FC236}">
              <a16:creationId xmlns:a16="http://schemas.microsoft.com/office/drawing/2014/main" id="{00000000-0008-0000-0700-0000B7000000}"/>
            </a:ext>
          </a:extLst>
        </xdr:cNvPr>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20085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42070</xdr:rowOff>
    </xdr:from>
    <xdr:to>
      <xdr:col>2</xdr:col>
      <xdr:colOff>638175</xdr:colOff>
      <xdr:row>75</xdr:row>
      <xdr:rowOff>167433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00820"/>
          <a:ext cx="889000" cy="12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a:extLst>
            <a:ext uri="{FF2B5EF4-FFF2-40B4-BE49-F238E27FC236}">
              <a16:creationId xmlns:a16="http://schemas.microsoft.com/office/drawing/2014/main" id="{00000000-0008-0000-0700-0000BA000000}"/>
            </a:ext>
          </a:extLst>
        </xdr:cNvPr>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77540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92308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122696</xdr:rowOff>
    </xdr:from>
    <xdr:to>
      <xdr:col>6</xdr:col>
      <xdr:colOff>561975</xdr:colOff>
      <xdr:row>75</xdr:row>
      <xdr:rowOff>52846</xdr:rowOff>
    </xdr:to>
    <xdr:sp macro="" textlink="">
      <xdr:nvSpPr>
        <xdr:cNvPr id="195" name="円/楕円 194">
          <a:extLst>
            <a:ext uri="{FF2B5EF4-FFF2-40B4-BE49-F238E27FC236}">
              <a16:creationId xmlns:a16="http://schemas.microsoft.com/office/drawing/2014/main" id="{00000000-0008-0000-0700-0000C3000000}"/>
            </a:ext>
          </a:extLst>
        </xdr:cNvPr>
        <xdr:cNvSpPr/>
      </xdr:nvSpPr>
      <xdr:spPr>
        <a:xfrm>
          <a:off x="4584700" y="1280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145573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61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242,608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159296</xdr:rowOff>
    </xdr:from>
    <xdr:to>
      <xdr:col>5</xdr:col>
      <xdr:colOff>409575</xdr:colOff>
      <xdr:row>76</xdr:row>
      <xdr:rowOff>89446</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3746500" y="130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105972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4" y="12793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197,103</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170478</xdr:rowOff>
    </xdr:from>
    <xdr:to>
      <xdr:col>4</xdr:col>
      <xdr:colOff>206375</xdr:colOff>
      <xdr:row>76</xdr:row>
      <xdr:rowOff>100628</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2857500" y="1302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117155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4" y="1280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194,657</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162720</xdr:rowOff>
    </xdr:from>
    <xdr:to>
      <xdr:col>3</xdr:col>
      <xdr:colOff>3175</xdr:colOff>
      <xdr:row>75</xdr:row>
      <xdr:rowOff>92870</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1968500" y="1285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109397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4" y="12625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233,854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116634</xdr:rowOff>
    </xdr:from>
    <xdr:to>
      <xdr:col>1</xdr:col>
      <xdr:colOff>485775</xdr:colOff>
      <xdr:row>76</xdr:row>
      <xdr:rowOff>46785</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1079500" y="129753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63311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4" y="1275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27930</xdr:rowOff>
    </xdr:from>
    <xdr:to>
      <xdr:col>6</xdr:col>
      <xdr:colOff>511175</xdr:colOff>
      <xdr:row>97</xdr:row>
      <xdr:rowOff>44541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658580"/>
          <a:ext cx="8382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a:extLst>
            <a:ext uri="{FF2B5EF4-FFF2-40B4-BE49-F238E27FC236}">
              <a16:creationId xmlns:a16="http://schemas.microsoft.com/office/drawing/2014/main" id="{00000000-0008-0000-0700-0000EB000000}"/>
            </a:ext>
          </a:extLst>
        </xdr:cNvPr>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27930</xdr:rowOff>
    </xdr:from>
    <xdr:to>
      <xdr:col>5</xdr:col>
      <xdr:colOff>358775</xdr:colOff>
      <xdr:row>97</xdr:row>
      <xdr:rowOff>68811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658580"/>
          <a:ext cx="889000" cy="4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a:extLst>
            <a:ext uri="{FF2B5EF4-FFF2-40B4-BE49-F238E27FC236}">
              <a16:creationId xmlns:a16="http://schemas.microsoft.com/office/drawing/2014/main" id="{00000000-0008-0000-0700-0000ED000000}"/>
            </a:ext>
          </a:extLst>
        </xdr:cNvPr>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29596</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61908</xdr:rowOff>
    </xdr:from>
    <xdr:to>
      <xdr:col>4</xdr:col>
      <xdr:colOff>155575</xdr:colOff>
      <xdr:row>97</xdr:row>
      <xdr:rowOff>68811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692558"/>
          <a:ext cx="8890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a:extLst>
            <a:ext uri="{FF2B5EF4-FFF2-40B4-BE49-F238E27FC236}">
              <a16:creationId xmlns:a16="http://schemas.microsoft.com/office/drawing/2014/main" id="{00000000-0008-0000-0700-0000F0000000}"/>
            </a:ext>
          </a:extLst>
        </xdr:cNvPr>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5196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34071</xdr:rowOff>
    </xdr:from>
    <xdr:to>
      <xdr:col>2</xdr:col>
      <xdr:colOff>638175</xdr:colOff>
      <xdr:row>97</xdr:row>
      <xdr:rowOff>61908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664721"/>
          <a:ext cx="889000" cy="2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a:extLst>
            <a:ext uri="{FF2B5EF4-FFF2-40B4-BE49-F238E27FC236}">
              <a16:creationId xmlns:a16="http://schemas.microsoft.com/office/drawing/2014/main" id="{00000000-0008-0000-0700-0000F3000000}"/>
            </a:ext>
          </a:extLst>
        </xdr:cNvPr>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75666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1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a:extLst>
            <a:ext uri="{FF2B5EF4-FFF2-40B4-BE49-F238E27FC236}">
              <a16:creationId xmlns:a16="http://schemas.microsoft.com/office/drawing/2014/main" id="{00000000-0008-0000-0700-0000F5000000}"/>
            </a:ext>
          </a:extLst>
        </xdr:cNvPr>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100057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21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165191</xdr:rowOff>
    </xdr:from>
    <xdr:to>
      <xdr:col>6</xdr:col>
      <xdr:colOff>561975</xdr:colOff>
      <xdr:row>97</xdr:row>
      <xdr:rowOff>95341</xdr:rowOff>
    </xdr:to>
    <xdr:sp macro="" textlink="">
      <xdr:nvSpPr>
        <xdr:cNvPr id="252" name="円/楕円 251">
          <a:extLst>
            <a:ext uri="{FF2B5EF4-FFF2-40B4-BE49-F238E27FC236}">
              <a16:creationId xmlns:a16="http://schemas.microsoft.com/office/drawing/2014/main" id="{00000000-0008-0000-0700-0000FC000000}"/>
            </a:ext>
          </a:extLst>
        </xdr:cNvPr>
        <xdr:cNvSpPr/>
      </xdr:nvSpPr>
      <xdr:spPr>
        <a:xfrm>
          <a:off x="4584700" y="166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143618</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0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44,988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148580</xdr:rowOff>
    </xdr:from>
    <xdr:to>
      <xdr:col>5</xdr:col>
      <xdr:colOff>409575</xdr:colOff>
      <xdr:row>97</xdr:row>
      <xdr:rowOff>78730</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3746500" y="1660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69857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0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47,168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18011</xdr:rowOff>
    </xdr:from>
    <xdr:to>
      <xdr:col>4</xdr:col>
      <xdr:colOff>206375</xdr:colOff>
      <xdr:row>97</xdr:row>
      <xdr:rowOff>119611</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2857500" y="1664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110738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4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11108</xdr:rowOff>
    </xdr:from>
    <xdr:to>
      <xdr:col>3</xdr:col>
      <xdr:colOff>3175</xdr:colOff>
      <xdr:row>97</xdr:row>
      <xdr:rowOff>112708</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1968500" y="1664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103835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73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42,709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154721</xdr:rowOff>
    </xdr:from>
    <xdr:to>
      <xdr:col>1</xdr:col>
      <xdr:colOff>485775</xdr:colOff>
      <xdr:row>97</xdr:row>
      <xdr:rowOff>84871</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1079500" y="1661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75998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0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a:extLst>
            <a:ext uri="{FF2B5EF4-FFF2-40B4-BE49-F238E27FC236}">
              <a16:creationId xmlns:a16="http://schemas.microsoft.com/office/drawing/2014/main" id="{00000000-0008-0000-0700-000024010000}"/>
            </a:ext>
          </a:extLst>
        </xdr:cNvPr>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a:extLst>
            <a:ext uri="{FF2B5EF4-FFF2-40B4-BE49-F238E27FC236}">
              <a16:creationId xmlns:a16="http://schemas.microsoft.com/office/drawing/2014/main" id="{00000000-0008-0000-0700-000026010000}"/>
            </a:ext>
          </a:extLst>
        </xdr:cNvPr>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a:extLst>
            <a:ext uri="{FF2B5EF4-FFF2-40B4-BE49-F238E27FC236}">
              <a16:creationId xmlns:a16="http://schemas.microsoft.com/office/drawing/2014/main" id="{00000000-0008-0000-0700-000029010000}"/>
            </a:ext>
          </a:extLst>
        </xdr:cNvPr>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72915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7" y="624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a:extLst>
            <a:ext uri="{FF2B5EF4-FFF2-40B4-BE49-F238E27FC236}">
              <a16:creationId xmlns:a16="http://schemas.microsoft.com/office/drawing/2014/main" id="{00000000-0008-0000-0700-00002C010000}"/>
            </a:ext>
          </a:extLst>
        </xdr:cNvPr>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a:extLst>
            <a:ext uri="{FF2B5EF4-FFF2-40B4-BE49-F238E27FC236}">
              <a16:creationId xmlns:a16="http://schemas.microsoft.com/office/drawing/2014/main" id="{00000000-0008-0000-0700-00002E010000}"/>
            </a:ext>
          </a:extLst>
        </xdr:cNvPr>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100728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7"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134831</xdr:rowOff>
    </xdr:from>
    <xdr:to>
      <xdr:col>15</xdr:col>
      <xdr:colOff>180975</xdr:colOff>
      <xdr:row>58</xdr:row>
      <xdr:rowOff>4216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907481"/>
          <a:ext cx="838200" cy="4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a:extLst>
            <a:ext uri="{FF2B5EF4-FFF2-40B4-BE49-F238E27FC236}">
              <a16:creationId xmlns:a16="http://schemas.microsoft.com/office/drawing/2014/main" id="{00000000-0008-0000-0700-00005B010000}"/>
            </a:ext>
          </a:extLst>
        </xdr:cNvPr>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125872</xdr:rowOff>
    </xdr:from>
    <xdr:to>
      <xdr:col>14</xdr:col>
      <xdr:colOff>28575</xdr:colOff>
      <xdr:row>58</xdr:row>
      <xdr:rowOff>4216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898522"/>
          <a:ext cx="889000" cy="4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a:extLst>
            <a:ext uri="{FF2B5EF4-FFF2-40B4-BE49-F238E27FC236}">
              <a16:creationId xmlns:a16="http://schemas.microsoft.com/office/drawing/2014/main" id="{00000000-0008-0000-0700-00005D010000}"/>
            </a:ext>
          </a:extLst>
        </xdr:cNvPr>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125872</xdr:rowOff>
    </xdr:from>
    <xdr:to>
      <xdr:col>12</xdr:col>
      <xdr:colOff>511175</xdr:colOff>
      <xdr:row>57</xdr:row>
      <xdr:rowOff>164318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898522"/>
          <a:ext cx="889000" cy="3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a:extLst>
            <a:ext uri="{FF2B5EF4-FFF2-40B4-BE49-F238E27FC236}">
              <a16:creationId xmlns:a16="http://schemas.microsoft.com/office/drawing/2014/main" id="{00000000-0008-0000-0700-000060010000}"/>
            </a:ext>
          </a:extLst>
        </xdr:cNvPr>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164318</xdr:rowOff>
    </xdr:from>
    <xdr:to>
      <xdr:col>11</xdr:col>
      <xdr:colOff>307975</xdr:colOff>
      <xdr:row>58</xdr:row>
      <xdr:rowOff>31248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936968"/>
          <a:ext cx="889000" cy="3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8241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a:extLst>
            <a:ext uri="{FF2B5EF4-FFF2-40B4-BE49-F238E27FC236}">
              <a16:creationId xmlns:a16="http://schemas.microsoft.com/office/drawing/2014/main" id="{00000000-0008-0000-0700-000065010000}"/>
            </a:ext>
          </a:extLst>
        </xdr:cNvPr>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84031</xdr:rowOff>
    </xdr:from>
    <xdr:to>
      <xdr:col>15</xdr:col>
      <xdr:colOff>231775</xdr:colOff>
      <xdr:row>58</xdr:row>
      <xdr:rowOff>14181</xdr:rowOff>
    </xdr:to>
    <xdr:sp macro="" textlink="">
      <xdr:nvSpPr>
        <xdr:cNvPr id="364" name="円/楕円 363">
          <a:extLst>
            <a:ext uri="{FF2B5EF4-FFF2-40B4-BE49-F238E27FC236}">
              <a16:creationId xmlns:a16="http://schemas.microsoft.com/office/drawing/2014/main" id="{00000000-0008-0000-0700-00006C010000}"/>
            </a:ext>
          </a:extLst>
        </xdr:cNvPr>
        <xdr:cNvSpPr/>
      </xdr:nvSpPr>
      <xdr:spPr>
        <a:xfrm>
          <a:off x="10426700" y="985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62458</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3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77,130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124866</xdr:rowOff>
    </xdr:from>
    <xdr:to>
      <xdr:col>14</xdr:col>
      <xdr:colOff>79375</xdr:colOff>
      <xdr:row>58</xdr:row>
      <xdr:rowOff>55016</xdr:rowOff>
    </xdr:to>
    <xdr:sp macro="" textlink="">
      <xdr:nvSpPr>
        <xdr:cNvPr id="366" name="円/楕円 365">
          <a:extLst>
            <a:ext uri="{FF2B5EF4-FFF2-40B4-BE49-F238E27FC236}">
              <a16:creationId xmlns:a16="http://schemas.microsoft.com/office/drawing/2014/main" id="{00000000-0008-0000-0700-00006E010000}"/>
            </a:ext>
          </a:extLst>
        </xdr:cNvPr>
        <xdr:cNvSpPr/>
      </xdr:nvSpPr>
      <xdr:spPr>
        <a:xfrm>
          <a:off x="9588500" y="98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46143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9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59,267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75072</xdr:rowOff>
    </xdr:from>
    <xdr:to>
      <xdr:col>12</xdr:col>
      <xdr:colOff>561975</xdr:colOff>
      <xdr:row>58</xdr:row>
      <xdr:rowOff>5222</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8699500" y="984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167799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4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81,049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113518</xdr:rowOff>
    </xdr:from>
    <xdr:to>
      <xdr:col>11</xdr:col>
      <xdr:colOff>358775</xdr:colOff>
      <xdr:row>58</xdr:row>
      <xdr:rowOff>43668</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7810500" y="988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34795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7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64,231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151898</xdr:rowOff>
    </xdr:from>
    <xdr:to>
      <xdr:col>10</xdr:col>
      <xdr:colOff>155575</xdr:colOff>
      <xdr:row>58</xdr:row>
      <xdr:rowOff>82048</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6921500" y="9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73175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1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2997</xdr:rowOff>
    </xdr:from>
    <xdr:to>
      <xdr:col>15</xdr:col>
      <xdr:colOff>180975</xdr:colOff>
      <xdr:row>77</xdr:row>
      <xdr:rowOff>49312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204647"/>
          <a:ext cx="838200" cy="4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152285</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82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a:extLst>
            <a:ext uri="{FF2B5EF4-FFF2-40B4-BE49-F238E27FC236}">
              <a16:creationId xmlns:a16="http://schemas.microsoft.com/office/drawing/2014/main" id="{00000000-0008-0000-0700-000092010000}"/>
            </a:ext>
          </a:extLst>
        </xdr:cNvPr>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69785</xdr:rowOff>
    </xdr:from>
    <xdr:to>
      <xdr:col>14</xdr:col>
      <xdr:colOff>28575</xdr:colOff>
      <xdr:row>77</xdr:row>
      <xdr:rowOff>49312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750300" y="13099985"/>
          <a:ext cx="889000" cy="15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a:extLst>
            <a:ext uri="{FF2B5EF4-FFF2-40B4-BE49-F238E27FC236}">
              <a16:creationId xmlns:a16="http://schemas.microsoft.com/office/drawing/2014/main" id="{00000000-0008-0000-0700-000094010000}"/>
            </a:ext>
          </a:extLst>
        </xdr:cNvPr>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105475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30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59617</xdr:rowOff>
    </xdr:from>
    <xdr:to>
      <xdr:col>12</xdr:col>
      <xdr:colOff>511175</xdr:colOff>
      <xdr:row>76</xdr:row>
      <xdr:rowOff>69785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089817"/>
          <a:ext cx="889000" cy="1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a:extLst>
            <a:ext uri="{FF2B5EF4-FFF2-40B4-BE49-F238E27FC236}">
              <a16:creationId xmlns:a16="http://schemas.microsoft.com/office/drawing/2014/main" id="{00000000-0008-0000-0700-000097010000}"/>
            </a:ext>
          </a:extLst>
        </xdr:cNvPr>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118322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31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105776</xdr:rowOff>
    </xdr:from>
    <xdr:to>
      <xdr:col>11</xdr:col>
      <xdr:colOff>307975</xdr:colOff>
      <xdr:row>76</xdr:row>
      <xdr:rowOff>59617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2621626"/>
          <a:ext cx="889000" cy="46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159763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3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171083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37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123647</xdr:rowOff>
    </xdr:from>
    <xdr:to>
      <xdr:col>15</xdr:col>
      <xdr:colOff>231775</xdr:colOff>
      <xdr:row>77</xdr:row>
      <xdr:rowOff>53797</xdr:rowOff>
    </xdr:to>
    <xdr:sp macro="" textlink="">
      <xdr:nvSpPr>
        <xdr:cNvPr id="419" name="円/楕円 418">
          <a:extLst>
            <a:ext uri="{FF2B5EF4-FFF2-40B4-BE49-F238E27FC236}">
              <a16:creationId xmlns:a16="http://schemas.microsoft.com/office/drawing/2014/main" id="{00000000-0008-0000-0700-0000A3010000}"/>
            </a:ext>
          </a:extLst>
        </xdr:cNvPr>
        <xdr:cNvSpPr/>
      </xdr:nvSpPr>
      <xdr:spPr>
        <a:xfrm>
          <a:off x="10426700" y="1315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146524</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00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33,700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169962</xdr:rowOff>
    </xdr:from>
    <xdr:to>
      <xdr:col>14</xdr:col>
      <xdr:colOff>79375</xdr:colOff>
      <xdr:row>77</xdr:row>
      <xdr:rowOff>100112</xdr:rowOff>
    </xdr:to>
    <xdr:sp macro="" textlink="">
      <xdr:nvSpPr>
        <xdr:cNvPr id="421" name="円/楕円 420">
          <a:extLst>
            <a:ext uri="{FF2B5EF4-FFF2-40B4-BE49-F238E27FC236}">
              <a16:creationId xmlns:a16="http://schemas.microsoft.com/office/drawing/2014/main" id="{00000000-0008-0000-0700-0000A5010000}"/>
            </a:ext>
          </a:extLst>
        </xdr:cNvPr>
        <xdr:cNvSpPr/>
      </xdr:nvSpPr>
      <xdr:spPr>
        <a:xfrm>
          <a:off x="9588500" y="132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116639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2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18985</xdr:rowOff>
    </xdr:from>
    <xdr:to>
      <xdr:col>12</xdr:col>
      <xdr:colOff>561975</xdr:colOff>
      <xdr:row>76</xdr:row>
      <xdr:rowOff>120585</xdr:rowOff>
    </xdr:to>
    <xdr:sp macro="" textlink="">
      <xdr:nvSpPr>
        <xdr:cNvPr id="423" name="円/楕円 422">
          <a:extLst>
            <a:ext uri="{FF2B5EF4-FFF2-40B4-BE49-F238E27FC236}">
              <a16:creationId xmlns:a16="http://schemas.microsoft.com/office/drawing/2014/main" id="{00000000-0008-0000-0700-0000A7010000}"/>
            </a:ext>
          </a:extLst>
        </xdr:cNvPr>
        <xdr:cNvSpPr/>
      </xdr:nvSpPr>
      <xdr:spPr>
        <a:xfrm>
          <a:off x="8699500" y="1304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137112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282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45,146</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8817</xdr:rowOff>
    </xdr:from>
    <xdr:to>
      <xdr:col>11</xdr:col>
      <xdr:colOff>358775</xdr:colOff>
      <xdr:row>76</xdr:row>
      <xdr:rowOff>110417</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7810500" y="1303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126944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281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46,258</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54976</xdr:rowOff>
    </xdr:from>
    <xdr:to>
      <xdr:col>10</xdr:col>
      <xdr:colOff>155575</xdr:colOff>
      <xdr:row>73</xdr:row>
      <xdr:rowOff>156576</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6921500" y="1257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1653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234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48,005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52535</xdr:rowOff>
    </xdr:from>
    <xdr:to>
      <xdr:col>15</xdr:col>
      <xdr:colOff>180975</xdr:colOff>
      <xdr:row>96</xdr:row>
      <xdr:rowOff>53386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511735"/>
          <a:ext cx="8382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a:extLst>
            <a:ext uri="{FF2B5EF4-FFF2-40B4-BE49-F238E27FC236}">
              <a16:creationId xmlns:a16="http://schemas.microsoft.com/office/drawing/2014/main" id="{00000000-0008-0000-0700-0000C7010000}"/>
            </a:ext>
          </a:extLst>
        </xdr:cNvPr>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28961</xdr:rowOff>
    </xdr:from>
    <xdr:to>
      <xdr:col>14</xdr:col>
      <xdr:colOff>28575</xdr:colOff>
      <xdr:row>96</xdr:row>
      <xdr:rowOff>52535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488161"/>
          <a:ext cx="889000" cy="2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a:extLst>
            <a:ext uri="{FF2B5EF4-FFF2-40B4-BE49-F238E27FC236}">
              <a16:creationId xmlns:a16="http://schemas.microsoft.com/office/drawing/2014/main" id="{00000000-0008-0000-0700-0000C9010000}"/>
            </a:ext>
          </a:extLst>
        </xdr:cNvPr>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98265</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13187</xdr:rowOff>
    </xdr:from>
    <xdr:to>
      <xdr:col>12</xdr:col>
      <xdr:colOff>511175</xdr:colOff>
      <xdr:row>96</xdr:row>
      <xdr:rowOff>28961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472387"/>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a:extLst>
            <a:ext uri="{FF2B5EF4-FFF2-40B4-BE49-F238E27FC236}">
              <a16:creationId xmlns:a16="http://schemas.microsoft.com/office/drawing/2014/main" id="{00000000-0008-0000-0700-0000CC010000}"/>
            </a:ext>
          </a:extLst>
        </xdr:cNvPr>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66169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13187</xdr:rowOff>
    </xdr:from>
    <xdr:to>
      <xdr:col>11</xdr:col>
      <xdr:colOff>307975</xdr:colOff>
      <xdr:row>96</xdr:row>
      <xdr:rowOff>58376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472387"/>
          <a:ext cx="889000" cy="4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a:extLst>
            <a:ext uri="{FF2B5EF4-FFF2-40B4-BE49-F238E27FC236}">
              <a16:creationId xmlns:a16="http://schemas.microsoft.com/office/drawing/2014/main" id="{00000000-0008-0000-0700-0000CF010000}"/>
            </a:ext>
          </a:extLst>
        </xdr:cNvPr>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77010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a:extLst>
            <a:ext uri="{FF2B5EF4-FFF2-40B4-BE49-F238E27FC236}">
              <a16:creationId xmlns:a16="http://schemas.microsoft.com/office/drawing/2014/main" id="{00000000-0008-0000-0700-0000D1010000}"/>
            </a:ext>
          </a:extLst>
        </xdr:cNvPr>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144654</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08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2586</xdr:rowOff>
    </xdr:from>
    <xdr:to>
      <xdr:col>15</xdr:col>
      <xdr:colOff>231775</xdr:colOff>
      <xdr:row>96</xdr:row>
      <xdr:rowOff>104186</xdr:rowOff>
    </xdr:to>
    <xdr:sp macro="" textlink="">
      <xdr:nvSpPr>
        <xdr:cNvPr id="472" name="円/楕円 471">
          <a:extLst>
            <a:ext uri="{FF2B5EF4-FFF2-40B4-BE49-F238E27FC236}">
              <a16:creationId xmlns:a16="http://schemas.microsoft.com/office/drawing/2014/main" id="{00000000-0008-0000-0700-0000D8010000}"/>
            </a:ext>
          </a:extLst>
        </xdr:cNvPr>
        <xdr:cNvSpPr/>
      </xdr:nvSpPr>
      <xdr:spPr>
        <a:xfrm>
          <a:off x="10426700" y="1646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152463</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44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55,103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1735</xdr:rowOff>
    </xdr:from>
    <xdr:to>
      <xdr:col>14</xdr:col>
      <xdr:colOff>79375</xdr:colOff>
      <xdr:row>96</xdr:row>
      <xdr:rowOff>103335</xdr:rowOff>
    </xdr:to>
    <xdr:sp macro="" textlink="">
      <xdr:nvSpPr>
        <xdr:cNvPr id="474" name="円/楕円 473">
          <a:extLst>
            <a:ext uri="{FF2B5EF4-FFF2-40B4-BE49-F238E27FC236}">
              <a16:creationId xmlns:a16="http://schemas.microsoft.com/office/drawing/2014/main" id="{00000000-0008-0000-0700-0000DA010000}"/>
            </a:ext>
          </a:extLst>
        </xdr:cNvPr>
        <xdr:cNvSpPr/>
      </xdr:nvSpPr>
      <xdr:spPr>
        <a:xfrm>
          <a:off x="9588500" y="164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94462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55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55,252</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149611</xdr:rowOff>
    </xdr:from>
    <xdr:to>
      <xdr:col>12</xdr:col>
      <xdr:colOff>561975</xdr:colOff>
      <xdr:row>96</xdr:row>
      <xdr:rowOff>79761</xdr:rowOff>
    </xdr:to>
    <xdr:sp macro="" textlink="">
      <xdr:nvSpPr>
        <xdr:cNvPr id="476" name="円/楕円 475">
          <a:extLst>
            <a:ext uri="{FF2B5EF4-FFF2-40B4-BE49-F238E27FC236}">
              <a16:creationId xmlns:a16="http://schemas.microsoft.com/office/drawing/2014/main" id="{00000000-0008-0000-0700-0000DC010000}"/>
            </a:ext>
          </a:extLst>
        </xdr:cNvPr>
        <xdr:cNvSpPr/>
      </xdr:nvSpPr>
      <xdr:spPr>
        <a:xfrm>
          <a:off x="8699500" y="164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70888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3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59,377</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133837</xdr:rowOff>
    </xdr:from>
    <xdr:to>
      <xdr:col>11</xdr:col>
      <xdr:colOff>358775</xdr:colOff>
      <xdr:row>96</xdr:row>
      <xdr:rowOff>63987</xdr:rowOff>
    </xdr:to>
    <xdr:sp macro="" textlink="">
      <xdr:nvSpPr>
        <xdr:cNvPr id="478" name="円/楕円 477">
          <a:extLst>
            <a:ext uri="{FF2B5EF4-FFF2-40B4-BE49-F238E27FC236}">
              <a16:creationId xmlns:a16="http://schemas.microsoft.com/office/drawing/2014/main" id="{00000000-0008-0000-0700-0000DE010000}"/>
            </a:ext>
          </a:extLst>
        </xdr:cNvPr>
        <xdr:cNvSpPr/>
      </xdr:nvSpPr>
      <xdr:spPr>
        <a:xfrm>
          <a:off x="7810500" y="1642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55114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51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62,137</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7576</xdr:rowOff>
    </xdr:from>
    <xdr:to>
      <xdr:col>10</xdr:col>
      <xdr:colOff>155575</xdr:colOff>
      <xdr:row>96</xdr:row>
      <xdr:rowOff>109176</xdr:rowOff>
    </xdr:to>
    <xdr:sp macro="" textlink="">
      <xdr:nvSpPr>
        <xdr:cNvPr id="480" name="円/楕円 479">
          <a:extLst>
            <a:ext uri="{FF2B5EF4-FFF2-40B4-BE49-F238E27FC236}">
              <a16:creationId xmlns:a16="http://schemas.microsoft.com/office/drawing/2014/main" id="{00000000-0008-0000-0700-0000E0010000}"/>
            </a:ext>
          </a:extLst>
        </xdr:cNvPr>
        <xdr:cNvSpPr/>
      </xdr:nvSpPr>
      <xdr:spPr>
        <a:xfrm>
          <a:off x="6921500" y="1646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100303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55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67987</xdr:rowOff>
    </xdr:from>
    <xdr:to>
      <xdr:col>23</xdr:col>
      <xdr:colOff>517525</xdr:colOff>
      <xdr:row>38</xdr:row>
      <xdr:rowOff>73987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583087"/>
          <a:ext cx="838200" cy="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a:extLst>
            <a:ext uri="{FF2B5EF4-FFF2-40B4-BE49-F238E27FC236}">
              <a16:creationId xmlns:a16="http://schemas.microsoft.com/office/drawing/2014/main" id="{00000000-0008-0000-0700-000004020000}"/>
            </a:ext>
          </a:extLst>
        </xdr:cNvPr>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60099</xdr:rowOff>
    </xdr:from>
    <xdr:to>
      <xdr:col>22</xdr:col>
      <xdr:colOff>365125</xdr:colOff>
      <xdr:row>38</xdr:row>
      <xdr:rowOff>67987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575199"/>
          <a:ext cx="8890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a:extLst>
            <a:ext uri="{FF2B5EF4-FFF2-40B4-BE49-F238E27FC236}">
              <a16:creationId xmlns:a16="http://schemas.microsoft.com/office/drawing/2014/main" id="{00000000-0008-0000-0700-000006020000}"/>
            </a:ext>
          </a:extLst>
        </xdr:cNvPr>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112844</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36925</xdr:rowOff>
    </xdr:from>
    <xdr:to>
      <xdr:col>21</xdr:col>
      <xdr:colOff>161925</xdr:colOff>
      <xdr:row>38</xdr:row>
      <xdr:rowOff>60099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552025"/>
          <a:ext cx="889000" cy="2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a:extLst>
            <a:ext uri="{FF2B5EF4-FFF2-40B4-BE49-F238E27FC236}">
              <a16:creationId xmlns:a16="http://schemas.microsoft.com/office/drawing/2014/main" id="{00000000-0008-0000-0700-000009020000}"/>
            </a:ext>
          </a:extLst>
        </xdr:cNvPr>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97870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0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36925</xdr:rowOff>
    </xdr:from>
    <xdr:to>
      <xdr:col>19</xdr:col>
      <xdr:colOff>644525</xdr:colOff>
      <xdr:row>38</xdr:row>
      <xdr:rowOff>71806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552025"/>
          <a:ext cx="889000" cy="3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a:extLst>
            <a:ext uri="{FF2B5EF4-FFF2-40B4-BE49-F238E27FC236}">
              <a16:creationId xmlns:a16="http://schemas.microsoft.com/office/drawing/2014/main" id="{00000000-0008-0000-0700-00000C020000}"/>
            </a:ext>
          </a:extLst>
        </xdr:cNvPr>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16041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a:extLst>
            <a:ext uri="{FF2B5EF4-FFF2-40B4-BE49-F238E27FC236}">
              <a16:creationId xmlns:a16="http://schemas.microsoft.com/office/drawing/2014/main" id="{00000000-0008-0000-0700-00000E020000}"/>
            </a:ext>
          </a:extLst>
        </xdr:cNvPr>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47950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2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23187</xdr:rowOff>
    </xdr:from>
    <xdr:to>
      <xdr:col>23</xdr:col>
      <xdr:colOff>568325</xdr:colOff>
      <xdr:row>38</xdr:row>
      <xdr:rowOff>124787</xdr:rowOff>
    </xdr:to>
    <xdr:sp macro="" textlink="">
      <xdr:nvSpPr>
        <xdr:cNvPr id="533" name="円/楕円 532">
          <a:extLst>
            <a:ext uri="{FF2B5EF4-FFF2-40B4-BE49-F238E27FC236}">
              <a16:creationId xmlns:a16="http://schemas.microsoft.com/office/drawing/2014/main" id="{00000000-0008-0000-0700-000015020000}"/>
            </a:ext>
          </a:extLst>
        </xdr:cNvPr>
        <xdr:cNvSpPr/>
      </xdr:nvSpPr>
      <xdr:spPr>
        <a:xfrm>
          <a:off x="16268700" y="653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109564</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24,899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17187</xdr:rowOff>
    </xdr:from>
    <xdr:to>
      <xdr:col>22</xdr:col>
      <xdr:colOff>415925</xdr:colOff>
      <xdr:row>38</xdr:row>
      <xdr:rowOff>118787</xdr:rowOff>
    </xdr:to>
    <xdr:sp macro="" textlink="">
      <xdr:nvSpPr>
        <xdr:cNvPr id="535" name="円/楕円 534">
          <a:extLst>
            <a:ext uri="{FF2B5EF4-FFF2-40B4-BE49-F238E27FC236}">
              <a16:creationId xmlns:a16="http://schemas.microsoft.com/office/drawing/2014/main" id="{00000000-0008-0000-0700-000017020000}"/>
            </a:ext>
          </a:extLst>
        </xdr:cNvPr>
        <xdr:cNvSpPr/>
      </xdr:nvSpPr>
      <xdr:spPr>
        <a:xfrm>
          <a:off x="15430500" y="653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109914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2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9299</xdr:rowOff>
    </xdr:from>
    <xdr:to>
      <xdr:col>21</xdr:col>
      <xdr:colOff>212725</xdr:colOff>
      <xdr:row>38</xdr:row>
      <xdr:rowOff>110899</xdr:rowOff>
    </xdr:to>
    <xdr:sp macro="" textlink="">
      <xdr:nvSpPr>
        <xdr:cNvPr id="537" name="円/楕円 536">
          <a:extLst>
            <a:ext uri="{FF2B5EF4-FFF2-40B4-BE49-F238E27FC236}">
              <a16:creationId xmlns:a16="http://schemas.microsoft.com/office/drawing/2014/main" id="{00000000-0008-0000-0700-000019020000}"/>
            </a:ext>
          </a:extLst>
        </xdr:cNvPr>
        <xdr:cNvSpPr/>
      </xdr:nvSpPr>
      <xdr:spPr>
        <a:xfrm>
          <a:off x="14541500" y="652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102026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1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26,357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157575</xdr:rowOff>
    </xdr:from>
    <xdr:to>
      <xdr:col>20</xdr:col>
      <xdr:colOff>9525</xdr:colOff>
      <xdr:row>38</xdr:row>
      <xdr:rowOff>87725</xdr:rowOff>
    </xdr:to>
    <xdr:sp macro="" textlink="">
      <xdr:nvSpPr>
        <xdr:cNvPr id="539" name="円/楕円 538">
          <a:extLst>
            <a:ext uri="{FF2B5EF4-FFF2-40B4-BE49-F238E27FC236}">
              <a16:creationId xmlns:a16="http://schemas.microsoft.com/office/drawing/2014/main" id="{00000000-0008-0000-0700-00001B020000}"/>
            </a:ext>
          </a:extLst>
        </xdr:cNvPr>
        <xdr:cNvSpPr/>
      </xdr:nvSpPr>
      <xdr:spPr>
        <a:xfrm>
          <a:off x="13652500" y="65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78852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9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28,790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21006</xdr:rowOff>
    </xdr:from>
    <xdr:to>
      <xdr:col>18</xdr:col>
      <xdr:colOff>492125</xdr:colOff>
      <xdr:row>38</xdr:row>
      <xdr:rowOff>122606</xdr:rowOff>
    </xdr:to>
    <xdr:sp macro="" textlink="">
      <xdr:nvSpPr>
        <xdr:cNvPr id="541" name="円/楕円 540">
          <a:extLst>
            <a:ext uri="{FF2B5EF4-FFF2-40B4-BE49-F238E27FC236}">
              <a16:creationId xmlns:a16="http://schemas.microsoft.com/office/drawing/2014/main" id="{00000000-0008-0000-0700-00001D020000}"/>
            </a:ext>
          </a:extLst>
        </xdr:cNvPr>
        <xdr:cNvSpPr/>
      </xdr:nvSpPr>
      <xdr:spPr>
        <a:xfrm>
          <a:off x="12763500" y="653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113733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2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25,128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61944</xdr:rowOff>
    </xdr:from>
    <xdr:to>
      <xdr:col>23</xdr:col>
      <xdr:colOff>517525</xdr:colOff>
      <xdr:row>57</xdr:row>
      <xdr:rowOff>80790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834594"/>
          <a:ext cx="838200" cy="1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a:extLst>
            <a:ext uri="{FF2B5EF4-FFF2-40B4-BE49-F238E27FC236}">
              <a16:creationId xmlns:a16="http://schemas.microsoft.com/office/drawing/2014/main" id="{00000000-0008-0000-0700-00003B020000}"/>
            </a:ext>
          </a:extLst>
        </xdr:cNvPr>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80790</xdr:rowOff>
    </xdr:from>
    <xdr:to>
      <xdr:col>22</xdr:col>
      <xdr:colOff>365125</xdr:colOff>
      <xdr:row>57</xdr:row>
      <xdr:rowOff>111011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853440"/>
          <a:ext cx="889000" cy="3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a:extLst>
            <a:ext uri="{FF2B5EF4-FFF2-40B4-BE49-F238E27FC236}">
              <a16:creationId xmlns:a16="http://schemas.microsoft.com/office/drawing/2014/main" id="{00000000-0008-0000-0700-00003D020000}"/>
            </a:ext>
          </a:extLst>
        </xdr:cNvPr>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125179</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111011</xdr:rowOff>
    </xdr:from>
    <xdr:to>
      <xdr:col>21</xdr:col>
      <xdr:colOff>161925</xdr:colOff>
      <xdr:row>57</xdr:row>
      <xdr:rowOff>121265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883661"/>
          <a:ext cx="889000" cy="1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a:extLst>
            <a:ext uri="{FF2B5EF4-FFF2-40B4-BE49-F238E27FC236}">
              <a16:creationId xmlns:a16="http://schemas.microsoft.com/office/drawing/2014/main" id="{00000000-0008-0000-0700-000040020000}"/>
            </a:ext>
          </a:extLst>
        </xdr:cNvPr>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122400</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89901</xdr:rowOff>
    </xdr:from>
    <xdr:to>
      <xdr:col>19</xdr:col>
      <xdr:colOff>644525</xdr:colOff>
      <xdr:row>57</xdr:row>
      <xdr:rowOff>121265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862551"/>
          <a:ext cx="8890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a:extLst>
            <a:ext uri="{FF2B5EF4-FFF2-40B4-BE49-F238E27FC236}">
              <a16:creationId xmlns:a16="http://schemas.microsoft.com/office/drawing/2014/main" id="{00000000-0008-0000-0700-000043020000}"/>
            </a:ext>
          </a:extLst>
        </xdr:cNvPr>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106095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a:extLst>
            <a:ext uri="{FF2B5EF4-FFF2-40B4-BE49-F238E27FC236}">
              <a16:creationId xmlns:a16="http://schemas.microsoft.com/office/drawing/2014/main" id="{00000000-0008-0000-0700-000045020000}"/>
            </a:ext>
          </a:extLst>
        </xdr:cNvPr>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145493</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11144</xdr:rowOff>
    </xdr:from>
    <xdr:to>
      <xdr:col>23</xdr:col>
      <xdr:colOff>568325</xdr:colOff>
      <xdr:row>57</xdr:row>
      <xdr:rowOff>112744</xdr:rowOff>
    </xdr:to>
    <xdr:sp macro="" textlink="">
      <xdr:nvSpPr>
        <xdr:cNvPr id="588" name="円/楕円 587">
          <a:extLst>
            <a:ext uri="{FF2B5EF4-FFF2-40B4-BE49-F238E27FC236}">
              <a16:creationId xmlns:a16="http://schemas.microsoft.com/office/drawing/2014/main" id="{00000000-0008-0000-0700-00004C020000}"/>
            </a:ext>
          </a:extLst>
        </xdr:cNvPr>
        <xdr:cNvSpPr/>
      </xdr:nvSpPr>
      <xdr:spPr>
        <a:xfrm>
          <a:off x="16268700" y="978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97521</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69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54,507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29990</xdr:rowOff>
    </xdr:from>
    <xdr:to>
      <xdr:col>22</xdr:col>
      <xdr:colOff>415925</xdr:colOff>
      <xdr:row>57</xdr:row>
      <xdr:rowOff>131590</xdr:rowOff>
    </xdr:to>
    <xdr:sp macro="" textlink="">
      <xdr:nvSpPr>
        <xdr:cNvPr id="590" name="円/楕円 589">
          <a:extLst>
            <a:ext uri="{FF2B5EF4-FFF2-40B4-BE49-F238E27FC236}">
              <a16:creationId xmlns:a16="http://schemas.microsoft.com/office/drawing/2014/main" id="{00000000-0008-0000-0700-00004E020000}"/>
            </a:ext>
          </a:extLst>
        </xdr:cNvPr>
        <xdr:cNvSpPr/>
      </xdr:nvSpPr>
      <xdr:spPr>
        <a:xfrm>
          <a:off x="15430500" y="980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122717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89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50,385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60211</xdr:rowOff>
    </xdr:from>
    <xdr:to>
      <xdr:col>21</xdr:col>
      <xdr:colOff>212725</xdr:colOff>
      <xdr:row>57</xdr:row>
      <xdr:rowOff>161811</xdr:rowOff>
    </xdr:to>
    <xdr:sp macro="" textlink="">
      <xdr:nvSpPr>
        <xdr:cNvPr id="592" name="円/楕円 591">
          <a:extLst>
            <a:ext uri="{FF2B5EF4-FFF2-40B4-BE49-F238E27FC236}">
              <a16:creationId xmlns:a16="http://schemas.microsoft.com/office/drawing/2014/main" id="{00000000-0008-0000-0700-000050020000}"/>
            </a:ext>
          </a:extLst>
        </xdr:cNvPr>
        <xdr:cNvSpPr/>
      </xdr:nvSpPr>
      <xdr:spPr>
        <a:xfrm>
          <a:off x="14541500" y="983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152938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2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43,775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70465</xdr:rowOff>
    </xdr:from>
    <xdr:to>
      <xdr:col>20</xdr:col>
      <xdr:colOff>9525</xdr:colOff>
      <xdr:row>58</xdr:row>
      <xdr:rowOff>615</xdr:rowOff>
    </xdr:to>
    <xdr:sp macro="" textlink="">
      <xdr:nvSpPr>
        <xdr:cNvPr id="594" name="円/楕円 593">
          <a:extLst>
            <a:ext uri="{FF2B5EF4-FFF2-40B4-BE49-F238E27FC236}">
              <a16:creationId xmlns:a16="http://schemas.microsoft.com/office/drawing/2014/main" id="{00000000-0008-0000-0700-000052020000}"/>
            </a:ext>
          </a:extLst>
        </xdr:cNvPr>
        <xdr:cNvSpPr/>
      </xdr:nvSpPr>
      <xdr:spPr>
        <a:xfrm>
          <a:off x="13652500" y="984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163192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3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41,532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39101</xdr:rowOff>
    </xdr:from>
    <xdr:to>
      <xdr:col>18</xdr:col>
      <xdr:colOff>492125</xdr:colOff>
      <xdr:row>57</xdr:row>
      <xdr:rowOff>140701</xdr:rowOff>
    </xdr:to>
    <xdr:sp macro="" textlink="">
      <xdr:nvSpPr>
        <xdr:cNvPr id="596" name="円/楕円 595">
          <a:extLst>
            <a:ext uri="{FF2B5EF4-FFF2-40B4-BE49-F238E27FC236}">
              <a16:creationId xmlns:a16="http://schemas.microsoft.com/office/drawing/2014/main" id="{00000000-0008-0000-0700-000054020000}"/>
            </a:ext>
          </a:extLst>
        </xdr:cNvPr>
        <xdr:cNvSpPr/>
      </xdr:nvSpPr>
      <xdr:spPr>
        <a:xfrm>
          <a:off x="12763500" y="981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131828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0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48,392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17080</xdr:rowOff>
    </xdr:from>
    <xdr:to>
      <xdr:col>23</xdr:col>
      <xdr:colOff>517525</xdr:colOff>
      <xdr:row>79</xdr:row>
      <xdr:rowOff>21651</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561630"/>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a:extLst>
            <a:ext uri="{FF2B5EF4-FFF2-40B4-BE49-F238E27FC236}">
              <a16:creationId xmlns:a16="http://schemas.microsoft.com/office/drawing/2014/main" id="{00000000-0008-0000-0700-000074020000}"/>
            </a:ext>
          </a:extLst>
        </xdr:cNvPr>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139023</xdr:rowOff>
    </xdr:from>
    <xdr:to>
      <xdr:col>22</xdr:col>
      <xdr:colOff>365125</xdr:colOff>
      <xdr:row>79</xdr:row>
      <xdr:rowOff>21651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12123"/>
          <a:ext cx="889000" cy="5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a:extLst>
            <a:ext uri="{FF2B5EF4-FFF2-40B4-BE49-F238E27FC236}">
              <a16:creationId xmlns:a16="http://schemas.microsoft.com/office/drawing/2014/main" id="{00000000-0008-0000-0700-000076020000}"/>
            </a:ext>
          </a:extLst>
        </xdr:cNvPr>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139023</xdr:rowOff>
    </xdr:from>
    <xdr:to>
      <xdr:col>21</xdr:col>
      <xdr:colOff>161925</xdr:colOff>
      <xdr:row>79</xdr:row>
      <xdr:rowOff>6868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12123"/>
          <a:ext cx="889000" cy="3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a:extLst>
            <a:ext uri="{FF2B5EF4-FFF2-40B4-BE49-F238E27FC236}">
              <a16:creationId xmlns:a16="http://schemas.microsoft.com/office/drawing/2014/main" id="{00000000-0008-0000-0700-000079020000}"/>
            </a:ext>
          </a:extLst>
        </xdr:cNvPr>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37061</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7" y="1358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6868</xdr:rowOff>
    </xdr:from>
    <xdr:to>
      <xdr:col>19</xdr:col>
      <xdr:colOff>644525</xdr:colOff>
      <xdr:row>79</xdr:row>
      <xdr:rowOff>26665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51418"/>
          <a:ext cx="889000" cy="1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a:extLst>
            <a:ext uri="{FF2B5EF4-FFF2-40B4-BE49-F238E27FC236}">
              <a16:creationId xmlns:a16="http://schemas.microsoft.com/office/drawing/2014/main" id="{00000000-0008-0000-0700-00007C020000}"/>
            </a:ext>
          </a:extLst>
        </xdr:cNvPr>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54726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7" y="132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a:extLst>
            <a:ext uri="{FF2B5EF4-FFF2-40B4-BE49-F238E27FC236}">
              <a16:creationId xmlns:a16="http://schemas.microsoft.com/office/drawing/2014/main" id="{00000000-0008-0000-0700-00007E020000}"/>
            </a:ext>
          </a:extLst>
        </xdr:cNvPr>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26143</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137730</xdr:rowOff>
    </xdr:from>
    <xdr:to>
      <xdr:col>23</xdr:col>
      <xdr:colOff>568325</xdr:colOff>
      <xdr:row>79</xdr:row>
      <xdr:rowOff>67880</xdr:rowOff>
    </xdr:to>
    <xdr:sp macro="" textlink="">
      <xdr:nvSpPr>
        <xdr:cNvPr id="645" name="円/楕円 644">
          <a:extLst>
            <a:ext uri="{FF2B5EF4-FFF2-40B4-BE49-F238E27FC236}">
              <a16:creationId xmlns:a16="http://schemas.microsoft.com/office/drawing/2014/main" id="{00000000-0008-0000-0700-000085020000}"/>
            </a:ext>
          </a:extLst>
        </xdr:cNvPr>
        <xdr:cNvSpPr/>
      </xdr:nvSpPr>
      <xdr:spPr>
        <a:xfrm>
          <a:off x="16268700" y="1351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52657</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2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142301</xdr:rowOff>
    </xdr:from>
    <xdr:to>
      <xdr:col>22</xdr:col>
      <xdr:colOff>415925</xdr:colOff>
      <xdr:row>79</xdr:row>
      <xdr:rowOff>72451</xdr:rowOff>
    </xdr:to>
    <xdr:sp macro="" textlink="">
      <xdr:nvSpPr>
        <xdr:cNvPr id="647" name="円/楕円 646">
          <a:extLst>
            <a:ext uri="{FF2B5EF4-FFF2-40B4-BE49-F238E27FC236}">
              <a16:creationId xmlns:a16="http://schemas.microsoft.com/office/drawing/2014/main" id="{00000000-0008-0000-0700-000087020000}"/>
            </a:ext>
          </a:extLst>
        </xdr:cNvPr>
        <xdr:cNvSpPr/>
      </xdr:nvSpPr>
      <xdr:spPr>
        <a:xfrm>
          <a:off x="15430500" y="1351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63578</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7" y="13608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88223</xdr:rowOff>
    </xdr:from>
    <xdr:to>
      <xdr:col>21</xdr:col>
      <xdr:colOff>212725</xdr:colOff>
      <xdr:row>79</xdr:row>
      <xdr:rowOff>18373</xdr:rowOff>
    </xdr:to>
    <xdr:sp macro="" textlink="">
      <xdr:nvSpPr>
        <xdr:cNvPr id="649" name="円/楕円 648">
          <a:extLst>
            <a:ext uri="{FF2B5EF4-FFF2-40B4-BE49-F238E27FC236}">
              <a16:creationId xmlns:a16="http://schemas.microsoft.com/office/drawing/2014/main" id="{00000000-0008-0000-0700-000089020000}"/>
            </a:ext>
          </a:extLst>
        </xdr:cNvPr>
        <xdr:cNvSpPr/>
      </xdr:nvSpPr>
      <xdr:spPr>
        <a:xfrm>
          <a:off x="14541500" y="1346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34900</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25111" y="132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127518</xdr:rowOff>
    </xdr:from>
    <xdr:to>
      <xdr:col>20</xdr:col>
      <xdr:colOff>9525</xdr:colOff>
      <xdr:row>79</xdr:row>
      <xdr:rowOff>57668</xdr:rowOff>
    </xdr:to>
    <xdr:sp macro="" textlink="">
      <xdr:nvSpPr>
        <xdr:cNvPr id="651" name="円/楕円 650">
          <a:extLst>
            <a:ext uri="{FF2B5EF4-FFF2-40B4-BE49-F238E27FC236}">
              <a16:creationId xmlns:a16="http://schemas.microsoft.com/office/drawing/2014/main" id="{00000000-0008-0000-0700-00008B020000}"/>
            </a:ext>
          </a:extLst>
        </xdr:cNvPr>
        <xdr:cNvSpPr/>
      </xdr:nvSpPr>
      <xdr:spPr>
        <a:xfrm>
          <a:off x="13652500" y="1350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48795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7" y="1359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147315</xdr:rowOff>
    </xdr:from>
    <xdr:to>
      <xdr:col>18</xdr:col>
      <xdr:colOff>492125</xdr:colOff>
      <xdr:row>79</xdr:row>
      <xdr:rowOff>77465</xdr:rowOff>
    </xdr:to>
    <xdr:sp macro="" textlink="">
      <xdr:nvSpPr>
        <xdr:cNvPr id="653" name="円/楕円 652">
          <a:extLst>
            <a:ext uri="{FF2B5EF4-FFF2-40B4-BE49-F238E27FC236}">
              <a16:creationId xmlns:a16="http://schemas.microsoft.com/office/drawing/2014/main" id="{00000000-0008-0000-0700-00008D020000}"/>
            </a:ext>
          </a:extLst>
        </xdr:cNvPr>
        <xdr:cNvSpPr/>
      </xdr:nvSpPr>
      <xdr:spPr>
        <a:xfrm>
          <a:off x="12763500" y="1352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68592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7" y="1361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1388</xdr:rowOff>
    </xdr:from>
    <xdr:to>
      <xdr:col>23</xdr:col>
      <xdr:colOff>517525</xdr:colOff>
      <xdr:row>97</xdr:row>
      <xdr:rowOff>70292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6632038"/>
          <a:ext cx="838200" cy="6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148121</xdr:rowOff>
    </xdr:from>
    <xdr:ext cx="599010"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264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a:extLst>
            <a:ext uri="{FF2B5EF4-FFF2-40B4-BE49-F238E27FC236}">
              <a16:creationId xmlns:a16="http://schemas.microsoft.com/office/drawing/2014/main" id="{00000000-0008-0000-0700-0000AB020000}"/>
            </a:ext>
          </a:extLst>
        </xdr:cNvPr>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133505</xdr:rowOff>
    </xdr:from>
    <xdr:to>
      <xdr:col>22</xdr:col>
      <xdr:colOff>365125</xdr:colOff>
      <xdr:row>97</xdr:row>
      <xdr:rowOff>1388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592705"/>
          <a:ext cx="889000" cy="3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a:extLst>
            <a:ext uri="{FF2B5EF4-FFF2-40B4-BE49-F238E27FC236}">
              <a16:creationId xmlns:a16="http://schemas.microsoft.com/office/drawing/2014/main" id="{00000000-0008-0000-0700-0000AD020000}"/>
            </a:ext>
          </a:extLst>
        </xdr:cNvPr>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68984</xdr:rowOff>
    </xdr:from>
    <xdr:ext cx="599010"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181794"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120278</xdr:rowOff>
    </xdr:from>
    <xdr:to>
      <xdr:col>21</xdr:col>
      <xdr:colOff>161925</xdr:colOff>
      <xdr:row>96</xdr:row>
      <xdr:rowOff>133505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579478"/>
          <a:ext cx="889000" cy="1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a:extLst>
            <a:ext uri="{FF2B5EF4-FFF2-40B4-BE49-F238E27FC236}">
              <a16:creationId xmlns:a16="http://schemas.microsoft.com/office/drawing/2014/main" id="{00000000-0008-0000-0700-0000B0020000}"/>
            </a:ext>
          </a:extLst>
        </xdr:cNvPr>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46116</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292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120278</xdr:rowOff>
    </xdr:from>
    <xdr:to>
      <xdr:col>19</xdr:col>
      <xdr:colOff>644525</xdr:colOff>
      <xdr:row>96</xdr:row>
      <xdr:rowOff>139550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579478"/>
          <a:ext cx="889000" cy="1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a:extLst>
            <a:ext uri="{FF2B5EF4-FFF2-40B4-BE49-F238E27FC236}">
              <a16:creationId xmlns:a16="http://schemas.microsoft.com/office/drawing/2014/main" id="{00000000-0008-0000-0700-0000B3020000}"/>
            </a:ext>
          </a:extLst>
        </xdr:cNvPr>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50866</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03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a:extLst>
            <a:ext uri="{FF2B5EF4-FFF2-40B4-BE49-F238E27FC236}">
              <a16:creationId xmlns:a16="http://schemas.microsoft.com/office/drawing/2014/main" id="{00000000-0008-0000-0700-0000B5020000}"/>
            </a:ext>
          </a:extLst>
        </xdr:cNvPr>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40977</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14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19492</xdr:rowOff>
    </xdr:from>
    <xdr:to>
      <xdr:col>23</xdr:col>
      <xdr:colOff>568325</xdr:colOff>
      <xdr:row>97</xdr:row>
      <xdr:rowOff>121092</xdr:rowOff>
    </xdr:to>
    <xdr:sp macro="" textlink="">
      <xdr:nvSpPr>
        <xdr:cNvPr id="700" name="円/楕円 699">
          <a:extLst>
            <a:ext uri="{FF2B5EF4-FFF2-40B4-BE49-F238E27FC236}">
              <a16:creationId xmlns:a16="http://schemas.microsoft.com/office/drawing/2014/main" id="{00000000-0008-0000-0700-0000BC020000}"/>
            </a:ext>
          </a:extLst>
        </xdr:cNvPr>
        <xdr:cNvSpPr/>
      </xdr:nvSpPr>
      <xdr:spPr>
        <a:xfrm>
          <a:off x="16268700" y="1665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169369</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62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52,681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122038</xdr:rowOff>
    </xdr:from>
    <xdr:to>
      <xdr:col>22</xdr:col>
      <xdr:colOff>415925</xdr:colOff>
      <xdr:row>97</xdr:row>
      <xdr:rowOff>52188</xdr:rowOff>
    </xdr:to>
    <xdr:sp macro="" textlink="">
      <xdr:nvSpPr>
        <xdr:cNvPr id="702" name="円/楕円 701">
          <a:extLst>
            <a:ext uri="{FF2B5EF4-FFF2-40B4-BE49-F238E27FC236}">
              <a16:creationId xmlns:a16="http://schemas.microsoft.com/office/drawing/2014/main" id="{00000000-0008-0000-0700-0000BE020000}"/>
            </a:ext>
          </a:extLst>
        </xdr:cNvPr>
        <xdr:cNvSpPr/>
      </xdr:nvSpPr>
      <xdr:spPr>
        <a:xfrm>
          <a:off x="15430500" y="1658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43315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67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67,752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82705</xdr:rowOff>
    </xdr:from>
    <xdr:to>
      <xdr:col>21</xdr:col>
      <xdr:colOff>212725</xdr:colOff>
      <xdr:row>97</xdr:row>
      <xdr:rowOff>12855</xdr:rowOff>
    </xdr:to>
    <xdr:sp macro="" textlink="">
      <xdr:nvSpPr>
        <xdr:cNvPr id="704" name="円/楕円 703">
          <a:extLst>
            <a:ext uri="{FF2B5EF4-FFF2-40B4-BE49-F238E27FC236}">
              <a16:creationId xmlns:a16="http://schemas.microsoft.com/office/drawing/2014/main" id="{00000000-0008-0000-0700-0000C0020000}"/>
            </a:ext>
          </a:extLst>
        </xdr:cNvPr>
        <xdr:cNvSpPr/>
      </xdr:nvSpPr>
      <xdr:spPr>
        <a:xfrm>
          <a:off x="14541500" y="1654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3982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63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76,355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69478</xdr:rowOff>
    </xdr:from>
    <xdr:to>
      <xdr:col>20</xdr:col>
      <xdr:colOff>9525</xdr:colOff>
      <xdr:row>96</xdr:row>
      <xdr:rowOff>171078</xdr:rowOff>
    </xdr:to>
    <xdr:sp macro="" textlink="">
      <xdr:nvSpPr>
        <xdr:cNvPr id="706" name="円/楕円 705">
          <a:extLst>
            <a:ext uri="{FF2B5EF4-FFF2-40B4-BE49-F238E27FC236}">
              <a16:creationId xmlns:a16="http://schemas.microsoft.com/office/drawing/2014/main" id="{00000000-0008-0000-0700-0000C2020000}"/>
            </a:ext>
          </a:extLst>
        </xdr:cNvPr>
        <xdr:cNvSpPr/>
      </xdr:nvSpPr>
      <xdr:spPr>
        <a:xfrm>
          <a:off x="13652500" y="1652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162205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62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79,248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88750</xdr:rowOff>
    </xdr:from>
    <xdr:to>
      <xdr:col>18</xdr:col>
      <xdr:colOff>492125</xdr:colOff>
      <xdr:row>97</xdr:row>
      <xdr:rowOff>18900</xdr:rowOff>
    </xdr:to>
    <xdr:sp macro="" textlink="">
      <xdr:nvSpPr>
        <xdr:cNvPr id="708" name="円/楕円 707">
          <a:extLst>
            <a:ext uri="{FF2B5EF4-FFF2-40B4-BE49-F238E27FC236}">
              <a16:creationId xmlns:a16="http://schemas.microsoft.com/office/drawing/2014/main" id="{00000000-0008-0000-0700-0000C4020000}"/>
            </a:ext>
          </a:extLst>
        </xdr:cNvPr>
        <xdr:cNvSpPr/>
      </xdr:nvSpPr>
      <xdr:spPr>
        <a:xfrm>
          <a:off x="12763500" y="165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10027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64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a:extLst>
            <a:ext uri="{FF2B5EF4-FFF2-40B4-BE49-F238E27FC236}">
              <a16:creationId xmlns:a16="http://schemas.microsoft.com/office/drawing/2014/main" id="{00000000-0008-0000-0700-0000E4020000}"/>
            </a:ext>
          </a:extLst>
        </xdr:cNvPr>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a:extLst>
            <a:ext uri="{FF2B5EF4-FFF2-40B4-BE49-F238E27FC236}">
              <a16:creationId xmlns:a16="http://schemas.microsoft.com/office/drawing/2014/main" id="{00000000-0008-0000-0700-0000E6020000}"/>
            </a:ext>
          </a:extLst>
        </xdr:cNvPr>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a:extLst>
            <a:ext uri="{FF2B5EF4-FFF2-40B4-BE49-F238E27FC236}">
              <a16:creationId xmlns:a16="http://schemas.microsoft.com/office/drawing/2014/main" id="{00000000-0008-0000-0700-0000E9020000}"/>
            </a:ext>
          </a:extLst>
        </xdr:cNvPr>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a:extLst>
            <a:ext uri="{FF2B5EF4-FFF2-40B4-BE49-F238E27FC236}">
              <a16:creationId xmlns:a16="http://schemas.microsoft.com/office/drawing/2014/main" id="{00000000-0008-0000-0700-0000EC020000}"/>
            </a:ext>
          </a:extLst>
        </xdr:cNvPr>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a:extLst>
            <a:ext uri="{FF2B5EF4-FFF2-40B4-BE49-F238E27FC236}">
              <a16:creationId xmlns:a16="http://schemas.microsoft.com/office/drawing/2014/main" id="{00000000-0008-0000-0700-0000EE020000}"/>
            </a:ext>
          </a:extLst>
        </xdr:cNvPr>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a:extLst>
            <a:ext uri="{FF2B5EF4-FFF2-40B4-BE49-F238E27FC236}">
              <a16:creationId xmlns:a16="http://schemas.microsoft.com/office/drawing/2014/main" id="{00000000-0008-0000-07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a:extLst>
            <a:ext uri="{FF2B5EF4-FFF2-40B4-BE49-F238E27FC236}">
              <a16:creationId xmlns:a16="http://schemas.microsoft.com/office/drawing/2014/main" id="{00000000-0008-0000-07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a:extLst>
            <a:ext uri="{FF2B5EF4-FFF2-40B4-BE49-F238E27FC236}">
              <a16:creationId xmlns:a16="http://schemas.microsoft.com/office/drawing/2014/main" id="{00000000-0008-0000-07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a:extLst>
            <a:ext uri="{FF2B5EF4-FFF2-40B4-BE49-F238E27FC236}">
              <a16:creationId xmlns:a16="http://schemas.microsoft.com/office/drawing/2014/main" id="{00000000-0008-0000-07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a:extLst>
            <a:ext uri="{FF2B5EF4-FFF2-40B4-BE49-F238E27FC236}">
              <a16:creationId xmlns:a16="http://schemas.microsoft.com/office/drawing/2014/main" id="{00000000-0008-0000-07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議会費は、議員共済費の掛率変更に伴う</a:t>
          </a:r>
          <a:r>
            <a:rPr kumimoji="1" lang="en-US" altLang="ja-JP" sz="1100">
              <a:latin typeface="ＭＳ Ｐゴシック"/>
            </a:rPr>
            <a:t>5,720</a:t>
          </a:r>
          <a:r>
            <a:rPr kumimoji="1" lang="ja-JP" altLang="en-US" sz="1100">
              <a:latin typeface="ＭＳ Ｐゴシック"/>
            </a:rPr>
            <a:t>千円減少等により</a:t>
          </a:r>
          <a:r>
            <a:rPr kumimoji="1" lang="en-US" altLang="ja-JP" sz="1100">
              <a:latin typeface="ＭＳ Ｐゴシック"/>
            </a:rPr>
            <a:t>3,024</a:t>
          </a:r>
          <a:r>
            <a:rPr kumimoji="1" lang="ja-JP" altLang="en-US" sz="1100">
              <a:latin typeface="ＭＳ Ｐゴシック"/>
            </a:rPr>
            <a:t>千円減少し、住民一人当たり議会費は前年度より</a:t>
          </a:r>
          <a:r>
            <a:rPr kumimoji="1" lang="en-US" altLang="ja-JP" sz="1100">
              <a:latin typeface="ＭＳ Ｐゴシック"/>
            </a:rPr>
            <a:t>382</a:t>
          </a:r>
          <a:r>
            <a:rPr kumimoji="1" lang="ja-JP" altLang="en-US" sz="1100">
              <a:latin typeface="ＭＳ Ｐゴシック"/>
            </a:rPr>
            <a:t>円減少した。総務費は、主に平成</a:t>
          </a:r>
          <a:r>
            <a:rPr kumimoji="1" lang="en-US" altLang="ja-JP" sz="1100">
              <a:latin typeface="ＭＳ Ｐゴシック"/>
            </a:rPr>
            <a:t>27</a:t>
          </a:r>
          <a:r>
            <a:rPr kumimoji="1" lang="ja-JP" altLang="en-US" sz="1100">
              <a:latin typeface="ＭＳ Ｐゴシック"/>
            </a:rPr>
            <a:t>年度積立金による反動減。平成</a:t>
          </a:r>
          <a:r>
            <a:rPr kumimoji="1" lang="en-US" altLang="ja-JP" sz="1100">
              <a:latin typeface="ＭＳ Ｐゴシック"/>
            </a:rPr>
            <a:t>27</a:t>
          </a:r>
          <a:r>
            <a:rPr kumimoji="1" lang="ja-JP" altLang="en-US" sz="1100">
              <a:latin typeface="ＭＳ Ｐゴシック"/>
            </a:rPr>
            <a:t>年度は財政調整基金</a:t>
          </a:r>
          <a:r>
            <a:rPr kumimoji="1" lang="en-US" altLang="ja-JP" sz="1100">
              <a:latin typeface="ＭＳ Ｐゴシック"/>
            </a:rPr>
            <a:t>160,000</a:t>
          </a:r>
          <a:r>
            <a:rPr kumimoji="1" lang="ja-JP" altLang="en-US" sz="1100">
              <a:latin typeface="ＭＳ Ｐゴシック"/>
            </a:rPr>
            <a:t>千円、公共施設等整備基金</a:t>
          </a:r>
          <a:r>
            <a:rPr kumimoji="1" lang="en-US" altLang="ja-JP" sz="1100">
              <a:latin typeface="ＭＳ Ｐゴシック"/>
            </a:rPr>
            <a:t>250,000</a:t>
          </a:r>
          <a:r>
            <a:rPr kumimoji="1" lang="ja-JP" altLang="en-US" sz="1100">
              <a:latin typeface="ＭＳ Ｐゴシック"/>
            </a:rPr>
            <a:t>千円等積立したものの、平成</a:t>
          </a:r>
          <a:r>
            <a:rPr kumimoji="1" lang="en-US" altLang="ja-JP" sz="1100">
              <a:latin typeface="ＭＳ Ｐゴシック"/>
            </a:rPr>
            <a:t>28</a:t>
          </a:r>
          <a:r>
            <a:rPr kumimoji="1" lang="ja-JP" altLang="en-US" sz="1100">
              <a:latin typeface="ＭＳ Ｐゴシック"/>
            </a:rPr>
            <a:t>年度はふるさと応援基金</a:t>
          </a:r>
          <a:r>
            <a:rPr kumimoji="1" lang="en-US" altLang="ja-JP" sz="1100">
              <a:latin typeface="ＭＳ Ｐゴシック"/>
            </a:rPr>
            <a:t>50,000</a:t>
          </a:r>
          <a:r>
            <a:rPr kumimoji="1" lang="ja-JP" altLang="en-US" sz="1100">
              <a:latin typeface="ＭＳ Ｐゴシック"/>
            </a:rPr>
            <a:t>千円積立となり積立金は</a:t>
          </a:r>
          <a:r>
            <a:rPr kumimoji="1" lang="en-US" altLang="ja-JP" sz="1100">
              <a:latin typeface="ＭＳ Ｐゴシック"/>
            </a:rPr>
            <a:t>461,103</a:t>
          </a:r>
          <a:r>
            <a:rPr kumimoji="1" lang="ja-JP" altLang="en-US" sz="1100">
              <a:latin typeface="ＭＳ Ｐゴシック"/>
            </a:rPr>
            <a:t>千円減少、ふるさと納税に係る報償費</a:t>
          </a:r>
          <a:r>
            <a:rPr kumimoji="1" lang="en-US" altLang="ja-JP" sz="1100">
              <a:latin typeface="ＭＳ Ｐゴシック"/>
            </a:rPr>
            <a:t>17,384</a:t>
          </a:r>
          <a:r>
            <a:rPr kumimoji="1" lang="ja-JP" altLang="en-US" sz="1100">
              <a:latin typeface="ＭＳ Ｐゴシック"/>
            </a:rPr>
            <a:t>千円、手数料</a:t>
          </a:r>
          <a:r>
            <a:rPr kumimoji="1" lang="en-US" altLang="ja-JP" sz="1100">
              <a:latin typeface="ＭＳ Ｐゴシック"/>
            </a:rPr>
            <a:t>38,591</a:t>
          </a:r>
          <a:r>
            <a:rPr kumimoji="1" lang="ja-JP" altLang="en-US" sz="1100">
              <a:latin typeface="ＭＳ Ｐゴシック"/>
            </a:rPr>
            <a:t>千円が増加したものの</a:t>
          </a:r>
          <a:r>
            <a:rPr kumimoji="1" lang="en-US" altLang="ja-JP" sz="1100">
              <a:latin typeface="ＭＳ Ｐゴシック"/>
            </a:rPr>
            <a:t>324,689</a:t>
          </a:r>
          <a:r>
            <a:rPr kumimoji="1" lang="ja-JP" altLang="en-US" sz="1100">
              <a:latin typeface="ＭＳ Ｐゴシック"/>
            </a:rPr>
            <a:t>千円減少となり、</a:t>
          </a:r>
          <a:r>
            <a:rPr kumimoji="1" lang="ja-JP" altLang="ja-JP" sz="1100">
              <a:solidFill>
                <a:schemeClr val="dk1"/>
              </a:solidFill>
              <a:effectLst/>
              <a:latin typeface="+mn-lt"/>
              <a:ea typeface="+mn-ea"/>
              <a:cs typeface="+mn-cs"/>
            </a:rPr>
            <a:t>住民一人当たり</a:t>
          </a:r>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費は前年度より</a:t>
          </a:r>
          <a:r>
            <a:rPr kumimoji="1" lang="en-US" altLang="ja-JP" sz="1100">
              <a:solidFill>
                <a:schemeClr val="dk1"/>
              </a:solidFill>
              <a:effectLst/>
              <a:latin typeface="+mn-lt"/>
              <a:ea typeface="+mn-ea"/>
              <a:cs typeface="+mn-cs"/>
            </a:rPr>
            <a:t>57,503</a:t>
          </a:r>
          <a:r>
            <a:rPr kumimoji="1" lang="ja-JP" altLang="ja-JP" sz="1100">
              <a:solidFill>
                <a:schemeClr val="dk1"/>
              </a:solidFill>
              <a:effectLst/>
              <a:latin typeface="+mn-lt"/>
              <a:ea typeface="+mn-ea"/>
              <a:cs typeface="+mn-cs"/>
            </a:rPr>
            <a:t>円減少した。</a:t>
          </a:r>
          <a:r>
            <a:rPr kumimoji="1" lang="ja-JP" altLang="en-US" sz="1100">
              <a:solidFill>
                <a:schemeClr val="dk1"/>
              </a:solidFill>
              <a:effectLst/>
              <a:latin typeface="+mn-lt"/>
              <a:ea typeface="+mn-ea"/>
              <a:cs typeface="+mn-cs"/>
            </a:rPr>
            <a:t>民生費は、主に老人福祉費の増加によるもの。地域ふれあい館整備事業</a:t>
          </a:r>
          <a:r>
            <a:rPr kumimoji="1" lang="en-US" altLang="ja-JP" sz="1100">
              <a:solidFill>
                <a:schemeClr val="dk1"/>
              </a:solidFill>
              <a:effectLst/>
              <a:latin typeface="+mn-lt"/>
              <a:ea typeface="+mn-ea"/>
              <a:cs typeface="+mn-cs"/>
            </a:rPr>
            <a:t>148,038</a:t>
          </a:r>
          <a:r>
            <a:rPr kumimoji="1" lang="ja-JP" altLang="en-US" sz="1100">
              <a:solidFill>
                <a:schemeClr val="dk1"/>
              </a:solidFill>
              <a:effectLst/>
              <a:latin typeface="+mn-lt"/>
              <a:ea typeface="+mn-ea"/>
              <a:cs typeface="+mn-cs"/>
            </a:rPr>
            <a:t>千円、地域医療介護総合確保基金事業費補助金</a:t>
          </a:r>
          <a:r>
            <a:rPr kumimoji="1" lang="en-US" altLang="ja-JP" sz="1100">
              <a:solidFill>
                <a:schemeClr val="dk1"/>
              </a:solidFill>
              <a:effectLst/>
              <a:latin typeface="+mn-lt"/>
              <a:ea typeface="+mn-ea"/>
              <a:cs typeface="+mn-cs"/>
            </a:rPr>
            <a:t>32,000</a:t>
          </a:r>
          <a:r>
            <a:rPr kumimoji="1" lang="ja-JP" altLang="en-US" sz="1100">
              <a:solidFill>
                <a:schemeClr val="dk1"/>
              </a:solidFill>
              <a:effectLst/>
              <a:latin typeface="+mn-lt"/>
              <a:ea typeface="+mn-ea"/>
              <a:cs typeface="+mn-cs"/>
            </a:rPr>
            <a:t>千円等の老人福祉費</a:t>
          </a:r>
          <a:r>
            <a:rPr kumimoji="1" lang="en-US" altLang="ja-JP" sz="1100">
              <a:solidFill>
                <a:schemeClr val="dk1"/>
              </a:solidFill>
              <a:effectLst/>
              <a:latin typeface="+mn-lt"/>
              <a:ea typeface="+mn-ea"/>
              <a:cs typeface="+mn-cs"/>
            </a:rPr>
            <a:t>229,054</a:t>
          </a:r>
          <a:r>
            <a:rPr kumimoji="1" lang="ja-JP" altLang="en-US" sz="1100">
              <a:solidFill>
                <a:schemeClr val="dk1"/>
              </a:solidFill>
              <a:effectLst/>
              <a:latin typeface="+mn-lt"/>
              <a:ea typeface="+mn-ea"/>
              <a:cs typeface="+mn-cs"/>
            </a:rPr>
            <a:t>千円の増加により、民生費は</a:t>
          </a:r>
          <a:r>
            <a:rPr kumimoji="1" lang="en-US" altLang="ja-JP" sz="1100">
              <a:solidFill>
                <a:schemeClr val="dk1"/>
              </a:solidFill>
              <a:effectLst/>
              <a:latin typeface="+mn-lt"/>
              <a:ea typeface="+mn-ea"/>
              <a:cs typeface="+mn-cs"/>
            </a:rPr>
            <a:t>229,659</a:t>
          </a:r>
          <a:r>
            <a:rPr kumimoji="1" lang="ja-JP" altLang="en-US" sz="1100">
              <a:solidFill>
                <a:schemeClr val="dk1"/>
              </a:solidFill>
              <a:effectLst/>
              <a:latin typeface="+mn-lt"/>
              <a:ea typeface="+mn-ea"/>
              <a:cs typeface="+mn-cs"/>
            </a:rPr>
            <a:t>千円増加となり、</a:t>
          </a:r>
          <a:r>
            <a:rPr kumimoji="1" lang="ja-JP" altLang="ja-JP" sz="1100">
              <a:solidFill>
                <a:schemeClr val="dk1"/>
              </a:solidFill>
              <a:effectLst/>
              <a:latin typeface="+mn-lt"/>
              <a:ea typeface="+mn-ea"/>
              <a:cs typeface="+mn-cs"/>
            </a:rPr>
            <a:t>住民一人当たり</a:t>
          </a:r>
          <a:r>
            <a:rPr kumimoji="1" lang="ja-JP" altLang="en-US" sz="1100">
              <a:solidFill>
                <a:schemeClr val="dk1"/>
              </a:solidFill>
              <a:effectLst/>
              <a:latin typeface="+mn-lt"/>
              <a:ea typeface="+mn-ea"/>
              <a:cs typeface="+mn-cs"/>
            </a:rPr>
            <a:t>民生費</a:t>
          </a:r>
          <a:r>
            <a:rPr kumimoji="1" lang="ja-JP" altLang="ja-JP" sz="1100">
              <a:solidFill>
                <a:schemeClr val="dk1"/>
              </a:solidFill>
              <a:effectLst/>
              <a:latin typeface="+mn-lt"/>
              <a:ea typeface="+mn-ea"/>
              <a:cs typeface="+mn-cs"/>
            </a:rPr>
            <a:t>は前年度より</a:t>
          </a:r>
          <a:r>
            <a:rPr kumimoji="1" lang="en-US" altLang="ja-JP" sz="1100">
              <a:solidFill>
                <a:schemeClr val="dk1"/>
              </a:solidFill>
              <a:effectLst/>
              <a:latin typeface="+mn-lt"/>
              <a:ea typeface="+mn-ea"/>
              <a:cs typeface="+mn-cs"/>
            </a:rPr>
            <a:t>45,505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衛生費は、西都児湯環境整備事務組合負担金</a:t>
          </a:r>
          <a:r>
            <a:rPr kumimoji="1" lang="en-US" altLang="ja-JP" sz="1100">
              <a:solidFill>
                <a:schemeClr val="dk1"/>
              </a:solidFill>
              <a:effectLst/>
              <a:latin typeface="+mn-lt"/>
              <a:ea typeface="+mn-ea"/>
              <a:cs typeface="+mn-cs"/>
            </a:rPr>
            <a:t>3,524</a:t>
          </a:r>
          <a:r>
            <a:rPr kumimoji="1" lang="ja-JP" altLang="en-US" sz="1100">
              <a:solidFill>
                <a:schemeClr val="dk1"/>
              </a:solidFill>
              <a:effectLst/>
              <a:latin typeface="+mn-lt"/>
              <a:ea typeface="+mn-ea"/>
              <a:cs typeface="+mn-cs"/>
            </a:rPr>
            <a:t>千円増加したものの、中之又地区水道施設改良工事事業費</a:t>
          </a:r>
          <a:r>
            <a:rPr kumimoji="1" lang="en-US" altLang="ja-JP" sz="1100">
              <a:solidFill>
                <a:schemeClr val="dk1"/>
              </a:solidFill>
              <a:effectLst/>
              <a:latin typeface="+mn-lt"/>
              <a:ea typeface="+mn-ea"/>
              <a:cs typeface="+mn-cs"/>
            </a:rPr>
            <a:t>10,756</a:t>
          </a:r>
          <a:r>
            <a:rPr kumimoji="1" lang="ja-JP" altLang="en-US" sz="1100">
              <a:solidFill>
                <a:schemeClr val="dk1"/>
              </a:solidFill>
              <a:effectLst/>
              <a:latin typeface="+mn-lt"/>
              <a:ea typeface="+mn-ea"/>
              <a:cs typeface="+mn-cs"/>
            </a:rPr>
            <a:t>千円減少等により</a:t>
          </a:r>
          <a:r>
            <a:rPr kumimoji="1" lang="en-US" altLang="ja-JP" sz="1100">
              <a:solidFill>
                <a:schemeClr val="dk1"/>
              </a:solidFill>
              <a:effectLst/>
              <a:latin typeface="+mn-lt"/>
              <a:ea typeface="+mn-ea"/>
              <a:cs typeface="+mn-cs"/>
            </a:rPr>
            <a:t>14,968</a:t>
          </a:r>
          <a:r>
            <a:rPr kumimoji="1" lang="ja-JP" altLang="en-US" sz="1100">
              <a:solidFill>
                <a:schemeClr val="dk1"/>
              </a:solidFill>
              <a:effectLst/>
              <a:latin typeface="+mn-lt"/>
              <a:ea typeface="+mn-ea"/>
              <a:cs typeface="+mn-cs"/>
            </a:rPr>
            <a:t>千円減少し、</a:t>
          </a:r>
          <a:r>
            <a:rPr kumimoji="1" lang="ja-JP" altLang="ja-JP" sz="1100">
              <a:solidFill>
                <a:schemeClr val="dk1"/>
              </a:solidFill>
              <a:effectLst/>
              <a:latin typeface="+mn-lt"/>
              <a:ea typeface="+mn-ea"/>
              <a:cs typeface="+mn-cs"/>
            </a:rPr>
            <a:t>住民一人当たり</a:t>
          </a:r>
          <a:r>
            <a:rPr kumimoji="1" lang="ja-JP" altLang="en-US" sz="1100">
              <a:solidFill>
                <a:schemeClr val="dk1"/>
              </a:solidFill>
              <a:effectLst/>
              <a:latin typeface="+mn-lt"/>
              <a:ea typeface="+mn-ea"/>
              <a:cs typeface="+mn-cs"/>
            </a:rPr>
            <a:t>衛生費</a:t>
          </a:r>
          <a:r>
            <a:rPr kumimoji="1" lang="ja-JP" altLang="ja-JP" sz="1100">
              <a:solidFill>
                <a:schemeClr val="dk1"/>
              </a:solidFill>
              <a:effectLst/>
              <a:latin typeface="+mn-lt"/>
              <a:ea typeface="+mn-ea"/>
              <a:cs typeface="+mn-cs"/>
            </a:rPr>
            <a:t>は前年度より</a:t>
          </a:r>
          <a:r>
            <a:rPr kumimoji="1" lang="en-US" altLang="ja-JP" sz="1100">
              <a:solidFill>
                <a:schemeClr val="dk1"/>
              </a:solidFill>
              <a:effectLst/>
              <a:latin typeface="+mn-lt"/>
              <a:ea typeface="+mn-ea"/>
              <a:cs typeface="+mn-cs"/>
            </a:rPr>
            <a:t>2,180</a:t>
          </a:r>
          <a:r>
            <a:rPr kumimoji="1" lang="ja-JP" altLang="ja-JP" sz="1100">
              <a:solidFill>
                <a:schemeClr val="dk1"/>
              </a:solidFill>
              <a:effectLst/>
              <a:latin typeface="+mn-lt"/>
              <a:ea typeface="+mn-ea"/>
              <a:cs typeface="+mn-cs"/>
            </a:rPr>
            <a:t>円減少した。</a:t>
          </a:r>
          <a:r>
            <a:rPr kumimoji="1" lang="ja-JP" altLang="en-US" sz="1100">
              <a:solidFill>
                <a:schemeClr val="dk1"/>
              </a:solidFill>
              <a:effectLst/>
              <a:latin typeface="+mn-lt"/>
              <a:ea typeface="+mn-ea"/>
              <a:cs typeface="+mn-cs"/>
            </a:rPr>
            <a:t>農林水産業費は、産業振興支援事業基金</a:t>
          </a:r>
          <a:r>
            <a:rPr kumimoji="1" lang="en-US" altLang="ja-JP" sz="1100">
              <a:solidFill>
                <a:schemeClr val="dk1"/>
              </a:solidFill>
              <a:effectLst/>
              <a:latin typeface="+mn-lt"/>
              <a:ea typeface="+mn-ea"/>
              <a:cs typeface="+mn-cs"/>
            </a:rPr>
            <a:t>50,000</a:t>
          </a:r>
          <a:r>
            <a:rPr kumimoji="1" lang="ja-JP" altLang="en-US" sz="1100">
              <a:solidFill>
                <a:schemeClr val="dk1"/>
              </a:solidFill>
              <a:effectLst/>
              <a:latin typeface="+mn-lt"/>
              <a:ea typeface="+mn-ea"/>
              <a:cs typeface="+mn-cs"/>
            </a:rPr>
            <a:t>千円の設置、森林整備加速化・林業再生事業補助金</a:t>
          </a:r>
          <a:r>
            <a:rPr kumimoji="1" lang="en-US" altLang="ja-JP" sz="1100">
              <a:solidFill>
                <a:schemeClr val="dk1"/>
              </a:solidFill>
              <a:effectLst/>
              <a:latin typeface="+mn-lt"/>
              <a:ea typeface="+mn-ea"/>
              <a:cs typeface="+mn-cs"/>
            </a:rPr>
            <a:t>10,500</a:t>
          </a:r>
          <a:r>
            <a:rPr kumimoji="1" lang="ja-JP" altLang="en-US" sz="1100">
              <a:solidFill>
                <a:schemeClr val="dk1"/>
              </a:solidFill>
              <a:effectLst/>
              <a:latin typeface="+mn-lt"/>
              <a:ea typeface="+mn-ea"/>
              <a:cs typeface="+mn-cs"/>
            </a:rPr>
            <a:t>千円増加等により</a:t>
          </a:r>
          <a:r>
            <a:rPr kumimoji="1" lang="en-US" altLang="ja-JP" sz="1100">
              <a:solidFill>
                <a:schemeClr val="dk1"/>
              </a:solidFill>
              <a:effectLst/>
              <a:latin typeface="+mn-lt"/>
              <a:ea typeface="+mn-ea"/>
              <a:cs typeface="+mn-cs"/>
            </a:rPr>
            <a:t>91,417</a:t>
          </a:r>
          <a:r>
            <a:rPr kumimoji="1" lang="ja-JP" altLang="en-US" sz="1100">
              <a:solidFill>
                <a:schemeClr val="dk1"/>
              </a:solidFill>
              <a:effectLst/>
              <a:latin typeface="+mn-lt"/>
              <a:ea typeface="+mn-ea"/>
              <a:cs typeface="+mn-cs"/>
            </a:rPr>
            <a:t>千円増加となり、</a:t>
          </a:r>
          <a:r>
            <a:rPr kumimoji="1" lang="ja-JP" altLang="ja-JP" sz="1100">
              <a:solidFill>
                <a:schemeClr val="dk1"/>
              </a:solidFill>
              <a:effectLst/>
              <a:latin typeface="+mn-lt"/>
              <a:ea typeface="+mn-ea"/>
              <a:cs typeface="+mn-cs"/>
            </a:rPr>
            <a:t>住民一人当たり</a:t>
          </a:r>
          <a:r>
            <a:rPr kumimoji="1" lang="ja-JP" altLang="en-US" sz="1100">
              <a:solidFill>
                <a:schemeClr val="dk1"/>
              </a:solidFill>
              <a:effectLst/>
              <a:latin typeface="+mn-lt"/>
              <a:ea typeface="+mn-ea"/>
              <a:cs typeface="+mn-cs"/>
            </a:rPr>
            <a:t>農林水産業</a:t>
          </a:r>
          <a:r>
            <a:rPr kumimoji="1" lang="ja-JP" altLang="ja-JP" sz="1100">
              <a:solidFill>
                <a:schemeClr val="dk1"/>
              </a:solidFill>
              <a:effectLst/>
              <a:latin typeface="+mn-lt"/>
              <a:ea typeface="+mn-ea"/>
              <a:cs typeface="+mn-cs"/>
            </a:rPr>
            <a:t>費は前年度より</a:t>
          </a:r>
          <a:r>
            <a:rPr kumimoji="1" lang="en-US" altLang="ja-JP" sz="1100">
              <a:solidFill>
                <a:schemeClr val="dk1"/>
              </a:solidFill>
              <a:effectLst/>
              <a:latin typeface="+mn-lt"/>
              <a:ea typeface="+mn-ea"/>
              <a:cs typeface="+mn-cs"/>
            </a:rPr>
            <a:t>17,863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商工費は、町企業立地奨励補助金</a:t>
          </a:r>
          <a:r>
            <a:rPr kumimoji="1" lang="en-US" altLang="ja-JP" sz="1100">
              <a:solidFill>
                <a:schemeClr val="dk1"/>
              </a:solidFill>
              <a:effectLst/>
              <a:latin typeface="+mn-lt"/>
              <a:ea typeface="+mn-ea"/>
              <a:cs typeface="+mn-cs"/>
            </a:rPr>
            <a:t>9,450</a:t>
          </a:r>
          <a:r>
            <a:rPr kumimoji="1" lang="ja-JP" altLang="en-US" sz="1100">
              <a:solidFill>
                <a:schemeClr val="dk1"/>
              </a:solidFill>
              <a:effectLst/>
              <a:latin typeface="+mn-lt"/>
              <a:ea typeface="+mn-ea"/>
              <a:cs typeface="+mn-cs"/>
            </a:rPr>
            <a:t>千円減少したものの、温泉館湯らら改修工事</a:t>
          </a:r>
          <a:r>
            <a:rPr kumimoji="1" lang="en-US" altLang="ja-JP" sz="1100">
              <a:solidFill>
                <a:schemeClr val="dk1"/>
              </a:solidFill>
              <a:effectLst/>
              <a:latin typeface="+mn-lt"/>
              <a:ea typeface="+mn-ea"/>
              <a:cs typeface="+mn-cs"/>
            </a:rPr>
            <a:t>10,280</a:t>
          </a:r>
          <a:r>
            <a:rPr kumimoji="1" lang="ja-JP" altLang="en-US" sz="1100">
              <a:solidFill>
                <a:schemeClr val="dk1"/>
              </a:solidFill>
              <a:effectLst/>
              <a:latin typeface="+mn-lt"/>
              <a:ea typeface="+mn-ea"/>
              <a:cs typeface="+mn-cs"/>
            </a:rPr>
            <a:t>千円、石河内へき地集会室改修工事等による一般公園費</a:t>
          </a:r>
          <a:r>
            <a:rPr kumimoji="1" lang="en-US" altLang="ja-JP" sz="1100">
              <a:solidFill>
                <a:schemeClr val="dk1"/>
              </a:solidFill>
              <a:effectLst/>
              <a:latin typeface="+mn-lt"/>
              <a:ea typeface="+mn-ea"/>
              <a:cs typeface="+mn-cs"/>
            </a:rPr>
            <a:t>27,789</a:t>
          </a:r>
          <a:r>
            <a:rPr kumimoji="1" lang="ja-JP" altLang="en-US" sz="1100">
              <a:solidFill>
                <a:schemeClr val="dk1"/>
              </a:solidFill>
              <a:effectLst/>
              <a:latin typeface="+mn-lt"/>
              <a:ea typeface="+mn-ea"/>
              <a:cs typeface="+mn-cs"/>
            </a:rPr>
            <a:t>千円増等により</a:t>
          </a:r>
          <a:r>
            <a:rPr kumimoji="1" lang="en-US" altLang="ja-JP" sz="1100">
              <a:solidFill>
                <a:schemeClr val="dk1"/>
              </a:solidFill>
              <a:effectLst/>
              <a:latin typeface="+mn-lt"/>
              <a:ea typeface="+mn-ea"/>
              <a:cs typeface="+mn-cs"/>
            </a:rPr>
            <a:t>25,093</a:t>
          </a:r>
          <a:r>
            <a:rPr kumimoji="1" lang="ja-JP" altLang="en-US" sz="1100">
              <a:solidFill>
                <a:schemeClr val="dk1"/>
              </a:solidFill>
              <a:effectLst/>
              <a:latin typeface="+mn-lt"/>
              <a:ea typeface="+mn-ea"/>
              <a:cs typeface="+mn-cs"/>
            </a:rPr>
            <a:t>千円の増加となり、</a:t>
          </a:r>
          <a:r>
            <a:rPr kumimoji="1" lang="ja-JP" altLang="ja-JP" sz="1100">
              <a:solidFill>
                <a:schemeClr val="dk1"/>
              </a:solidFill>
              <a:effectLst/>
              <a:latin typeface="+mn-lt"/>
              <a:ea typeface="+mn-ea"/>
              <a:cs typeface="+mn-cs"/>
            </a:rPr>
            <a:t>住民一人当たり</a:t>
          </a:r>
          <a:r>
            <a:rPr kumimoji="1" lang="ja-JP" altLang="en-US" sz="1100">
              <a:solidFill>
                <a:schemeClr val="dk1"/>
              </a:solidFill>
              <a:effectLst/>
              <a:latin typeface="+mn-lt"/>
              <a:ea typeface="+mn-ea"/>
              <a:cs typeface="+mn-cs"/>
            </a:rPr>
            <a:t>商工</a:t>
          </a:r>
          <a:r>
            <a:rPr kumimoji="1" lang="ja-JP" altLang="ja-JP" sz="1100">
              <a:solidFill>
                <a:schemeClr val="dk1"/>
              </a:solidFill>
              <a:effectLst/>
              <a:latin typeface="+mn-lt"/>
              <a:ea typeface="+mn-ea"/>
              <a:cs typeface="+mn-cs"/>
            </a:rPr>
            <a:t>費は前年度より</a:t>
          </a:r>
          <a:r>
            <a:rPr kumimoji="1" lang="en-US" altLang="ja-JP" sz="1100">
              <a:solidFill>
                <a:schemeClr val="dk1"/>
              </a:solidFill>
              <a:effectLst/>
              <a:latin typeface="+mn-lt"/>
              <a:ea typeface="+mn-ea"/>
              <a:cs typeface="+mn-cs"/>
            </a:rPr>
            <a:t>5,065</a:t>
          </a:r>
          <a:r>
            <a:rPr kumimoji="1" lang="ja-JP" altLang="ja-JP" sz="1100">
              <a:solidFill>
                <a:schemeClr val="dk1"/>
              </a:solidFill>
              <a:effectLst/>
              <a:latin typeface="+mn-lt"/>
              <a:ea typeface="+mn-ea"/>
              <a:cs typeface="+mn-cs"/>
            </a:rPr>
            <a:t>円増加した。</a:t>
          </a:r>
          <a:r>
            <a:rPr kumimoji="1" lang="ja-JP" altLang="en-US" sz="1100">
              <a:solidFill>
                <a:schemeClr val="dk1"/>
              </a:solidFill>
              <a:effectLst/>
              <a:latin typeface="+mn-lt"/>
              <a:ea typeface="+mn-ea"/>
              <a:cs typeface="+mn-cs"/>
            </a:rPr>
            <a:t>土木費は、上河内線外舗装打換工事等による道路新設改良費</a:t>
          </a:r>
          <a:r>
            <a:rPr kumimoji="1" lang="en-US" altLang="ja-JP" sz="1100">
              <a:solidFill>
                <a:schemeClr val="dk1"/>
              </a:solidFill>
              <a:effectLst/>
              <a:latin typeface="+mn-lt"/>
              <a:ea typeface="+mn-ea"/>
              <a:cs typeface="+mn-cs"/>
            </a:rPr>
            <a:t>15,315</a:t>
          </a:r>
          <a:r>
            <a:rPr kumimoji="1" lang="ja-JP" altLang="en-US" sz="1100">
              <a:solidFill>
                <a:schemeClr val="dk1"/>
              </a:solidFill>
              <a:effectLst/>
              <a:latin typeface="+mn-lt"/>
              <a:ea typeface="+mn-ea"/>
              <a:cs typeface="+mn-cs"/>
            </a:rPr>
            <a:t>千円増加したものの、比木橋落橋防止装置設置工事などの橋梁維持費</a:t>
          </a:r>
          <a:r>
            <a:rPr kumimoji="1" lang="en-US" altLang="ja-JP" sz="1100">
              <a:solidFill>
                <a:schemeClr val="dk1"/>
              </a:solidFill>
              <a:effectLst/>
              <a:latin typeface="+mn-lt"/>
              <a:ea typeface="+mn-ea"/>
              <a:cs typeface="+mn-cs"/>
            </a:rPr>
            <a:t>28,456</a:t>
          </a:r>
          <a:r>
            <a:rPr kumimoji="1" lang="ja-JP" altLang="en-US" sz="1100">
              <a:solidFill>
                <a:schemeClr val="dk1"/>
              </a:solidFill>
              <a:effectLst/>
              <a:latin typeface="+mn-lt"/>
              <a:ea typeface="+mn-ea"/>
              <a:cs typeface="+mn-cs"/>
            </a:rPr>
            <a:t>千円減少等により</a:t>
          </a:r>
          <a:r>
            <a:rPr kumimoji="1" lang="en-US" altLang="ja-JP" sz="1100">
              <a:solidFill>
                <a:schemeClr val="dk1"/>
              </a:solidFill>
              <a:effectLst/>
              <a:latin typeface="+mn-lt"/>
              <a:ea typeface="+mn-ea"/>
              <a:cs typeface="+mn-cs"/>
            </a:rPr>
            <a:t>4,666</a:t>
          </a:r>
          <a:r>
            <a:rPr kumimoji="1" lang="ja-JP" altLang="en-US" sz="1100">
              <a:solidFill>
                <a:schemeClr val="dk1"/>
              </a:solidFill>
              <a:effectLst/>
              <a:latin typeface="+mn-lt"/>
              <a:ea typeface="+mn-ea"/>
              <a:cs typeface="+mn-cs"/>
            </a:rPr>
            <a:t>千円減少し、</a:t>
          </a:r>
          <a:r>
            <a:rPr kumimoji="1" lang="ja-JP" altLang="ja-JP" sz="1100">
              <a:solidFill>
                <a:schemeClr val="dk1"/>
              </a:solidFill>
              <a:effectLst/>
              <a:latin typeface="+mn-lt"/>
              <a:ea typeface="+mn-ea"/>
              <a:cs typeface="+mn-cs"/>
            </a:rPr>
            <a:t>住民一人当たり</a:t>
          </a:r>
          <a:r>
            <a:rPr kumimoji="1" lang="ja-JP" altLang="en-US" sz="1100">
              <a:solidFill>
                <a:schemeClr val="dk1"/>
              </a:solidFill>
              <a:effectLst/>
              <a:latin typeface="+mn-lt"/>
              <a:ea typeface="+mn-ea"/>
              <a:cs typeface="+mn-cs"/>
            </a:rPr>
            <a:t>土木</a:t>
          </a:r>
          <a:r>
            <a:rPr kumimoji="1" lang="ja-JP" altLang="ja-JP" sz="1100">
              <a:solidFill>
                <a:schemeClr val="dk1"/>
              </a:solidFill>
              <a:effectLst/>
              <a:latin typeface="+mn-lt"/>
              <a:ea typeface="+mn-ea"/>
              <a:cs typeface="+mn-cs"/>
            </a:rPr>
            <a:t>費は前年度より</a:t>
          </a:r>
          <a:r>
            <a:rPr kumimoji="1" lang="en-US" altLang="ja-JP" sz="1100">
              <a:solidFill>
                <a:schemeClr val="dk1"/>
              </a:solidFill>
              <a:effectLst/>
              <a:latin typeface="+mn-lt"/>
              <a:ea typeface="+mn-ea"/>
              <a:cs typeface="+mn-cs"/>
            </a:rPr>
            <a:t>149</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消防費は、川原地区防火水槽改修工事終了に伴い</a:t>
          </a:r>
          <a:r>
            <a:rPr kumimoji="1" lang="en-US" altLang="ja-JP" sz="1100">
              <a:solidFill>
                <a:schemeClr val="dk1"/>
              </a:solidFill>
              <a:effectLst/>
              <a:latin typeface="+mn-lt"/>
              <a:ea typeface="+mn-ea"/>
              <a:cs typeface="+mn-cs"/>
            </a:rPr>
            <a:t>7,353</a:t>
          </a:r>
          <a:r>
            <a:rPr kumimoji="1" lang="ja-JP" altLang="en-US" sz="1100">
              <a:solidFill>
                <a:schemeClr val="dk1"/>
              </a:solidFill>
              <a:effectLst/>
              <a:latin typeface="+mn-lt"/>
              <a:ea typeface="+mn-ea"/>
              <a:cs typeface="+mn-cs"/>
            </a:rPr>
            <a:t>千円減少等の</a:t>
          </a:r>
          <a:r>
            <a:rPr kumimoji="1" lang="en-US" altLang="ja-JP" sz="1100">
              <a:solidFill>
                <a:schemeClr val="dk1"/>
              </a:solidFill>
              <a:effectLst/>
              <a:latin typeface="+mn-lt"/>
              <a:ea typeface="+mn-ea"/>
              <a:cs typeface="+mn-cs"/>
            </a:rPr>
            <a:t>5,159</a:t>
          </a:r>
          <a:r>
            <a:rPr kumimoji="1" lang="ja-JP" altLang="en-US" sz="1100">
              <a:solidFill>
                <a:schemeClr val="dk1"/>
              </a:solidFill>
              <a:effectLst/>
              <a:latin typeface="+mn-lt"/>
              <a:ea typeface="+mn-ea"/>
              <a:cs typeface="+mn-cs"/>
            </a:rPr>
            <a:t>千円の減少となり、</a:t>
          </a:r>
          <a:r>
            <a:rPr kumimoji="1" lang="ja-JP" altLang="ja-JP" sz="1100">
              <a:solidFill>
                <a:schemeClr val="dk1"/>
              </a:solidFill>
              <a:effectLst/>
              <a:latin typeface="+mn-lt"/>
              <a:ea typeface="+mn-ea"/>
              <a:cs typeface="+mn-cs"/>
            </a:rPr>
            <a:t>住民一人当たり</a:t>
          </a:r>
          <a:r>
            <a:rPr kumimoji="1" lang="ja-JP" altLang="en-US" sz="1100">
              <a:solidFill>
                <a:schemeClr val="dk1"/>
              </a:solidFill>
              <a:effectLst/>
              <a:latin typeface="+mn-lt"/>
              <a:ea typeface="+mn-ea"/>
              <a:cs typeface="+mn-cs"/>
            </a:rPr>
            <a:t>消防</a:t>
          </a:r>
          <a:r>
            <a:rPr kumimoji="1" lang="ja-JP" altLang="ja-JP" sz="1100">
              <a:solidFill>
                <a:schemeClr val="dk1"/>
              </a:solidFill>
              <a:effectLst/>
              <a:latin typeface="+mn-lt"/>
              <a:ea typeface="+mn-ea"/>
              <a:cs typeface="+mn-cs"/>
            </a:rPr>
            <a:t>費は前年度より</a:t>
          </a:r>
          <a:r>
            <a:rPr kumimoji="1" lang="en-US" altLang="ja-JP" sz="1100">
              <a:solidFill>
                <a:schemeClr val="dk1"/>
              </a:solidFill>
              <a:effectLst/>
              <a:latin typeface="+mn-lt"/>
              <a:ea typeface="+mn-ea"/>
              <a:cs typeface="+mn-cs"/>
            </a:rPr>
            <a:t>630</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教育費は、中学校体育館天井耐震改良工事終了に伴い中学校管理費</a:t>
          </a:r>
          <a:r>
            <a:rPr kumimoji="1" lang="en-US" altLang="ja-JP" sz="1100">
              <a:solidFill>
                <a:schemeClr val="dk1"/>
              </a:solidFill>
              <a:effectLst/>
              <a:latin typeface="+mn-lt"/>
              <a:ea typeface="+mn-ea"/>
              <a:cs typeface="+mn-cs"/>
            </a:rPr>
            <a:t>10,680</a:t>
          </a:r>
          <a:r>
            <a:rPr kumimoji="1" lang="ja-JP" altLang="en-US" sz="1100">
              <a:solidFill>
                <a:schemeClr val="dk1"/>
              </a:solidFill>
              <a:effectLst/>
              <a:latin typeface="+mn-lt"/>
              <a:ea typeface="+mn-ea"/>
              <a:cs typeface="+mn-cs"/>
            </a:rPr>
            <a:t>千円減少したものの、自治公民館新改増築補助金</a:t>
          </a:r>
          <a:r>
            <a:rPr kumimoji="1" lang="en-US" altLang="ja-JP" sz="1100">
              <a:solidFill>
                <a:schemeClr val="dk1"/>
              </a:solidFill>
              <a:effectLst/>
              <a:latin typeface="+mn-lt"/>
              <a:ea typeface="+mn-ea"/>
              <a:cs typeface="+mn-cs"/>
            </a:rPr>
            <a:t>11,694</a:t>
          </a:r>
          <a:r>
            <a:rPr kumimoji="1" lang="ja-JP" altLang="en-US" sz="1100">
              <a:solidFill>
                <a:schemeClr val="dk1"/>
              </a:solidFill>
              <a:effectLst/>
              <a:latin typeface="+mn-lt"/>
              <a:ea typeface="+mn-ea"/>
              <a:cs typeface="+mn-cs"/>
            </a:rPr>
            <a:t>千円増加、学力向上推進員委託料</a:t>
          </a:r>
          <a:r>
            <a:rPr kumimoji="1" lang="en-US" altLang="ja-JP" sz="1100">
              <a:solidFill>
                <a:schemeClr val="dk1"/>
              </a:solidFill>
              <a:effectLst/>
              <a:latin typeface="+mn-lt"/>
              <a:ea typeface="+mn-ea"/>
              <a:cs typeface="+mn-cs"/>
            </a:rPr>
            <a:t>2,391</a:t>
          </a:r>
          <a:r>
            <a:rPr kumimoji="1" lang="ja-JP" altLang="en-US" sz="1100">
              <a:solidFill>
                <a:schemeClr val="dk1"/>
              </a:solidFill>
              <a:effectLst/>
              <a:latin typeface="+mn-lt"/>
              <a:ea typeface="+mn-ea"/>
              <a:cs typeface="+mn-cs"/>
            </a:rPr>
            <a:t>千円増加等により</a:t>
          </a:r>
          <a:r>
            <a:rPr kumimoji="1" lang="en-US" altLang="ja-JP" sz="1100">
              <a:solidFill>
                <a:schemeClr val="dk1"/>
              </a:solidFill>
              <a:effectLst/>
              <a:latin typeface="+mn-lt"/>
              <a:ea typeface="+mn-ea"/>
              <a:cs typeface="+mn-cs"/>
            </a:rPr>
            <a:t>18,524</a:t>
          </a:r>
          <a:r>
            <a:rPr kumimoji="1" lang="ja-JP" altLang="en-US" sz="1100">
              <a:solidFill>
                <a:schemeClr val="dk1"/>
              </a:solidFill>
              <a:effectLst/>
              <a:latin typeface="+mn-lt"/>
              <a:ea typeface="+mn-ea"/>
              <a:cs typeface="+mn-cs"/>
            </a:rPr>
            <a:t>千円増加し、</a:t>
          </a:r>
          <a:r>
            <a:rPr kumimoji="1" lang="ja-JP" altLang="ja-JP" sz="1100">
              <a:solidFill>
                <a:schemeClr val="dk1"/>
              </a:solidFill>
              <a:effectLst/>
              <a:latin typeface="+mn-lt"/>
              <a:ea typeface="+mn-ea"/>
              <a:cs typeface="+mn-cs"/>
            </a:rPr>
            <a:t>住民一人当たり</a:t>
          </a:r>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費は前年度より</a:t>
          </a:r>
          <a:r>
            <a:rPr kumimoji="1" lang="en-US" altLang="ja-JP" sz="1100">
              <a:solidFill>
                <a:schemeClr val="dk1"/>
              </a:solidFill>
              <a:effectLst/>
              <a:latin typeface="+mn-lt"/>
              <a:ea typeface="+mn-ea"/>
              <a:cs typeface="+mn-cs"/>
            </a:rPr>
            <a:t>4,122</a:t>
          </a:r>
          <a:r>
            <a:rPr kumimoji="1" lang="ja-JP" altLang="ja-JP" sz="1100">
              <a:solidFill>
                <a:schemeClr val="dk1"/>
              </a:solidFill>
              <a:effectLst/>
              <a:latin typeface="+mn-lt"/>
              <a:ea typeface="+mn-ea"/>
              <a:cs typeface="+mn-cs"/>
            </a:rPr>
            <a:t>円増加した。</a:t>
          </a:r>
          <a:r>
            <a:rPr kumimoji="1" lang="ja-JP" altLang="en-US" sz="1100">
              <a:solidFill>
                <a:schemeClr val="dk1"/>
              </a:solidFill>
              <a:effectLst/>
              <a:latin typeface="+mn-lt"/>
              <a:ea typeface="+mn-ea"/>
              <a:cs typeface="+mn-cs"/>
            </a:rPr>
            <a:t>災害復旧費は、林道災害復旧費</a:t>
          </a:r>
          <a:r>
            <a:rPr kumimoji="1" lang="en-US" altLang="ja-JP" sz="1100">
              <a:solidFill>
                <a:schemeClr val="dk1"/>
              </a:solidFill>
              <a:effectLst/>
              <a:latin typeface="+mn-lt"/>
              <a:ea typeface="+mn-ea"/>
              <a:cs typeface="+mn-cs"/>
            </a:rPr>
            <a:t>686</a:t>
          </a:r>
          <a:r>
            <a:rPr kumimoji="1" lang="ja-JP" altLang="en-US" sz="1100">
              <a:solidFill>
                <a:schemeClr val="dk1"/>
              </a:solidFill>
              <a:effectLst/>
              <a:latin typeface="+mn-lt"/>
              <a:ea typeface="+mn-ea"/>
              <a:cs typeface="+mn-cs"/>
            </a:rPr>
            <a:t>千円減少、公共土木施設災害復旧費</a:t>
          </a:r>
          <a:r>
            <a:rPr kumimoji="1" lang="en-US" altLang="ja-JP" sz="1100">
              <a:solidFill>
                <a:schemeClr val="dk1"/>
              </a:solidFill>
              <a:effectLst/>
              <a:latin typeface="+mn-lt"/>
              <a:ea typeface="+mn-ea"/>
              <a:cs typeface="+mn-cs"/>
            </a:rPr>
            <a:t>4,309</a:t>
          </a:r>
          <a:r>
            <a:rPr kumimoji="1" lang="ja-JP" altLang="en-US" sz="1100">
              <a:solidFill>
                <a:schemeClr val="dk1"/>
              </a:solidFill>
              <a:effectLst/>
              <a:latin typeface="+mn-lt"/>
              <a:ea typeface="+mn-ea"/>
              <a:cs typeface="+mn-cs"/>
            </a:rPr>
            <a:t>千円増加等により</a:t>
          </a:r>
          <a:r>
            <a:rPr kumimoji="1" lang="en-US" altLang="ja-JP" sz="1100">
              <a:solidFill>
                <a:schemeClr val="dk1"/>
              </a:solidFill>
              <a:effectLst/>
              <a:latin typeface="+mn-lt"/>
              <a:ea typeface="+mn-ea"/>
              <a:cs typeface="+mn-cs"/>
            </a:rPr>
            <a:t>3,001</a:t>
          </a:r>
          <a:r>
            <a:rPr kumimoji="1" lang="ja-JP" altLang="en-US" sz="1100">
              <a:solidFill>
                <a:schemeClr val="dk1"/>
              </a:solidFill>
              <a:effectLst/>
              <a:latin typeface="+mn-lt"/>
              <a:ea typeface="+mn-ea"/>
              <a:cs typeface="+mn-cs"/>
            </a:rPr>
            <a:t>千円増加し、</a:t>
          </a:r>
          <a:r>
            <a:rPr kumimoji="1" lang="ja-JP" altLang="ja-JP" sz="1100">
              <a:solidFill>
                <a:schemeClr val="dk1"/>
              </a:solidFill>
              <a:effectLst/>
              <a:latin typeface="+mn-lt"/>
              <a:ea typeface="+mn-ea"/>
              <a:cs typeface="+mn-cs"/>
            </a:rPr>
            <a:t>住民一人当たり</a:t>
          </a:r>
          <a:r>
            <a:rPr kumimoji="1" lang="ja-JP" altLang="en-US" sz="1100">
              <a:solidFill>
                <a:schemeClr val="dk1"/>
              </a:solidFill>
              <a:effectLst/>
              <a:latin typeface="+mn-lt"/>
              <a:ea typeface="+mn-ea"/>
              <a:cs typeface="+mn-cs"/>
            </a:rPr>
            <a:t>災害復旧</a:t>
          </a:r>
          <a:r>
            <a:rPr kumimoji="1" lang="ja-JP" altLang="ja-JP" sz="1100">
              <a:solidFill>
                <a:schemeClr val="dk1"/>
              </a:solidFill>
              <a:effectLst/>
              <a:latin typeface="+mn-lt"/>
              <a:ea typeface="+mn-ea"/>
              <a:cs typeface="+mn-cs"/>
            </a:rPr>
            <a:t>費は前年度より</a:t>
          </a:r>
          <a:r>
            <a:rPr kumimoji="1" lang="en-US" altLang="ja-JP" sz="1100">
              <a:solidFill>
                <a:schemeClr val="dk1"/>
              </a:solidFill>
              <a:effectLst/>
              <a:latin typeface="+mn-lt"/>
              <a:ea typeface="+mn-ea"/>
              <a:cs typeface="+mn-cs"/>
            </a:rPr>
            <a:t>600</a:t>
          </a:r>
          <a:r>
            <a:rPr kumimoji="1" lang="ja-JP" altLang="ja-JP" sz="1100">
              <a:solidFill>
                <a:schemeClr val="dk1"/>
              </a:solidFill>
              <a:effectLst/>
              <a:latin typeface="+mn-lt"/>
              <a:ea typeface="+mn-ea"/>
              <a:cs typeface="+mn-cs"/>
            </a:rPr>
            <a:t>円増加した。</a:t>
          </a:r>
          <a:r>
            <a:rPr kumimoji="1" lang="ja-JP" altLang="en-US" sz="1100">
              <a:solidFill>
                <a:schemeClr val="dk1"/>
              </a:solidFill>
              <a:effectLst/>
              <a:latin typeface="+mn-lt"/>
              <a:ea typeface="+mn-ea"/>
              <a:cs typeface="+mn-cs"/>
            </a:rPr>
            <a:t>公債費は、起債残高の減少に伴い</a:t>
          </a:r>
          <a:r>
            <a:rPr kumimoji="1" lang="en-US" altLang="ja-JP" sz="1100">
              <a:solidFill>
                <a:schemeClr val="dk1"/>
              </a:solidFill>
              <a:effectLst/>
              <a:latin typeface="+mn-lt"/>
              <a:ea typeface="+mn-ea"/>
              <a:cs typeface="+mn-cs"/>
            </a:rPr>
            <a:t>85,372</a:t>
          </a:r>
          <a:r>
            <a:rPr kumimoji="1" lang="ja-JP" altLang="en-US" sz="1100">
              <a:solidFill>
                <a:schemeClr val="dk1"/>
              </a:solidFill>
              <a:effectLst/>
              <a:latin typeface="+mn-lt"/>
              <a:ea typeface="+mn-ea"/>
              <a:cs typeface="+mn-cs"/>
            </a:rPr>
            <a:t>千円減少し、</a:t>
          </a:r>
          <a:r>
            <a:rPr kumimoji="1" lang="ja-JP" altLang="ja-JP" sz="1100">
              <a:solidFill>
                <a:schemeClr val="dk1"/>
              </a:solidFill>
              <a:effectLst/>
              <a:latin typeface="+mn-lt"/>
              <a:ea typeface="+mn-ea"/>
              <a:cs typeface="+mn-cs"/>
            </a:rPr>
            <a:t>住民一人当たり</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は前年度より</a:t>
          </a:r>
          <a:r>
            <a:rPr kumimoji="1" lang="en-US" altLang="ja-JP" sz="1100">
              <a:solidFill>
                <a:schemeClr val="dk1"/>
              </a:solidFill>
              <a:effectLst/>
              <a:latin typeface="+mn-lt"/>
              <a:ea typeface="+mn-ea"/>
              <a:cs typeface="+mn-cs"/>
            </a:rPr>
            <a:t>15,071</a:t>
          </a:r>
          <a:r>
            <a:rPr kumimoji="1" lang="ja-JP" altLang="ja-JP" sz="1100">
              <a:solidFill>
                <a:schemeClr val="dk1"/>
              </a:solidFill>
              <a:effectLst/>
              <a:latin typeface="+mn-lt"/>
              <a:ea typeface="+mn-ea"/>
              <a:cs typeface="+mn-cs"/>
            </a:rPr>
            <a:t>円減少した。</a:t>
          </a:r>
          <a:endParaRPr kumimoji="1" lang="ja-JP" altLang="en-US" sz="11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は、後年度、大幅な固定遺産税（大規模償却資産）による地方税の減少が見込まれる中、将来を通し健全な財政運営を行うため、決算剰余金を中心に積み立てを行っており、適切な財源確保と歳出の精査により、取り崩しを回避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年度歳入は、固定資産税の減少により地方税</a:t>
          </a:r>
          <a:r>
            <a:rPr kumimoji="1" lang="en-US" altLang="ja-JP" sz="1100">
              <a:latin typeface="ＭＳ ゴシック" pitchFamily="49" charset="-128"/>
              <a:ea typeface="ＭＳ ゴシック" pitchFamily="49" charset="-128"/>
            </a:rPr>
            <a:t>136,246</a:t>
          </a:r>
          <a:r>
            <a:rPr kumimoji="1" lang="ja-JP" altLang="en-US" sz="1100">
              <a:latin typeface="ＭＳ ゴシック" pitchFamily="49" charset="-128"/>
              <a:ea typeface="ＭＳ ゴシック" pitchFamily="49" charset="-128"/>
            </a:rPr>
            <a:t>千円減少したものの、基金繰入金</a:t>
          </a:r>
          <a:r>
            <a:rPr kumimoji="1" lang="en-US" altLang="ja-JP" sz="1100">
              <a:latin typeface="ＭＳ ゴシック" pitchFamily="49" charset="-128"/>
              <a:ea typeface="ＭＳ ゴシック" pitchFamily="49" charset="-128"/>
            </a:rPr>
            <a:t>102,765</a:t>
          </a:r>
          <a:r>
            <a:rPr kumimoji="1" lang="ja-JP" altLang="en-US" sz="1100">
              <a:latin typeface="ＭＳ ゴシック" pitchFamily="49" charset="-128"/>
              <a:ea typeface="ＭＳ ゴシック" pitchFamily="49" charset="-128"/>
            </a:rPr>
            <a:t>千円増加、地方債</a:t>
          </a:r>
          <a:r>
            <a:rPr kumimoji="1" lang="en-US" altLang="ja-JP" sz="1100">
              <a:latin typeface="ＭＳ ゴシック" pitchFamily="49" charset="-128"/>
              <a:ea typeface="ＭＳ ゴシック" pitchFamily="49" charset="-128"/>
            </a:rPr>
            <a:t>48,000</a:t>
          </a:r>
          <a:r>
            <a:rPr kumimoji="1" lang="ja-JP" altLang="en-US" sz="1100">
              <a:latin typeface="ＭＳ ゴシック" pitchFamily="49" charset="-128"/>
              <a:ea typeface="ＭＳ ゴシック" pitchFamily="49" charset="-128"/>
            </a:rPr>
            <a:t>千円増加等により、歳入総額は</a:t>
          </a:r>
          <a:r>
            <a:rPr kumimoji="1" lang="en-US" altLang="ja-JP" sz="1100">
              <a:latin typeface="ＭＳ ゴシック" pitchFamily="49" charset="-128"/>
              <a:ea typeface="ＭＳ ゴシック" pitchFamily="49" charset="-128"/>
            </a:rPr>
            <a:t>151,481</a:t>
          </a:r>
          <a:r>
            <a:rPr kumimoji="1" lang="ja-JP" altLang="en-US" sz="1100">
              <a:latin typeface="ＭＳ ゴシック" pitchFamily="49" charset="-128"/>
              <a:ea typeface="ＭＳ ゴシック" pitchFamily="49" charset="-128"/>
            </a:rPr>
            <a:t>千円増加した。歳出は、地域ふれあい館整備事業</a:t>
          </a:r>
          <a:r>
            <a:rPr kumimoji="1" lang="en-US" altLang="ja-JP" sz="1100">
              <a:latin typeface="ＭＳ ゴシック" pitchFamily="49" charset="-128"/>
              <a:ea typeface="ＭＳ ゴシック" pitchFamily="49" charset="-128"/>
            </a:rPr>
            <a:t>133,848</a:t>
          </a:r>
          <a:r>
            <a:rPr kumimoji="1" lang="ja-JP" altLang="en-US" sz="1100">
              <a:latin typeface="ＭＳ ゴシック" pitchFamily="49" charset="-128"/>
              <a:ea typeface="ＭＳ ゴシック" pitchFamily="49" charset="-128"/>
            </a:rPr>
            <a:t>千円増加したものの、地方債元利償還金の減少による公債費</a:t>
          </a:r>
          <a:r>
            <a:rPr kumimoji="1" lang="en-US" altLang="ja-JP" sz="1100">
              <a:latin typeface="ＭＳ ゴシック" pitchFamily="49" charset="-128"/>
              <a:ea typeface="ＭＳ ゴシック" pitchFamily="49" charset="-128"/>
            </a:rPr>
            <a:t>85,372</a:t>
          </a:r>
          <a:r>
            <a:rPr kumimoji="1" lang="ja-JP" altLang="en-US" sz="1100">
              <a:latin typeface="ＭＳ ゴシック" pitchFamily="49" charset="-128"/>
              <a:ea typeface="ＭＳ ゴシック" pitchFamily="49" charset="-128"/>
            </a:rPr>
            <a:t>千円減少、基金積立金</a:t>
          </a:r>
          <a:r>
            <a:rPr kumimoji="1" lang="en-US" altLang="ja-JP" sz="1100">
              <a:latin typeface="ＭＳ ゴシック" pitchFamily="49" charset="-128"/>
              <a:ea typeface="ＭＳ ゴシック" pitchFamily="49" charset="-128"/>
            </a:rPr>
            <a:t>411,103</a:t>
          </a:r>
          <a:r>
            <a:rPr kumimoji="1" lang="ja-JP" altLang="en-US" sz="1100">
              <a:latin typeface="ＭＳ ゴシック" pitchFamily="49" charset="-128"/>
              <a:ea typeface="ＭＳ ゴシック" pitchFamily="49" charset="-128"/>
            </a:rPr>
            <a:t>千円減少等により歳出総額は</a:t>
          </a:r>
          <a:r>
            <a:rPr kumimoji="1" lang="en-US" altLang="ja-JP" sz="1100">
              <a:latin typeface="ＭＳ ゴシック" pitchFamily="49" charset="-128"/>
              <a:ea typeface="ＭＳ ゴシック" pitchFamily="49" charset="-128"/>
            </a:rPr>
            <a:t>70,184</a:t>
          </a:r>
          <a:r>
            <a:rPr kumimoji="1" lang="ja-JP" altLang="en-US" sz="1100">
              <a:latin typeface="ＭＳ ゴシック" pitchFamily="49" charset="-128"/>
              <a:ea typeface="ＭＳ ゴシック" pitchFamily="49" charset="-128"/>
            </a:rPr>
            <a:t>千円減少した。実質収支は</a:t>
          </a:r>
          <a:r>
            <a:rPr kumimoji="1" lang="en-US" altLang="ja-JP" sz="1100">
              <a:latin typeface="ＭＳ ゴシック" pitchFamily="49" charset="-128"/>
              <a:ea typeface="ＭＳ ゴシック" pitchFamily="49" charset="-128"/>
            </a:rPr>
            <a:t>60,176</a:t>
          </a:r>
          <a:r>
            <a:rPr kumimoji="1" lang="ja-JP" altLang="en-US" sz="1100">
              <a:latin typeface="ＭＳ ゴシック" pitchFamily="49" charset="-128"/>
              <a:ea typeface="ＭＳ ゴシック" pitchFamily="49" charset="-128"/>
            </a:rPr>
            <a:t>千円増加の</a:t>
          </a:r>
          <a:r>
            <a:rPr kumimoji="1" lang="en-US" altLang="ja-JP" sz="1100">
              <a:latin typeface="ＭＳ ゴシック" pitchFamily="49" charset="-128"/>
              <a:ea typeface="ＭＳ ゴシック" pitchFamily="49" charset="-128"/>
            </a:rPr>
            <a:t>305,392</a:t>
          </a:r>
          <a:r>
            <a:rPr kumimoji="1" lang="ja-JP" altLang="en-US" sz="1100">
              <a:latin typeface="ＭＳ ゴシック" pitchFamily="49" charset="-128"/>
              <a:ea typeface="ＭＳ ゴシック" pitchFamily="49" charset="-128"/>
            </a:rPr>
            <a:t>千円となり、引き続き黒字を確保している。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国民健康保険事業特別会計は、税率の改定及び課税所得の増加により保険税が増加したものの、重度障害者の後期高齢者医療制度移行に伴う保険給付費の減少等により、歳入歳出総額は共に減少し、実質収支は</a:t>
          </a:r>
          <a:r>
            <a:rPr kumimoji="1" lang="en-US" altLang="ja-JP" sz="1300">
              <a:latin typeface="ＭＳ ゴシック" pitchFamily="49" charset="-128"/>
              <a:ea typeface="ＭＳ ゴシック" pitchFamily="49" charset="-128"/>
            </a:rPr>
            <a:t>21,173</a:t>
          </a:r>
          <a:r>
            <a:rPr kumimoji="1" lang="ja-JP" altLang="en-US" sz="1300">
              <a:latin typeface="ＭＳ ゴシック" pitchFamily="49" charset="-128"/>
              <a:ea typeface="ＭＳ ゴシック" pitchFamily="49" charset="-128"/>
            </a:rPr>
            <a:t>千円増加した。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介護保険特別会計（保険事業）は、保険給付費が増加したことにより、歳入の国庫支出金、県支出金も併せて増加、歳入歳出総額は共に増加し、実質収支は</a:t>
          </a:r>
          <a:r>
            <a:rPr kumimoji="1" lang="en-US" altLang="ja-JP" sz="1300">
              <a:latin typeface="ＭＳ ゴシック" pitchFamily="49" charset="-128"/>
              <a:ea typeface="ＭＳ ゴシック" pitchFamily="49" charset="-128"/>
            </a:rPr>
            <a:t>26,234</a:t>
          </a:r>
          <a:r>
            <a:rPr kumimoji="1" lang="ja-JP" altLang="en-US" sz="1300">
              <a:latin typeface="ＭＳ ゴシック" pitchFamily="49" charset="-128"/>
              <a:ea typeface="ＭＳ ゴシック" pitchFamily="49" charset="-128"/>
            </a:rPr>
            <a:t>千円増加した。また、介護保険特別会計（介護サービス事業）は、嘱託職員の増加により報酬が増加し、歳入の一般会計繰入金と併せ歳入歳出総額は共に増加、実質収支は</a:t>
          </a:r>
          <a:r>
            <a:rPr kumimoji="1" lang="en-US" altLang="ja-JP" sz="1300">
              <a:latin typeface="ＭＳ ゴシック" pitchFamily="49" charset="-128"/>
              <a:ea typeface="ＭＳ ゴシック" pitchFamily="49" charset="-128"/>
            </a:rPr>
            <a:t>604</a:t>
          </a:r>
          <a:r>
            <a:rPr kumimoji="1" lang="ja-JP" altLang="en-US" sz="1300">
              <a:latin typeface="ＭＳ ゴシック" pitchFamily="49" charset="-128"/>
              <a:ea typeface="ＭＳ ゴシック" pitchFamily="49" charset="-128"/>
            </a:rPr>
            <a:t>千円増加した。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後期高齢者医療特別会計は、被保険者数の増加により保険料が増加、保険料の増加に伴い広域連合納付金も増加したものの、一般会計繰出金（精算分）が減少したことにより歳出総額は減少、実質収支は</a:t>
          </a:r>
          <a:r>
            <a:rPr kumimoji="1" lang="en-US" altLang="ja-JP" sz="1300">
              <a:latin typeface="ＭＳ ゴシック" pitchFamily="49" charset="-128"/>
              <a:ea typeface="ＭＳ ゴシック" pitchFamily="49" charset="-128"/>
            </a:rPr>
            <a:t>545</a:t>
          </a:r>
          <a:r>
            <a:rPr kumimoji="1" lang="ja-JP" altLang="en-US" sz="1300">
              <a:latin typeface="ＭＳ ゴシック" pitchFamily="49" charset="-128"/>
              <a:ea typeface="ＭＳ ゴシック" pitchFamily="49" charset="-128"/>
            </a:rPr>
            <a:t>千円増加した。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簡易水道事業特別会計及び下水道事業特別会計は、実質収支は黒字化している。下水道事業特別会計において、施設の老朽化等に伴う更新計画として浄化センターストックマネジメント計画を平成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月策定。</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一般会計及び特別会計を併せた連結実質収支額は、前年度より</a:t>
          </a:r>
          <a:r>
            <a:rPr kumimoji="1" lang="en-US" altLang="ja-JP" sz="1300">
              <a:latin typeface="ＭＳ ゴシック" pitchFamily="49" charset="-128"/>
              <a:ea typeface="ＭＳ ゴシック" pitchFamily="49" charset="-128"/>
            </a:rPr>
            <a:t>99,296</a:t>
          </a:r>
          <a:r>
            <a:rPr kumimoji="1" lang="ja-JP" altLang="en-US" sz="1300">
              <a:latin typeface="ＭＳ ゴシック" pitchFamily="49" charset="-128"/>
              <a:ea typeface="ＭＳ ゴシック" pitchFamily="49" charset="-128"/>
            </a:rPr>
            <a:t>千円増加しており、健全化が図れている。</a:t>
          </a:r>
          <a:endParaRPr kumimoji="1" lang="en-US" altLang="ja-JP"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80" zoomScaleNormal="80" workbookViewId="0"/>
  </sheetViews>
  <sheetFormatPr defaultColWidth="0" defaultRowHeight="10.8" zeroHeight="1" x14ac:dyDescent="0.2"/>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x14ac:dyDescent="0.2">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 thickBot="1" x14ac:dyDescent="0.25">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5">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2">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4718198</v>
      </c>
      <c r="BO4" s="381"/>
      <c r="BP4" s="381"/>
      <c r="BQ4" s="381"/>
      <c r="BR4" s="381"/>
      <c r="BS4" s="381"/>
      <c r="BT4" s="381"/>
      <c r="BU4" s="382"/>
      <c r="BV4" s="380">
        <v>4566717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11.1</v>
      </c>
      <c r="CU4" s="387"/>
      <c r="CV4" s="387"/>
      <c r="CW4" s="387"/>
      <c r="CX4" s="387"/>
      <c r="CY4" s="387"/>
      <c r="CZ4" s="387"/>
      <c r="DA4" s="388"/>
      <c r="DB4" s="386">
        <v>8.5</v>
      </c>
      <c r="DC4" s="387"/>
      <c r="DD4" s="387"/>
      <c r="DE4" s="387"/>
      <c r="DF4" s="387"/>
      <c r="DG4" s="387"/>
      <c r="DH4" s="387"/>
      <c r="DI4" s="388"/>
      <c r="DJ4" s="139"/>
      <c r="DK4" s="139"/>
      <c r="DL4" s="139"/>
      <c r="DM4" s="139"/>
      <c r="DN4" s="139"/>
      <c r="DO4" s="139"/>
    </row>
    <row r="5" spans="1:119" ht="18.75" customHeight="1" x14ac:dyDescent="0.2">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4220216</v>
      </c>
      <c r="BO5" s="418"/>
      <c r="BP5" s="418"/>
      <c r="BQ5" s="418"/>
      <c r="BR5" s="418"/>
      <c r="BS5" s="418"/>
      <c r="BT5" s="418"/>
      <c r="BU5" s="419"/>
      <c r="BV5" s="417">
        <v>4290400</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72.400000000000006</v>
      </c>
      <c r="CU5" s="415"/>
      <c r="CV5" s="415"/>
      <c r="CW5" s="415"/>
      <c r="CX5" s="415"/>
      <c r="CY5" s="415"/>
      <c r="CZ5" s="415"/>
      <c r="DA5" s="416"/>
      <c r="DB5" s="414">
        <v>70.099999999999994</v>
      </c>
      <c r="DC5" s="415"/>
      <c r="DD5" s="415"/>
      <c r="DE5" s="415"/>
      <c r="DF5" s="415"/>
      <c r="DG5" s="415"/>
      <c r="DH5" s="415"/>
      <c r="DI5" s="416"/>
      <c r="DJ5" s="139"/>
      <c r="DK5" s="139"/>
      <c r="DL5" s="139"/>
      <c r="DM5" s="139"/>
      <c r="DN5" s="139"/>
      <c r="DO5" s="139"/>
    </row>
    <row r="6" spans="1:119" ht="18.75" customHeight="1" x14ac:dyDescent="0.2">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497982</v>
      </c>
      <c r="BO6" s="418"/>
      <c r="BP6" s="418"/>
      <c r="BQ6" s="418"/>
      <c r="BR6" s="418"/>
      <c r="BS6" s="418"/>
      <c r="BT6" s="418"/>
      <c r="BU6" s="419"/>
      <c r="BV6" s="417">
        <v>276317</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72.400000000000006</v>
      </c>
      <c r="CU6" s="455"/>
      <c r="CV6" s="455"/>
      <c r="CW6" s="455"/>
      <c r="CX6" s="455"/>
      <c r="CY6" s="455"/>
      <c r="CZ6" s="455"/>
      <c r="DA6" s="456"/>
      <c r="DB6" s="454">
        <v>70.099999999999994</v>
      </c>
      <c r="DC6" s="455"/>
      <c r="DD6" s="455"/>
      <c r="DE6" s="455"/>
      <c r="DF6" s="455"/>
      <c r="DG6" s="455"/>
      <c r="DH6" s="455"/>
      <c r="DI6" s="456"/>
      <c r="DJ6" s="139"/>
      <c r="DK6" s="139"/>
      <c r="DL6" s="139"/>
      <c r="DM6" s="139"/>
      <c r="DN6" s="139"/>
      <c r="DO6" s="139"/>
    </row>
    <row r="7" spans="1:119" ht="18.75" customHeight="1" x14ac:dyDescent="0.2">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192590</v>
      </c>
      <c r="BO7" s="418"/>
      <c r="BP7" s="418"/>
      <c r="BQ7" s="418"/>
      <c r="BR7" s="418"/>
      <c r="BS7" s="418"/>
      <c r="BT7" s="418"/>
      <c r="BU7" s="419"/>
      <c r="BV7" s="417">
        <v>31101</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2754613</v>
      </c>
      <c r="CU7" s="418"/>
      <c r="CV7" s="418"/>
      <c r="CW7" s="418"/>
      <c r="CX7" s="418"/>
      <c r="CY7" s="418"/>
      <c r="CZ7" s="418"/>
      <c r="DA7" s="419"/>
      <c r="DB7" s="417">
        <v>2869785</v>
      </c>
      <c r="DC7" s="418"/>
      <c r="DD7" s="418"/>
      <c r="DE7" s="418"/>
      <c r="DF7" s="418"/>
      <c r="DG7" s="418"/>
      <c r="DH7" s="418"/>
      <c r="DI7" s="419"/>
      <c r="DJ7" s="139"/>
      <c r="DK7" s="139"/>
      <c r="DL7" s="139"/>
      <c r="DM7" s="139"/>
      <c r="DN7" s="139"/>
      <c r="DO7" s="139"/>
    </row>
    <row r="8" spans="1:119" ht="18.75" customHeight="1" thickBot="1" x14ac:dyDescent="0.25">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305392</v>
      </c>
      <c r="BO8" s="418"/>
      <c r="BP8" s="418"/>
      <c r="BQ8" s="418"/>
      <c r="BR8" s="418"/>
      <c r="BS8" s="418"/>
      <c r="BT8" s="418"/>
      <c r="BU8" s="419"/>
      <c r="BV8" s="417">
        <v>245216</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0.99</v>
      </c>
      <c r="CU8" s="458"/>
      <c r="CV8" s="458"/>
      <c r="CW8" s="458"/>
      <c r="CX8" s="458"/>
      <c r="CY8" s="458"/>
      <c r="CZ8" s="458"/>
      <c r="DA8" s="459"/>
      <c r="DB8" s="457">
        <v>0.99</v>
      </c>
      <c r="DC8" s="458"/>
      <c r="DD8" s="458"/>
      <c r="DE8" s="458"/>
      <c r="DF8" s="458"/>
      <c r="DG8" s="458"/>
      <c r="DH8" s="458"/>
      <c r="DI8" s="459"/>
      <c r="DJ8" s="139"/>
      <c r="DK8" s="139"/>
      <c r="DL8" s="139"/>
      <c r="DM8" s="139"/>
      <c r="DN8" s="139"/>
      <c r="DO8" s="139"/>
    </row>
    <row r="9" spans="1:119" ht="18.75" customHeight="1" thickBot="1" x14ac:dyDescent="0.25">
      <c r="A9" s="140"/>
      <c r="B9" s="411" t="s">
        <v>96</v>
      </c>
      <c r="C9" s="412"/>
      <c r="D9" s="412"/>
      <c r="E9" s="412"/>
      <c r="F9" s="412"/>
      <c r="G9" s="412"/>
      <c r="H9" s="412"/>
      <c r="I9" s="412"/>
      <c r="J9" s="412"/>
      <c r="K9" s="460"/>
      <c r="L9" s="461" t="s">
        <v>97</v>
      </c>
      <c r="M9" s="462"/>
      <c r="N9" s="462"/>
      <c r="O9" s="462"/>
      <c r="P9" s="462"/>
      <c r="Q9" s="463"/>
      <c r="R9" s="464">
        <v>5231</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60176</v>
      </c>
      <c r="BO9" s="418"/>
      <c r="BP9" s="418"/>
      <c r="BQ9" s="418"/>
      <c r="BR9" s="418"/>
      <c r="BS9" s="418"/>
      <c r="BT9" s="418"/>
      <c r="BU9" s="419"/>
      <c r="BV9" s="417">
        <v>62137</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7.1</v>
      </c>
      <c r="CU9" s="415"/>
      <c r="CV9" s="415"/>
      <c r="CW9" s="415"/>
      <c r="CX9" s="415"/>
      <c r="CY9" s="415"/>
      <c r="CZ9" s="415"/>
      <c r="DA9" s="416"/>
      <c r="DB9" s="414">
        <v>9.1999999999999993</v>
      </c>
      <c r="DC9" s="415"/>
      <c r="DD9" s="415"/>
      <c r="DE9" s="415"/>
      <c r="DF9" s="415"/>
      <c r="DG9" s="415"/>
      <c r="DH9" s="415"/>
      <c r="DI9" s="416"/>
      <c r="DJ9" s="139"/>
      <c r="DK9" s="139"/>
      <c r="DL9" s="139"/>
      <c r="DM9" s="139"/>
      <c r="DN9" s="139"/>
      <c r="DO9" s="139"/>
    </row>
    <row r="10" spans="1:119" ht="18.75" customHeight="1" thickBot="1" x14ac:dyDescent="0.25">
      <c r="A10" s="140"/>
      <c r="B10" s="411"/>
      <c r="C10" s="412"/>
      <c r="D10" s="412"/>
      <c r="E10" s="412"/>
      <c r="F10" s="412"/>
      <c r="G10" s="412"/>
      <c r="H10" s="412"/>
      <c r="I10" s="412"/>
      <c r="J10" s="412"/>
      <c r="K10" s="460"/>
      <c r="L10" s="467" t="s">
        <v>102</v>
      </c>
      <c r="M10" s="447"/>
      <c r="N10" s="447"/>
      <c r="O10" s="447"/>
      <c r="P10" s="447"/>
      <c r="Q10" s="448"/>
      <c r="R10" s="468">
        <v>5177</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t="s">
        <v>106</v>
      </c>
      <c r="BO10" s="418"/>
      <c r="BP10" s="418"/>
      <c r="BQ10" s="418"/>
      <c r="BR10" s="418"/>
      <c r="BS10" s="418"/>
      <c r="BT10" s="418"/>
      <c r="BU10" s="419"/>
      <c r="BV10" s="417">
        <v>160000</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5">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2">
      <c r="A12" s="140"/>
      <c r="B12" s="477" t="s">
        <v>115</v>
      </c>
      <c r="C12" s="478"/>
      <c r="D12" s="478"/>
      <c r="E12" s="478"/>
      <c r="F12" s="478"/>
      <c r="G12" s="478"/>
      <c r="H12" s="478"/>
      <c r="I12" s="478"/>
      <c r="J12" s="478"/>
      <c r="K12" s="479"/>
      <c r="L12" s="486" t="s">
        <v>116</v>
      </c>
      <c r="M12" s="487"/>
      <c r="N12" s="487"/>
      <c r="O12" s="487"/>
      <c r="P12" s="487"/>
      <c r="Q12" s="488"/>
      <c r="R12" s="489">
        <v>5350</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2">
      <c r="A13" s="140"/>
      <c r="B13" s="480"/>
      <c r="C13" s="481"/>
      <c r="D13" s="481"/>
      <c r="E13" s="481"/>
      <c r="F13" s="481"/>
      <c r="G13" s="481"/>
      <c r="H13" s="481"/>
      <c r="I13" s="481"/>
      <c r="J13" s="481"/>
      <c r="K13" s="482"/>
      <c r="L13" s="150"/>
      <c r="M13" s="505" t="s">
        <v>124</v>
      </c>
      <c r="N13" s="506"/>
      <c r="O13" s="506"/>
      <c r="P13" s="506"/>
      <c r="Q13" s="507"/>
      <c r="R13" s="498">
        <v>5342</v>
      </c>
      <c r="S13" s="499"/>
      <c r="T13" s="499"/>
      <c r="U13" s="499"/>
      <c r="V13" s="500"/>
      <c r="W13" s="433" t="s">
        <v>125</v>
      </c>
      <c r="X13" s="434"/>
      <c r="Y13" s="434"/>
      <c r="Z13" s="434"/>
      <c r="AA13" s="434"/>
      <c r="AB13" s="424"/>
      <c r="AC13" s="468">
        <v>538</v>
      </c>
      <c r="AD13" s="469"/>
      <c r="AE13" s="469"/>
      <c r="AF13" s="469"/>
      <c r="AG13" s="508"/>
      <c r="AH13" s="468">
        <v>599</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60176</v>
      </c>
      <c r="BO13" s="418"/>
      <c r="BP13" s="418"/>
      <c r="BQ13" s="418"/>
      <c r="BR13" s="418"/>
      <c r="BS13" s="418"/>
      <c r="BT13" s="418"/>
      <c r="BU13" s="419"/>
      <c r="BV13" s="417">
        <v>222137</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6.4</v>
      </c>
      <c r="CU13" s="415"/>
      <c r="CV13" s="415"/>
      <c r="CW13" s="415"/>
      <c r="CX13" s="415"/>
      <c r="CY13" s="415"/>
      <c r="CZ13" s="415"/>
      <c r="DA13" s="416"/>
      <c r="DB13" s="414">
        <v>7.3</v>
      </c>
      <c r="DC13" s="415"/>
      <c r="DD13" s="415"/>
      <c r="DE13" s="415"/>
      <c r="DF13" s="415"/>
      <c r="DG13" s="415"/>
      <c r="DH13" s="415"/>
      <c r="DI13" s="416"/>
      <c r="DJ13" s="139"/>
      <c r="DK13" s="139"/>
      <c r="DL13" s="139"/>
      <c r="DM13" s="139"/>
      <c r="DN13" s="139"/>
      <c r="DO13" s="139"/>
    </row>
    <row r="14" spans="1:119" ht="18.75" customHeight="1" thickBot="1" x14ac:dyDescent="0.25">
      <c r="A14" s="140"/>
      <c r="B14" s="480"/>
      <c r="C14" s="481"/>
      <c r="D14" s="481"/>
      <c r="E14" s="481"/>
      <c r="F14" s="481"/>
      <c r="G14" s="481"/>
      <c r="H14" s="481"/>
      <c r="I14" s="481"/>
      <c r="J14" s="481"/>
      <c r="K14" s="482"/>
      <c r="L14" s="495" t="s">
        <v>130</v>
      </c>
      <c r="M14" s="496"/>
      <c r="N14" s="496"/>
      <c r="O14" s="496"/>
      <c r="P14" s="496"/>
      <c r="Q14" s="497"/>
      <c r="R14" s="498">
        <v>5420</v>
      </c>
      <c r="S14" s="499"/>
      <c r="T14" s="499"/>
      <c r="U14" s="499"/>
      <c r="V14" s="500"/>
      <c r="W14" s="407"/>
      <c r="X14" s="408"/>
      <c r="Y14" s="408"/>
      <c r="Z14" s="408"/>
      <c r="AA14" s="408"/>
      <c r="AB14" s="397"/>
      <c r="AC14" s="501">
        <v>21</v>
      </c>
      <c r="AD14" s="502"/>
      <c r="AE14" s="502"/>
      <c r="AF14" s="502"/>
      <c r="AG14" s="503"/>
      <c r="AH14" s="501">
        <v>24.1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x14ac:dyDescent="0.2">
      <c r="A15" s="140"/>
      <c r="B15" s="480"/>
      <c r="C15" s="481"/>
      <c r="D15" s="481"/>
      <c r="E15" s="481"/>
      <c r="F15" s="481"/>
      <c r="G15" s="481"/>
      <c r="H15" s="481"/>
      <c r="I15" s="481"/>
      <c r="J15" s="481"/>
      <c r="K15" s="482"/>
      <c r="L15" s="150"/>
      <c r="M15" s="505" t="s">
        <v>124</v>
      </c>
      <c r="N15" s="506"/>
      <c r="O15" s="506"/>
      <c r="P15" s="506"/>
      <c r="Q15" s="507"/>
      <c r="R15" s="498">
        <v>5412</v>
      </c>
      <c r="S15" s="499"/>
      <c r="T15" s="499"/>
      <c r="U15" s="499"/>
      <c r="V15" s="500"/>
      <c r="W15" s="433" t="s">
        <v>132</v>
      </c>
      <c r="X15" s="434"/>
      <c r="Y15" s="434"/>
      <c r="Z15" s="434"/>
      <c r="AA15" s="434"/>
      <c r="AB15" s="424"/>
      <c r="AC15" s="468">
        <v>583</v>
      </c>
      <c r="AD15" s="469"/>
      <c r="AE15" s="469"/>
      <c r="AF15" s="469"/>
      <c r="AG15" s="508"/>
      <c r="AH15" s="468">
        <v>568</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2017363</v>
      </c>
      <c r="BO15" s="381"/>
      <c r="BP15" s="381"/>
      <c r="BQ15" s="381"/>
      <c r="BR15" s="381"/>
      <c r="BS15" s="381"/>
      <c r="BT15" s="381"/>
      <c r="BU15" s="382"/>
      <c r="BV15" s="380">
        <v>2101639</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2">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22.8</v>
      </c>
      <c r="AD16" s="502"/>
      <c r="AE16" s="502"/>
      <c r="AF16" s="502"/>
      <c r="AG16" s="503"/>
      <c r="AH16" s="501">
        <v>22.8</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2039827</v>
      </c>
      <c r="BO16" s="418"/>
      <c r="BP16" s="418"/>
      <c r="BQ16" s="418"/>
      <c r="BR16" s="418"/>
      <c r="BS16" s="418"/>
      <c r="BT16" s="418"/>
      <c r="BU16" s="419"/>
      <c r="BV16" s="417">
        <v>2120555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5">
      <c r="A17" s="140"/>
      <c r="B17" s="483"/>
      <c r="C17" s="484"/>
      <c r="D17" s="484"/>
      <c r="E17" s="484"/>
      <c r="F17" s="484"/>
      <c r="G17" s="484"/>
      <c r="H17" s="484"/>
      <c r="I17" s="484"/>
      <c r="J17" s="484"/>
      <c r="K17" s="485"/>
      <c r="L17" s="155"/>
      <c r="M17" s="521" t="s">
        <v>138</v>
      </c>
      <c r="N17" s="522"/>
      <c r="O17" s="522"/>
      <c r="P17" s="522"/>
      <c r="Q17" s="523"/>
      <c r="R17" s="518" t="s">
        <v>136</v>
      </c>
      <c r="S17" s="519"/>
      <c r="T17" s="519"/>
      <c r="U17" s="519"/>
      <c r="V17" s="520"/>
      <c r="W17" s="433" t="s">
        <v>139</v>
      </c>
      <c r="X17" s="434"/>
      <c r="Y17" s="434"/>
      <c r="Z17" s="434"/>
      <c r="AA17" s="434"/>
      <c r="AB17" s="424"/>
      <c r="AC17" s="468">
        <v>1436</v>
      </c>
      <c r="AD17" s="469"/>
      <c r="AE17" s="469"/>
      <c r="AF17" s="469"/>
      <c r="AG17" s="508"/>
      <c r="AH17" s="468">
        <v>1323</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2646524</v>
      </c>
      <c r="BO17" s="418"/>
      <c r="BP17" s="418"/>
      <c r="BQ17" s="418"/>
      <c r="BR17" s="418"/>
      <c r="BS17" s="418"/>
      <c r="BT17" s="418"/>
      <c r="BU17" s="419"/>
      <c r="BV17" s="417">
        <v>2761465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5">
      <c r="A18" s="140"/>
      <c r="B18" s="528" t="s">
        <v>141</v>
      </c>
      <c r="C18" s="460"/>
      <c r="D18" s="460"/>
      <c r="E18" s="529"/>
      <c r="F18" s="529"/>
      <c r="G18" s="529"/>
      <c r="H18" s="529"/>
      <c r="I18" s="529"/>
      <c r="J18" s="529"/>
      <c r="K18" s="529"/>
      <c r="L18" s="530">
        <v>145.96</v>
      </c>
      <c r="M18" s="530"/>
      <c r="N18" s="530"/>
      <c r="O18" s="530"/>
      <c r="P18" s="530"/>
      <c r="Q18" s="530"/>
      <c r="R18" s="531"/>
      <c r="S18" s="531"/>
      <c r="T18" s="531"/>
      <c r="U18" s="531"/>
      <c r="V18" s="532"/>
      <c r="W18" s="435"/>
      <c r="X18" s="436"/>
      <c r="Y18" s="436"/>
      <c r="Z18" s="436"/>
      <c r="AA18" s="436"/>
      <c r="AB18" s="427"/>
      <c r="AC18" s="533">
        <v>56.2</v>
      </c>
      <c r="AD18" s="534"/>
      <c r="AE18" s="534"/>
      <c r="AF18" s="534"/>
      <c r="AG18" s="535"/>
      <c r="AH18" s="533">
        <v>53.1</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2195528</v>
      </c>
      <c r="BO18" s="418"/>
      <c r="BP18" s="418"/>
      <c r="BQ18" s="418"/>
      <c r="BR18" s="418"/>
      <c r="BS18" s="418"/>
      <c r="BT18" s="418"/>
      <c r="BU18" s="419"/>
      <c r="BV18" s="417">
        <v>2239345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5">
      <c r="A19" s="140"/>
      <c r="B19" s="528" t="s">
        <v>143</v>
      </c>
      <c r="C19" s="460"/>
      <c r="D19" s="460"/>
      <c r="E19" s="529"/>
      <c r="F19" s="529"/>
      <c r="G19" s="529"/>
      <c r="H19" s="529"/>
      <c r="I19" s="529"/>
      <c r="J19" s="529"/>
      <c r="K19" s="529"/>
      <c r="L19" s="537">
        <v>36</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3721309</v>
      </c>
      <c r="BO19" s="418"/>
      <c r="BP19" s="418"/>
      <c r="BQ19" s="418"/>
      <c r="BR19" s="418"/>
      <c r="BS19" s="418"/>
      <c r="BT19" s="418"/>
      <c r="BU19" s="419"/>
      <c r="BV19" s="417">
        <v>3776100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5">
      <c r="A20" s="140"/>
      <c r="B20" s="528" t="s">
        <v>145</v>
      </c>
      <c r="C20" s="460"/>
      <c r="D20" s="460"/>
      <c r="E20" s="529"/>
      <c r="F20" s="529"/>
      <c r="G20" s="529"/>
      <c r="H20" s="529"/>
      <c r="I20" s="529"/>
      <c r="J20" s="529"/>
      <c r="K20" s="529"/>
      <c r="L20" s="537">
        <v>1958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2">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5">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2">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1279730</v>
      </c>
      <c r="BO23" s="418"/>
      <c r="BP23" s="418"/>
      <c r="BQ23" s="418"/>
      <c r="BR23" s="418"/>
      <c r="BS23" s="418"/>
      <c r="BT23" s="418"/>
      <c r="BU23" s="419"/>
      <c r="BV23" s="417">
        <v>1494116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5">
      <c r="A24" s="140"/>
      <c r="B24" s="550"/>
      <c r="C24" s="551"/>
      <c r="D24" s="552"/>
      <c r="E24" s="467" t="s">
        <v>154</v>
      </c>
      <c r="F24" s="447"/>
      <c r="G24" s="447"/>
      <c r="H24" s="447"/>
      <c r="I24" s="447"/>
      <c r="J24" s="447"/>
      <c r="K24" s="448"/>
      <c r="L24" s="468">
        <v>1</v>
      </c>
      <c r="M24" s="469"/>
      <c r="N24" s="469"/>
      <c r="O24" s="469"/>
      <c r="P24" s="508"/>
      <c r="Q24" s="468">
        <v>7040</v>
      </c>
      <c r="R24" s="469"/>
      <c r="S24" s="469"/>
      <c r="T24" s="469"/>
      <c r="U24" s="469"/>
      <c r="V24" s="508"/>
      <c r="W24" s="563"/>
      <c r="X24" s="551"/>
      <c r="Y24" s="552"/>
      <c r="Z24" s="467" t="s">
        <v>155</v>
      </c>
      <c r="AA24" s="447"/>
      <c r="AB24" s="447"/>
      <c r="AC24" s="447"/>
      <c r="AD24" s="447"/>
      <c r="AE24" s="447"/>
      <c r="AF24" s="447"/>
      <c r="AG24" s="448"/>
      <c r="AH24" s="468">
        <v>79</v>
      </c>
      <c r="AI24" s="469"/>
      <c r="AJ24" s="469"/>
      <c r="AK24" s="469"/>
      <c r="AL24" s="508"/>
      <c r="AM24" s="468">
        <v>242846</v>
      </c>
      <c r="AN24" s="469"/>
      <c r="AO24" s="469"/>
      <c r="AP24" s="469"/>
      <c r="AQ24" s="469"/>
      <c r="AR24" s="508"/>
      <c r="AS24" s="468">
        <v>3074</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853256</v>
      </c>
      <c r="BO24" s="418"/>
      <c r="BP24" s="418"/>
      <c r="BQ24" s="418"/>
      <c r="BR24" s="418"/>
      <c r="BS24" s="418"/>
      <c r="BT24" s="418"/>
      <c r="BU24" s="419"/>
      <c r="BV24" s="417">
        <v>1018390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2">
      <c r="A25" s="140"/>
      <c r="B25" s="550"/>
      <c r="C25" s="551"/>
      <c r="D25" s="552"/>
      <c r="E25" s="467" t="s">
        <v>157</v>
      </c>
      <c r="F25" s="447"/>
      <c r="G25" s="447"/>
      <c r="H25" s="447"/>
      <c r="I25" s="447"/>
      <c r="J25" s="447"/>
      <c r="K25" s="448"/>
      <c r="L25" s="468">
        <v>1</v>
      </c>
      <c r="M25" s="469"/>
      <c r="N25" s="469"/>
      <c r="O25" s="469"/>
      <c r="P25" s="508"/>
      <c r="Q25" s="468">
        <v>5620</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344431</v>
      </c>
      <c r="BO25" s="381"/>
      <c r="BP25" s="381"/>
      <c r="BQ25" s="381"/>
      <c r="BR25" s="381"/>
      <c r="BS25" s="381"/>
      <c r="BT25" s="381"/>
      <c r="BU25" s="382"/>
      <c r="BV25" s="380">
        <v>398873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2">
      <c r="A26" s="140"/>
      <c r="B26" s="550"/>
      <c r="C26" s="551"/>
      <c r="D26" s="552"/>
      <c r="E26" s="467" t="s">
        <v>160</v>
      </c>
      <c r="F26" s="447"/>
      <c r="G26" s="447"/>
      <c r="H26" s="447"/>
      <c r="I26" s="447"/>
      <c r="J26" s="447"/>
      <c r="K26" s="448"/>
      <c r="L26" s="468">
        <v>1</v>
      </c>
      <c r="M26" s="469"/>
      <c r="N26" s="469"/>
      <c r="O26" s="469"/>
      <c r="P26" s="508"/>
      <c r="Q26" s="468">
        <v>5360</v>
      </c>
      <c r="R26" s="469"/>
      <c r="S26" s="469"/>
      <c r="T26" s="469"/>
      <c r="U26" s="469"/>
      <c r="V26" s="508"/>
      <c r="W26" s="563"/>
      <c r="X26" s="551"/>
      <c r="Y26" s="552"/>
      <c r="Z26" s="467" t="s">
        <v>161</v>
      </c>
      <c r="AA26" s="573"/>
      <c r="AB26" s="573"/>
      <c r="AC26" s="573"/>
      <c r="AD26" s="573"/>
      <c r="AE26" s="573"/>
      <c r="AF26" s="573"/>
      <c r="AG26" s="574"/>
      <c r="AH26" s="468" t="s">
        <v>122</v>
      </c>
      <c r="AI26" s="469"/>
      <c r="AJ26" s="469"/>
      <c r="AK26" s="469"/>
      <c r="AL26" s="508"/>
      <c r="AM26" s="468" t="s">
        <v>122</v>
      </c>
      <c r="AN26" s="469"/>
      <c r="AO26" s="469"/>
      <c r="AP26" s="469"/>
      <c r="AQ26" s="469"/>
      <c r="AR26" s="508"/>
      <c r="AS26" s="468" t="s">
        <v>122</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5">
      <c r="A27" s="140"/>
      <c r="B27" s="550"/>
      <c r="C27" s="551"/>
      <c r="D27" s="552"/>
      <c r="E27" s="467" t="s">
        <v>163</v>
      </c>
      <c r="F27" s="447"/>
      <c r="G27" s="447"/>
      <c r="H27" s="447"/>
      <c r="I27" s="447"/>
      <c r="J27" s="447"/>
      <c r="K27" s="448"/>
      <c r="L27" s="468">
        <v>1</v>
      </c>
      <c r="M27" s="469"/>
      <c r="N27" s="469"/>
      <c r="O27" s="469"/>
      <c r="P27" s="508"/>
      <c r="Q27" s="468">
        <v>3030</v>
      </c>
      <c r="R27" s="469"/>
      <c r="S27" s="469"/>
      <c r="T27" s="469"/>
      <c r="U27" s="469"/>
      <c r="V27" s="508"/>
      <c r="W27" s="563"/>
      <c r="X27" s="551"/>
      <c r="Y27" s="552"/>
      <c r="Z27" s="467" t="s">
        <v>164</v>
      </c>
      <c r="AA27" s="447"/>
      <c r="AB27" s="447"/>
      <c r="AC27" s="447"/>
      <c r="AD27" s="447"/>
      <c r="AE27" s="447"/>
      <c r="AF27" s="447"/>
      <c r="AG27" s="448"/>
      <c r="AH27" s="468">
        <v>1</v>
      </c>
      <c r="AI27" s="469"/>
      <c r="AJ27" s="469"/>
      <c r="AK27" s="469"/>
      <c r="AL27" s="508"/>
      <c r="AM27" s="468" t="s">
        <v>165</v>
      </c>
      <c r="AN27" s="469"/>
      <c r="AO27" s="469"/>
      <c r="AP27" s="469"/>
      <c r="AQ27" s="469"/>
      <c r="AR27" s="508"/>
      <c r="AS27" s="468" t="s">
        <v>165</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115400</v>
      </c>
      <c r="BO27" s="587"/>
      <c r="BP27" s="587"/>
      <c r="BQ27" s="587"/>
      <c r="BR27" s="587"/>
      <c r="BS27" s="587"/>
      <c r="BT27" s="587"/>
      <c r="BU27" s="588"/>
      <c r="BV27" s="586">
        <v>115400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2">
      <c r="A28" s="140"/>
      <c r="B28" s="550"/>
      <c r="C28" s="551"/>
      <c r="D28" s="552"/>
      <c r="E28" s="467" t="s">
        <v>167</v>
      </c>
      <c r="F28" s="447"/>
      <c r="G28" s="447"/>
      <c r="H28" s="447"/>
      <c r="I28" s="447"/>
      <c r="J28" s="447"/>
      <c r="K28" s="448"/>
      <c r="L28" s="468">
        <v>1</v>
      </c>
      <c r="M28" s="469"/>
      <c r="N28" s="469"/>
      <c r="O28" s="469"/>
      <c r="P28" s="508"/>
      <c r="Q28" s="468">
        <v>2250</v>
      </c>
      <c r="R28" s="469"/>
      <c r="S28" s="469"/>
      <c r="T28" s="469"/>
      <c r="U28" s="469"/>
      <c r="V28" s="508"/>
      <c r="W28" s="563"/>
      <c r="X28" s="551"/>
      <c r="Y28" s="552"/>
      <c r="Z28" s="467" t="s">
        <v>168</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4082231</v>
      </c>
      <c r="BO28" s="381"/>
      <c r="BP28" s="381"/>
      <c r="BQ28" s="381"/>
      <c r="BR28" s="381"/>
      <c r="BS28" s="381"/>
      <c r="BT28" s="381"/>
      <c r="BU28" s="382"/>
      <c r="BV28" s="380">
        <v>3959231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2">
      <c r="A29" s="140"/>
      <c r="B29" s="550"/>
      <c r="C29" s="551"/>
      <c r="D29" s="552"/>
      <c r="E29" s="467" t="s">
        <v>171</v>
      </c>
      <c r="F29" s="447"/>
      <c r="G29" s="447"/>
      <c r="H29" s="447"/>
      <c r="I29" s="447"/>
      <c r="J29" s="447"/>
      <c r="K29" s="448"/>
      <c r="L29" s="468">
        <v>8</v>
      </c>
      <c r="M29" s="469"/>
      <c r="N29" s="469"/>
      <c r="O29" s="469"/>
      <c r="P29" s="508"/>
      <c r="Q29" s="468">
        <v>2110</v>
      </c>
      <c r="R29" s="469"/>
      <c r="S29" s="469"/>
      <c r="T29" s="469"/>
      <c r="U29" s="469"/>
      <c r="V29" s="508"/>
      <c r="W29" s="564"/>
      <c r="X29" s="565"/>
      <c r="Y29" s="566"/>
      <c r="Z29" s="467" t="s">
        <v>172</v>
      </c>
      <c r="AA29" s="447"/>
      <c r="AB29" s="447"/>
      <c r="AC29" s="447"/>
      <c r="AD29" s="447"/>
      <c r="AE29" s="447"/>
      <c r="AF29" s="447"/>
      <c r="AG29" s="448"/>
      <c r="AH29" s="468">
        <v>80</v>
      </c>
      <c r="AI29" s="469"/>
      <c r="AJ29" s="469"/>
      <c r="AK29" s="469"/>
      <c r="AL29" s="508"/>
      <c r="AM29" s="468">
        <v>246768</v>
      </c>
      <c r="AN29" s="469"/>
      <c r="AO29" s="469"/>
      <c r="AP29" s="469"/>
      <c r="AQ29" s="469"/>
      <c r="AR29" s="508"/>
      <c r="AS29" s="468">
        <v>3085</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101928</v>
      </c>
      <c r="BO29" s="418"/>
      <c r="BP29" s="418"/>
      <c r="BQ29" s="418"/>
      <c r="BR29" s="418"/>
      <c r="BS29" s="418"/>
      <c r="BT29" s="418"/>
      <c r="BU29" s="419"/>
      <c r="BV29" s="417">
        <v>101748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5">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96.3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721890</v>
      </c>
      <c r="BO30" s="587"/>
      <c r="BP30" s="587"/>
      <c r="BQ30" s="587"/>
      <c r="BR30" s="587"/>
      <c r="BS30" s="587"/>
      <c r="BT30" s="587"/>
      <c r="BU30" s="588"/>
      <c r="BV30" s="586">
        <v>745606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2">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2">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2">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2">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東児湯消防組合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㈲グリーンサービス・コスモス</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2">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介護保険特別会計(保険事業勘定)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下水道事業特別会計</v>
      </c>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西都児湯環境整備事務組合</v>
      </c>
      <c r="BZ35" s="599"/>
      <c r="CA35" s="599"/>
      <c r="CB35" s="599"/>
      <c r="CC35" s="599"/>
      <c r="CD35" s="599"/>
      <c r="CE35" s="599"/>
      <c r="CF35" s="599"/>
      <c r="CG35" s="599"/>
      <c r="CH35" s="599"/>
      <c r="CI35" s="599"/>
      <c r="CJ35" s="599"/>
      <c r="CK35" s="599"/>
      <c r="CL35" s="599"/>
      <c r="CM35" s="599"/>
      <c r="CN35" s="167"/>
      <c r="CO35" s="598">
        <f t="shared" ref="CO35:CO43" si="3">IF(CQ35="","",CO34+1)</f>
        <v>18</v>
      </c>
      <c r="CP35" s="598"/>
      <c r="CQ35" s="599" t="str">
        <f>IF('各会計、関係団体の財政状況及び健全化判断比率'!BS8="","",'各会計、関係団体の財政状況及び健全化判断比率'!BS8)</f>
        <v>(社)宮崎県林業公社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2">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高鍋・木城衛生組合</v>
      </c>
      <c r="BZ36" s="599"/>
      <c r="CA36" s="599"/>
      <c r="CB36" s="599"/>
      <c r="CC36" s="599"/>
      <c r="CD36" s="599"/>
      <c r="CE36" s="599"/>
      <c r="CF36" s="599"/>
      <c r="CG36" s="599"/>
      <c r="CH36" s="599"/>
      <c r="CI36" s="599"/>
      <c r="CJ36" s="599"/>
      <c r="CK36" s="599"/>
      <c r="CL36" s="599"/>
      <c r="CM36" s="599"/>
      <c r="CN36" s="167"/>
      <c r="CO36" s="598">
        <f t="shared" si="3"/>
        <v>19</v>
      </c>
      <c r="CP36" s="598"/>
      <c r="CQ36" s="599" t="str">
        <f>IF('各会計、関係団体の財政状況及び健全化判断比率'!BS9="","",'各会計、関係団体の財政状況及び健全化判断比率'!BS9)</f>
        <v>(財)宮崎県環境整備公社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v>
      </c>
      <c r="DH36" s="600"/>
      <c r="DI36" s="171"/>
      <c r="DJ36" s="139"/>
      <c r="DK36" s="139"/>
      <c r="DL36" s="139"/>
      <c r="DM36" s="139"/>
      <c r="DN36" s="139"/>
      <c r="DO36" s="139"/>
    </row>
    <row r="37" spans="1:119" ht="32.25" customHeight="1" x14ac:dyDescent="0.2">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介護保険特別会計(介護サービス事業勘定）</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宮崎県市町村総合事務組合（一般会計）</v>
      </c>
      <c r="BZ37" s="599"/>
      <c r="CA37" s="599"/>
      <c r="CB37" s="599"/>
      <c r="CC37" s="599"/>
      <c r="CD37" s="599"/>
      <c r="CE37" s="599"/>
      <c r="CF37" s="599"/>
      <c r="CG37" s="599"/>
      <c r="CH37" s="599"/>
      <c r="CI37" s="599"/>
      <c r="CJ37" s="599"/>
      <c r="CK37" s="599"/>
      <c r="CL37" s="599"/>
      <c r="CM37" s="599"/>
      <c r="CN37" s="167"/>
      <c r="CO37" s="598">
        <f t="shared" si="3"/>
        <v>20</v>
      </c>
      <c r="CP37" s="598"/>
      <c r="CQ37" s="599" t="str">
        <f>IF('各会計、関係団体の財政状況及び健全化判断比率'!BS10="","",'各会計、関係団体の財政状況及び健全化判断比率'!BS10)</f>
        <v>児湯広域森林組合</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v>
      </c>
      <c r="DH37" s="600"/>
      <c r="DI37" s="171"/>
      <c r="DJ37" s="139"/>
      <c r="DK37" s="139"/>
      <c r="DL37" s="139"/>
      <c r="DM37" s="139"/>
      <c r="DN37" s="139"/>
      <c r="DO37" s="139"/>
    </row>
    <row r="38" spans="1:119" ht="32.25" customHeight="1" x14ac:dyDescent="0.2">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宮崎県市町村総合事務組合（市町村交通災害共済事業特別会計）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2">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宮崎県後期高齢者医療広域連合（一般会計）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2">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宮崎県後期高齢者医療広域連合（後期高齢者医療特別会計）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2">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一ツ瀬川営農飲雑用水広域水道事業団</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2">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宮崎県自治会館管理組合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2">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5">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2">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2">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2">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2">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2">
      <c r="E49" s="175" t="s">
        <v>193</v>
      </c>
    </row>
    <row r="50" spans="5:5" x14ac:dyDescent="0.2">
      <c r="E50" s="141" t="s">
        <v>194</v>
      </c>
    </row>
    <row r="51" spans="5:5" x14ac:dyDescent="0.2">
      <c r="E51" s="141" t="s">
        <v>195</v>
      </c>
    </row>
    <row r="52" spans="5:5" x14ac:dyDescent="0.2">
      <c r="E52" s="141" t="s">
        <v>196</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2">
      <c r="A34" s="22"/>
      <c r="B34" s="31"/>
      <c r="C34" s="1184" t="s">
        <v>525</v>
      </c>
      <c r="D34" s="1184"/>
      <c r="E34" s="1185"/>
      <c r="F34" s="32">
        <v>7.86</v>
      </c>
      <c r="G34" s="33">
        <v>8.24</v>
      </c>
      <c r="H34" s="33">
        <v>6.4</v>
      </c>
      <c r="I34" s="33">
        <v>8.5399999999999991</v>
      </c>
      <c r="J34" s="34">
        <v>11.08</v>
      </c>
      <c r="K34" s="22"/>
      <c r="L34" s="22"/>
      <c r="M34" s="22"/>
      <c r="N34" s="22"/>
      <c r="O34" s="22"/>
      <c r="P34" s="22"/>
    </row>
    <row r="35" spans="1:16" ht="39" customHeight="1" x14ac:dyDescent="0.2">
      <c r="A35" s="22"/>
      <c r="B35" s="35"/>
      <c r="C35" s="1178" t="s">
        <v>526</v>
      </c>
      <c r="D35" s="1179"/>
      <c r="E35" s="1180"/>
      <c r="F35" s="36">
        <v>3.36</v>
      </c>
      <c r="G35" s="37">
        <v>1.91</v>
      </c>
      <c r="H35" s="37">
        <v>1.48</v>
      </c>
      <c r="I35" s="37">
        <v>1.57</v>
      </c>
      <c r="J35" s="38">
        <v>2.41</v>
      </c>
      <c r="K35" s="22"/>
      <c r="L35" s="22"/>
      <c r="M35" s="22"/>
      <c r="N35" s="22"/>
      <c r="O35" s="22"/>
      <c r="P35" s="22"/>
    </row>
    <row r="36" spans="1:16" ht="39" customHeight="1" x14ac:dyDescent="0.2">
      <c r="A36" s="22"/>
      <c r="B36" s="35"/>
      <c r="C36" s="1178" t="s">
        <v>527</v>
      </c>
      <c r="D36" s="1179"/>
      <c r="E36" s="1180"/>
      <c r="F36" s="36">
        <v>0.53</v>
      </c>
      <c r="G36" s="37">
        <v>0.52</v>
      </c>
      <c r="H36" s="37">
        <v>0.48</v>
      </c>
      <c r="I36" s="37">
        <v>0.53</v>
      </c>
      <c r="J36" s="38">
        <v>1.51</v>
      </c>
      <c r="K36" s="22"/>
      <c r="L36" s="22"/>
      <c r="M36" s="22"/>
      <c r="N36" s="22"/>
      <c r="O36" s="22"/>
      <c r="P36" s="22"/>
    </row>
    <row r="37" spans="1:16" ht="39" customHeight="1" x14ac:dyDescent="0.2">
      <c r="A37" s="22"/>
      <c r="B37" s="35"/>
      <c r="C37" s="1178" t="s">
        <v>528</v>
      </c>
      <c r="D37" s="1179"/>
      <c r="E37" s="1180"/>
      <c r="F37" s="36">
        <v>0.5</v>
      </c>
      <c r="G37" s="37">
        <v>0.2</v>
      </c>
      <c r="H37" s="37">
        <v>0.22</v>
      </c>
      <c r="I37" s="37">
        <v>0.69</v>
      </c>
      <c r="J37" s="38">
        <v>0.76</v>
      </c>
      <c r="K37" s="22"/>
      <c r="L37" s="22"/>
      <c r="M37" s="22"/>
      <c r="N37" s="22"/>
      <c r="O37" s="22"/>
      <c r="P37" s="22"/>
    </row>
    <row r="38" spans="1:16" ht="39" customHeight="1" x14ac:dyDescent="0.2">
      <c r="A38" s="22"/>
      <c r="B38" s="35"/>
      <c r="C38" s="1178" t="s">
        <v>529</v>
      </c>
      <c r="D38" s="1179"/>
      <c r="E38" s="1180"/>
      <c r="F38" s="36">
        <v>0.23</v>
      </c>
      <c r="G38" s="37">
        <v>0.7</v>
      </c>
      <c r="H38" s="37">
        <v>0.95</v>
      </c>
      <c r="I38" s="37">
        <v>0.99</v>
      </c>
      <c r="J38" s="38">
        <v>0.65</v>
      </c>
      <c r="K38" s="22"/>
      <c r="L38" s="22"/>
      <c r="M38" s="22"/>
      <c r="N38" s="22"/>
      <c r="O38" s="22"/>
      <c r="P38" s="22"/>
    </row>
    <row r="39" spans="1:16" ht="39" customHeight="1" x14ac:dyDescent="0.2">
      <c r="A39" s="22"/>
      <c r="B39" s="35"/>
      <c r="C39" s="1178" t="s">
        <v>530</v>
      </c>
      <c r="D39" s="1179"/>
      <c r="E39" s="1180"/>
      <c r="F39" s="36">
        <v>0.02</v>
      </c>
      <c r="G39" s="37">
        <v>0.05</v>
      </c>
      <c r="H39" s="37">
        <v>0.04</v>
      </c>
      <c r="I39" s="37">
        <v>0.05</v>
      </c>
      <c r="J39" s="38">
        <v>7.0000000000000007E-2</v>
      </c>
      <c r="K39" s="22"/>
      <c r="L39" s="22"/>
      <c r="M39" s="22"/>
      <c r="N39" s="22"/>
      <c r="O39" s="22"/>
      <c r="P39" s="22"/>
    </row>
    <row r="40" spans="1:16" ht="39" customHeight="1" x14ac:dyDescent="0.2">
      <c r="A40" s="22"/>
      <c r="B40" s="35"/>
      <c r="C40" s="1178" t="s">
        <v>531</v>
      </c>
      <c r="D40" s="1179"/>
      <c r="E40" s="1180"/>
      <c r="F40" s="36">
        <v>0.04</v>
      </c>
      <c r="G40" s="37">
        <v>0.04</v>
      </c>
      <c r="H40" s="37">
        <v>0.08</v>
      </c>
      <c r="I40" s="37">
        <v>0</v>
      </c>
      <c r="J40" s="38">
        <v>0.02</v>
      </c>
      <c r="K40" s="22"/>
      <c r="L40" s="22"/>
      <c r="M40" s="22"/>
      <c r="N40" s="22"/>
      <c r="O40" s="22"/>
      <c r="P40" s="22"/>
    </row>
    <row r="41" spans="1:16" ht="39" customHeight="1" x14ac:dyDescent="0.2">
      <c r="A41" s="22"/>
      <c r="B41" s="35"/>
      <c r="C41" s="1178"/>
      <c r="D41" s="1179"/>
      <c r="E41" s="1180"/>
      <c r="F41" s="36"/>
      <c r="G41" s="37"/>
      <c r="H41" s="37"/>
      <c r="I41" s="37"/>
      <c r="J41" s="38"/>
      <c r="K41" s="22"/>
      <c r="L41" s="22"/>
      <c r="M41" s="22"/>
      <c r="N41" s="22"/>
      <c r="O41" s="22"/>
      <c r="P41" s="22"/>
    </row>
    <row r="42" spans="1:16" ht="39" customHeight="1" x14ac:dyDescent="0.2">
      <c r="A42" s="22"/>
      <c r="B42" s="39"/>
      <c r="C42" s="1178" t="s">
        <v>532</v>
      </c>
      <c r="D42" s="1179"/>
      <c r="E42" s="1180"/>
      <c r="F42" s="36" t="s">
        <v>480</v>
      </c>
      <c r="G42" s="37" t="s">
        <v>480</v>
      </c>
      <c r="H42" s="37" t="s">
        <v>480</v>
      </c>
      <c r="I42" s="37" t="s">
        <v>480</v>
      </c>
      <c r="J42" s="38" t="s">
        <v>480</v>
      </c>
      <c r="K42" s="22"/>
      <c r="L42" s="22"/>
      <c r="M42" s="22"/>
      <c r="N42" s="22"/>
      <c r="O42" s="22"/>
      <c r="P42" s="22"/>
    </row>
    <row r="43" spans="1:16" ht="39" customHeight="1" thickBot="1" x14ac:dyDescent="0.25">
      <c r="A43" s="22"/>
      <c r="B43" s="40"/>
      <c r="C43" s="1181" t="s">
        <v>533</v>
      </c>
      <c r="D43" s="1182"/>
      <c r="E43" s="1183"/>
      <c r="F43" s="41" t="s">
        <v>480</v>
      </c>
      <c r="G43" s="42" t="s">
        <v>480</v>
      </c>
      <c r="H43" s="42" t="s">
        <v>480</v>
      </c>
      <c r="I43" s="42" t="s">
        <v>480</v>
      </c>
      <c r="J43" s="43" t="s">
        <v>480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2">
      <c r="A45" s="48"/>
      <c r="B45" s="1194" t="s">
        <v>11</v>
      </c>
      <c r="C45" s="1195"/>
      <c r="D45" s="58"/>
      <c r="E45" s="1200" t="s">
        <v>12</v>
      </c>
      <c r="F45" s="1200"/>
      <c r="G45" s="1200"/>
      <c r="H45" s="1200"/>
      <c r="I45" s="1200"/>
      <c r="J45" s="1201"/>
      <c r="K45" s="59">
        <v>402</v>
      </c>
      <c r="L45" s="60">
        <v>428</v>
      </c>
      <c r="M45" s="60">
        <v>413</v>
      </c>
      <c r="N45" s="60">
        <v>367</v>
      </c>
      <c r="O45" s="61">
        <v>282</v>
      </c>
      <c r="P45" s="48"/>
      <c r="Q45" s="48"/>
      <c r="R45" s="48"/>
      <c r="S45" s="48"/>
      <c r="T45" s="48"/>
      <c r="U45" s="48"/>
    </row>
    <row r="46" spans="1:21" ht="30.75" customHeight="1" x14ac:dyDescent="0.2">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2">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2">
      <c r="A48" s="48"/>
      <c r="B48" s="1196"/>
      <c r="C48" s="1197"/>
      <c r="D48" s="62"/>
      <c r="E48" s="1188" t="s">
        <v>15</v>
      </c>
      <c r="F48" s="1188"/>
      <c r="G48" s="1188"/>
      <c r="H48" s="1188"/>
      <c r="I48" s="1188"/>
      <c r="J48" s="1189"/>
      <c r="K48" s="63">
        <v>116</v>
      </c>
      <c r="L48" s="64">
        <v>121</v>
      </c>
      <c r="M48" s="64">
        <v>121</v>
      </c>
      <c r="N48" s="64">
        <v>127</v>
      </c>
      <c r="O48" s="65">
        <v>126</v>
      </c>
      <c r="P48" s="48"/>
      <c r="Q48" s="48"/>
      <c r="R48" s="48"/>
      <c r="S48" s="48"/>
      <c r="T48" s="48"/>
      <c r="U48" s="48"/>
    </row>
    <row r="49" spans="1:21" ht="30.75" customHeight="1" x14ac:dyDescent="0.2">
      <c r="A49" s="48"/>
      <c r="B49" s="1196"/>
      <c r="C49" s="1197"/>
      <c r="D49" s="62"/>
      <c r="E49" s="1188" t="s">
        <v>16</v>
      </c>
      <c r="F49" s="1188"/>
      <c r="G49" s="1188"/>
      <c r="H49" s="1188"/>
      <c r="I49" s="1188"/>
      <c r="J49" s="1189"/>
      <c r="K49" s="63">
        <v>34</v>
      </c>
      <c r="L49" s="64">
        <v>34</v>
      </c>
      <c r="M49" s="64">
        <v>61</v>
      </c>
      <c r="N49" s="64">
        <v>40</v>
      </c>
      <c r="O49" s="65">
        <v>43</v>
      </c>
      <c r="P49" s="48"/>
      <c r="Q49" s="48"/>
      <c r="R49" s="48"/>
      <c r="S49" s="48"/>
      <c r="T49" s="48"/>
      <c r="U49" s="48"/>
    </row>
    <row r="50" spans="1:21" ht="30.75" customHeight="1" x14ac:dyDescent="0.2">
      <c r="A50" s="48"/>
      <c r="B50" s="1196"/>
      <c r="C50" s="1197"/>
      <c r="D50" s="62"/>
      <c r="E50" s="1188" t="s">
        <v>17</v>
      </c>
      <c r="F50" s="1188"/>
      <c r="G50" s="1188"/>
      <c r="H50" s="1188"/>
      <c r="I50" s="1188"/>
      <c r="J50" s="1189"/>
      <c r="K50" s="63">
        <v>8</v>
      </c>
      <c r="L50" s="64">
        <v>10</v>
      </c>
      <c r="M50" s="64">
        <v>8</v>
      </c>
      <c r="N50" s="64">
        <v>6</v>
      </c>
      <c r="O50" s="65">
        <v>5</v>
      </c>
      <c r="P50" s="48"/>
      <c r="Q50" s="48"/>
      <c r="R50" s="48"/>
      <c r="S50" s="48"/>
      <c r="T50" s="48"/>
      <c r="U50" s="48"/>
    </row>
    <row r="51" spans="1:21" ht="30.75" customHeight="1" x14ac:dyDescent="0.2">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x14ac:dyDescent="0.2">
      <c r="A52" s="48"/>
      <c r="B52" s="1186" t="s">
        <v>19</v>
      </c>
      <c r="C52" s="1187"/>
      <c r="D52" s="66"/>
      <c r="E52" s="1188" t="s">
        <v>20</v>
      </c>
      <c r="F52" s="1188"/>
      <c r="G52" s="1188"/>
      <c r="H52" s="1188"/>
      <c r="I52" s="1188"/>
      <c r="J52" s="1189"/>
      <c r="K52" s="63">
        <v>368</v>
      </c>
      <c r="L52" s="64">
        <v>400</v>
      </c>
      <c r="M52" s="64">
        <v>403</v>
      </c>
      <c r="N52" s="64">
        <v>381</v>
      </c>
      <c r="O52" s="65">
        <v>332</v>
      </c>
      <c r="P52" s="48"/>
      <c r="Q52" s="48"/>
      <c r="R52" s="48"/>
      <c r="S52" s="48"/>
      <c r="T52" s="48"/>
      <c r="U52" s="48"/>
    </row>
    <row r="53" spans="1:21" ht="30.75" customHeight="1" thickBot="1" x14ac:dyDescent="0.25">
      <c r="A53" s="48"/>
      <c r="B53" s="1190" t="s">
        <v>21</v>
      </c>
      <c r="C53" s="1191"/>
      <c r="D53" s="67"/>
      <c r="E53" s="1192" t="s">
        <v>22</v>
      </c>
      <c r="F53" s="1192"/>
      <c r="G53" s="1192"/>
      <c r="H53" s="1192"/>
      <c r="I53" s="1192"/>
      <c r="J53" s="1193"/>
      <c r="K53" s="68">
        <v>192</v>
      </c>
      <c r="L53" s="69">
        <v>193</v>
      </c>
      <c r="M53" s="69">
        <v>200</v>
      </c>
      <c r="N53" s="69">
        <v>159</v>
      </c>
      <c r="O53" s="70">
        <v>124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520</v>
      </c>
      <c r="J40" s="79" t="s">
        <v>521</v>
      </c>
      <c r="K40" s="79" t="s">
        <v>522</v>
      </c>
      <c r="L40" s="79" t="s">
        <v>523</v>
      </c>
      <c r="M40" s="80" t="s">
        <v>524</v>
      </c>
    </row>
    <row r="41" spans="2:13" ht="27.75" customHeight="1" x14ac:dyDescent="0.2">
      <c r="B41" s="1202" t="s">
        <v>24</v>
      </c>
      <c r="C41" s="1203"/>
      <c r="D41" s="81"/>
      <c r="E41" s="1208" t="s">
        <v>25</v>
      </c>
      <c r="F41" s="1208"/>
      <c r="G41" s="1208"/>
      <c r="H41" s="1209"/>
      <c r="I41" s="82">
        <v>2614</v>
      </c>
      <c r="J41" s="83">
        <v>2221</v>
      </c>
      <c r="K41" s="83">
        <v>1837</v>
      </c>
      <c r="L41" s="83">
        <v>1494</v>
      </c>
      <c r="M41" s="84">
        <v>1280</v>
      </c>
    </row>
    <row r="42" spans="2:13" ht="27.75" customHeight="1" x14ac:dyDescent="0.2">
      <c r="B42" s="1204"/>
      <c r="C42" s="1205"/>
      <c r="D42" s="85"/>
      <c r="E42" s="1210" t="s">
        <v>26</v>
      </c>
      <c r="F42" s="1210"/>
      <c r="G42" s="1210"/>
      <c r="H42" s="1211"/>
      <c r="I42" s="86">
        <v>3</v>
      </c>
      <c r="J42" s="87">
        <v>2</v>
      </c>
      <c r="K42" s="87">
        <v>1</v>
      </c>
      <c r="L42" s="87">
        <v>1</v>
      </c>
      <c r="M42" s="88" t="s">
        <v>480</v>
      </c>
    </row>
    <row r="43" spans="2:13" ht="27.75" customHeight="1" x14ac:dyDescent="0.2">
      <c r="B43" s="1204"/>
      <c r="C43" s="1205"/>
      <c r="D43" s="85"/>
      <c r="E43" s="1210" t="s">
        <v>27</v>
      </c>
      <c r="F43" s="1210"/>
      <c r="G43" s="1210"/>
      <c r="H43" s="1211"/>
      <c r="I43" s="86">
        <v>2093</v>
      </c>
      <c r="J43" s="87">
        <v>1977</v>
      </c>
      <c r="K43" s="87">
        <v>1844</v>
      </c>
      <c r="L43" s="87">
        <v>1707</v>
      </c>
      <c r="M43" s="88">
        <v>1604</v>
      </c>
    </row>
    <row r="44" spans="2:13" ht="27.75" customHeight="1" x14ac:dyDescent="0.2">
      <c r="B44" s="1204"/>
      <c r="C44" s="1205"/>
      <c r="D44" s="85"/>
      <c r="E44" s="1210" t="s">
        <v>28</v>
      </c>
      <c r="F44" s="1210"/>
      <c r="G44" s="1210"/>
      <c r="H44" s="1211"/>
      <c r="I44" s="86">
        <v>259</v>
      </c>
      <c r="J44" s="87">
        <v>281</v>
      </c>
      <c r="K44" s="87">
        <v>326</v>
      </c>
      <c r="L44" s="87">
        <v>303</v>
      </c>
      <c r="M44" s="88">
        <v>268</v>
      </c>
    </row>
    <row r="45" spans="2:13" ht="27.75" customHeight="1" x14ac:dyDescent="0.2">
      <c r="B45" s="1204"/>
      <c r="C45" s="1205"/>
      <c r="D45" s="85"/>
      <c r="E45" s="1210" t="s">
        <v>29</v>
      </c>
      <c r="F45" s="1210"/>
      <c r="G45" s="1210"/>
      <c r="H45" s="1211"/>
      <c r="I45" s="86">
        <v>851</v>
      </c>
      <c r="J45" s="87">
        <v>912</v>
      </c>
      <c r="K45" s="87">
        <v>896</v>
      </c>
      <c r="L45" s="87">
        <v>899</v>
      </c>
      <c r="M45" s="88">
        <v>909</v>
      </c>
    </row>
    <row r="46" spans="2:13" ht="27.75" customHeight="1" x14ac:dyDescent="0.2">
      <c r="B46" s="1204"/>
      <c r="C46" s="1205"/>
      <c r="D46" s="89"/>
      <c r="E46" s="1210" t="s">
        <v>30</v>
      </c>
      <c r="F46" s="1210"/>
      <c r="G46" s="1210"/>
      <c r="H46" s="1211"/>
      <c r="I46" s="86" t="s">
        <v>480</v>
      </c>
      <c r="J46" s="87" t="s">
        <v>480</v>
      </c>
      <c r="K46" s="87" t="s">
        <v>480</v>
      </c>
      <c r="L46" s="87" t="s">
        <v>480</v>
      </c>
      <c r="M46" s="88">
        <v>3</v>
      </c>
    </row>
    <row r="47" spans="2:13" ht="27.75" customHeight="1" x14ac:dyDescent="0.2">
      <c r="B47" s="1204"/>
      <c r="C47" s="1205"/>
      <c r="D47" s="90"/>
      <c r="E47" s="1212" t="s">
        <v>31</v>
      </c>
      <c r="F47" s="1213"/>
      <c r="G47" s="1213"/>
      <c r="H47" s="1214"/>
      <c r="I47" s="86" t="s">
        <v>480</v>
      </c>
      <c r="J47" s="87" t="s">
        <v>480</v>
      </c>
      <c r="K47" s="87" t="s">
        <v>480</v>
      </c>
      <c r="L47" s="87" t="s">
        <v>480</v>
      </c>
      <c r="M47" s="88" t="s">
        <v>480</v>
      </c>
    </row>
    <row r="48" spans="2:13" ht="27.75" customHeight="1" x14ac:dyDescent="0.2">
      <c r="B48" s="1204"/>
      <c r="C48" s="1205"/>
      <c r="D48" s="85"/>
      <c r="E48" s="1210" t="s">
        <v>32</v>
      </c>
      <c r="F48" s="1210"/>
      <c r="G48" s="1210"/>
      <c r="H48" s="1211"/>
      <c r="I48" s="86" t="s">
        <v>480</v>
      </c>
      <c r="J48" s="87" t="s">
        <v>480</v>
      </c>
      <c r="K48" s="87" t="s">
        <v>480</v>
      </c>
      <c r="L48" s="87" t="s">
        <v>480</v>
      </c>
      <c r="M48" s="88" t="s">
        <v>480</v>
      </c>
    </row>
    <row r="49" spans="2:13" ht="27.75" customHeight="1" x14ac:dyDescent="0.2">
      <c r="B49" s="1206"/>
      <c r="C49" s="1207"/>
      <c r="D49" s="85"/>
      <c r="E49" s="1210" t="s">
        <v>33</v>
      </c>
      <c r="F49" s="1210"/>
      <c r="G49" s="1210"/>
      <c r="H49" s="1211"/>
      <c r="I49" s="86" t="s">
        <v>480</v>
      </c>
      <c r="J49" s="87" t="s">
        <v>480</v>
      </c>
      <c r="K49" s="87" t="s">
        <v>480</v>
      </c>
      <c r="L49" s="87" t="s">
        <v>480</v>
      </c>
      <c r="M49" s="88" t="s">
        <v>480</v>
      </c>
    </row>
    <row r="50" spans="2:13" ht="27.75" customHeight="1" x14ac:dyDescent="0.2">
      <c r="B50" s="1215" t="s">
        <v>34</v>
      </c>
      <c r="C50" s="1216"/>
      <c r="D50" s="91"/>
      <c r="E50" s="1210" t="s">
        <v>35</v>
      </c>
      <c r="F50" s="1210"/>
      <c r="G50" s="1210"/>
      <c r="H50" s="1211"/>
      <c r="I50" s="86">
        <v>4045</v>
      </c>
      <c r="J50" s="87">
        <v>4402</v>
      </c>
      <c r="K50" s="87">
        <v>4582</v>
      </c>
      <c r="L50" s="87">
        <v>5118</v>
      </c>
      <c r="M50" s="88">
        <v>5215</v>
      </c>
    </row>
    <row r="51" spans="2:13" ht="27.75" customHeight="1" x14ac:dyDescent="0.2">
      <c r="B51" s="1204"/>
      <c r="C51" s="1205"/>
      <c r="D51" s="85"/>
      <c r="E51" s="1210" t="s">
        <v>36</v>
      </c>
      <c r="F51" s="1210"/>
      <c r="G51" s="1210"/>
      <c r="H51" s="1211"/>
      <c r="I51" s="86">
        <v>201</v>
      </c>
      <c r="J51" s="87">
        <v>185</v>
      </c>
      <c r="K51" s="87">
        <v>169</v>
      </c>
      <c r="L51" s="87">
        <v>152</v>
      </c>
      <c r="M51" s="88">
        <v>135</v>
      </c>
    </row>
    <row r="52" spans="2:13" ht="27.75" customHeight="1" x14ac:dyDescent="0.2">
      <c r="B52" s="1206"/>
      <c r="C52" s="1207"/>
      <c r="D52" s="85"/>
      <c r="E52" s="1210" t="s">
        <v>37</v>
      </c>
      <c r="F52" s="1210"/>
      <c r="G52" s="1210"/>
      <c r="H52" s="1211"/>
      <c r="I52" s="86">
        <v>3402</v>
      </c>
      <c r="J52" s="87">
        <v>3068</v>
      </c>
      <c r="K52" s="87">
        <v>2826</v>
      </c>
      <c r="L52" s="87">
        <v>2599</v>
      </c>
      <c r="M52" s="88">
        <v>2419</v>
      </c>
    </row>
    <row r="53" spans="2:13" ht="27.75" customHeight="1" thickBot="1" x14ac:dyDescent="0.25">
      <c r="B53" s="1217" t="s">
        <v>21</v>
      </c>
      <c r="C53" s="1218"/>
      <c r="D53" s="92"/>
      <c r="E53" s="1219" t="s">
        <v>38</v>
      </c>
      <c r="F53" s="1219"/>
      <c r="G53" s="1219"/>
      <c r="H53" s="1220"/>
      <c r="I53" s="93">
        <v>-1828</v>
      </c>
      <c r="J53" s="94">
        <v>-2261</v>
      </c>
      <c r="K53" s="94">
        <v>-2673</v>
      </c>
      <c r="L53" s="94">
        <v>-3465</v>
      </c>
      <c r="M53" s="95">
        <v>-3705</v>
      </c>
    </row>
    <row r="54" spans="2:13" ht="27.75" customHeight="1" x14ac:dyDescent="0.2">
      <c r="B54" s="96" t="s">
        <v>39</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VY191"/>
  <sheetViews>
    <sheetView showGridLines="0" zoomScale="80" zoomScaleNormal="80" zoomScaleSheetLayoutView="55" workbookViewId="0"/>
  </sheetViews>
  <sheetFormatPr defaultColWidth="0" defaultRowHeight="13.5" customHeight="1" zeroHeight="1" x14ac:dyDescent="0.2"/>
  <cols>
    <col min="1" max="1" width="6.33203125" style="245" customWidth="1"/>
    <col min="2" max="2" width="18.109375" style="245" customWidth="1"/>
    <col min="3" max="3" width="22.6640625" style="245" customWidth="1"/>
    <col min="4" max="9" width="18.109375" style="245" customWidth="1"/>
    <col min="10" max="10" width="22.77734375" style="245" customWidth="1"/>
    <col min="11" max="15" width="18.109375" style="245" customWidth="1"/>
    <col min="16" max="16" width="6.109375" style="252" customWidth="1"/>
    <col min="17" max="17" width="5.88671875" style="250" customWidth="1"/>
    <col min="18" max="18" width="19.109375" style="245" hidden="1"/>
    <col min="19" max="23" width="12.6640625" style="245" hidden="1"/>
    <col min="24" max="257" width="8.6640625" style="245" hidden="1"/>
    <col min="258" max="263" width="14.88671875" style="245" hidden="1"/>
    <col min="264" max="265" width="15.88671875" style="245" hidden="1"/>
    <col min="266" max="271" width="16.109375" style="245" hidden="1"/>
    <col min="272" max="272" width="6.109375" style="245" hidden="1"/>
    <col min="273" max="273" width="3" style="245" hidden="1"/>
    <col min="274" max="513" width="8.6640625" style="245" hidden="1"/>
    <col min="514" max="519" width="14.88671875" style="245" hidden="1"/>
    <col min="520" max="521" width="15.88671875" style="245" hidden="1"/>
    <col min="522" max="527" width="16.109375" style="245" hidden="1"/>
    <col min="528" max="528" width="6.109375" style="245" hidden="1"/>
    <col min="529" max="529" width="3" style="245" hidden="1"/>
    <col min="530" max="769" width="8.6640625" style="245" hidden="1"/>
    <col min="770" max="775" width="14.88671875" style="245" hidden="1"/>
    <col min="776" max="777" width="15.88671875" style="245" hidden="1"/>
    <col min="778" max="783" width="16.109375" style="245" hidden="1"/>
    <col min="784" max="784" width="6.109375" style="245" hidden="1"/>
    <col min="785" max="785" width="3" style="245" hidden="1"/>
    <col min="786" max="1025" width="8.6640625" style="245" hidden="1"/>
    <col min="1026" max="1031" width="14.88671875" style="245" hidden="1"/>
    <col min="1032" max="1033" width="15.88671875" style="245" hidden="1"/>
    <col min="1034" max="1039" width="16.109375" style="245" hidden="1"/>
    <col min="1040" max="1040" width="6.109375" style="245" hidden="1"/>
    <col min="1041" max="1041" width="3" style="245" hidden="1"/>
    <col min="1042" max="1281" width="8.6640625" style="245" hidden="1"/>
    <col min="1282" max="1287" width="14.88671875" style="245" hidden="1"/>
    <col min="1288" max="1289" width="15.88671875" style="245" hidden="1"/>
    <col min="1290" max="1295" width="16.109375" style="245" hidden="1"/>
    <col min="1296" max="1296" width="6.109375" style="245" hidden="1"/>
    <col min="1297" max="1297" width="3" style="245" hidden="1"/>
    <col min="1298" max="1537" width="8.6640625" style="245" hidden="1"/>
    <col min="1538" max="1543" width="14.88671875" style="245" hidden="1"/>
    <col min="1544" max="1545" width="15.88671875" style="245" hidden="1"/>
    <col min="1546" max="1551" width="16.109375" style="245" hidden="1"/>
    <col min="1552" max="1552" width="6.109375" style="245" hidden="1"/>
    <col min="1553" max="1553" width="3" style="245" hidden="1"/>
    <col min="1554" max="1793" width="8.6640625" style="245" hidden="1"/>
    <col min="1794" max="1799" width="14.88671875" style="245" hidden="1"/>
    <col min="1800" max="1801" width="15.88671875" style="245" hidden="1"/>
    <col min="1802" max="1807" width="16.109375" style="245" hidden="1"/>
    <col min="1808" max="1808" width="6.109375" style="245" hidden="1"/>
    <col min="1809" max="1809" width="3" style="245" hidden="1"/>
    <col min="1810" max="2049" width="8.6640625" style="245" hidden="1"/>
    <col min="2050" max="2055" width="14.88671875" style="245" hidden="1"/>
    <col min="2056" max="2057" width="15.88671875" style="245" hidden="1"/>
    <col min="2058" max="2063" width="16.109375" style="245" hidden="1"/>
    <col min="2064" max="2064" width="6.109375" style="245" hidden="1"/>
    <col min="2065" max="2065" width="3" style="245" hidden="1"/>
    <col min="2066" max="2305" width="8.6640625" style="245" hidden="1"/>
    <col min="2306" max="2311" width="14.88671875" style="245" hidden="1"/>
    <col min="2312" max="2313" width="15.88671875" style="245" hidden="1"/>
    <col min="2314" max="2319" width="16.109375" style="245" hidden="1"/>
    <col min="2320" max="2320" width="6.109375" style="245" hidden="1"/>
    <col min="2321" max="2321" width="3" style="245" hidden="1"/>
    <col min="2322" max="2561" width="8.6640625" style="245" hidden="1"/>
    <col min="2562" max="2567" width="14.88671875" style="245" hidden="1"/>
    <col min="2568" max="2569" width="15.88671875" style="245" hidden="1"/>
    <col min="2570" max="2575" width="16.109375" style="245" hidden="1"/>
    <col min="2576" max="2576" width="6.109375" style="245" hidden="1"/>
    <col min="2577" max="2577" width="3" style="245" hidden="1"/>
    <col min="2578" max="2817" width="8.6640625" style="245" hidden="1"/>
    <col min="2818" max="2823" width="14.88671875" style="245" hidden="1"/>
    <col min="2824" max="2825" width="15.88671875" style="245" hidden="1"/>
    <col min="2826" max="2831" width="16.109375" style="245" hidden="1"/>
    <col min="2832" max="2832" width="6.109375" style="245" hidden="1"/>
    <col min="2833" max="2833" width="3" style="245" hidden="1"/>
    <col min="2834" max="3073" width="8.6640625" style="245" hidden="1"/>
    <col min="3074" max="3079" width="14.88671875" style="245" hidden="1"/>
    <col min="3080" max="3081" width="15.88671875" style="245" hidden="1"/>
    <col min="3082" max="3087" width="16.109375" style="245" hidden="1"/>
    <col min="3088" max="3088" width="6.109375" style="245" hidden="1"/>
    <col min="3089" max="3089" width="3" style="245" hidden="1"/>
    <col min="3090" max="3329" width="8.6640625" style="245" hidden="1"/>
    <col min="3330" max="3335" width="14.88671875" style="245" hidden="1"/>
    <col min="3336" max="3337" width="15.88671875" style="245" hidden="1"/>
    <col min="3338" max="3343" width="16.109375" style="245" hidden="1"/>
    <col min="3344" max="3344" width="6.109375" style="245" hidden="1"/>
    <col min="3345" max="3345" width="3" style="245" hidden="1"/>
    <col min="3346" max="3585" width="8.6640625" style="245" hidden="1"/>
    <col min="3586" max="3591" width="14.88671875" style="245" hidden="1"/>
    <col min="3592" max="3593" width="15.88671875" style="245" hidden="1"/>
    <col min="3594" max="3599" width="16.109375" style="245" hidden="1"/>
    <col min="3600" max="3600" width="6.109375" style="245" hidden="1"/>
    <col min="3601" max="3601" width="3" style="245" hidden="1"/>
    <col min="3602" max="3841" width="8.6640625" style="245" hidden="1"/>
    <col min="3842" max="3847" width="14.88671875" style="245" hidden="1"/>
    <col min="3848" max="3849" width="15.88671875" style="245" hidden="1"/>
    <col min="3850" max="3855" width="16.109375" style="245" hidden="1"/>
    <col min="3856" max="3856" width="6.109375" style="245" hidden="1"/>
    <col min="3857" max="3857" width="3" style="245" hidden="1"/>
    <col min="3858" max="4097" width="8.6640625" style="245" hidden="1"/>
    <col min="4098" max="4103" width="14.88671875" style="245" hidden="1"/>
    <col min="4104" max="4105" width="15.88671875" style="245" hidden="1"/>
    <col min="4106" max="4111" width="16.109375" style="245" hidden="1"/>
    <col min="4112" max="4112" width="6.109375" style="245" hidden="1"/>
    <col min="4113" max="4113" width="3" style="245" hidden="1"/>
    <col min="4114" max="4353" width="8.6640625" style="245" hidden="1"/>
    <col min="4354" max="4359" width="14.88671875" style="245" hidden="1"/>
    <col min="4360" max="4361" width="15.88671875" style="245" hidden="1"/>
    <col min="4362" max="4367" width="16.109375" style="245" hidden="1"/>
    <col min="4368" max="4368" width="6.109375" style="245" hidden="1"/>
    <col min="4369" max="4369" width="3" style="245" hidden="1"/>
    <col min="4370" max="4609" width="8.6640625" style="245" hidden="1"/>
    <col min="4610" max="4615" width="14.88671875" style="245" hidden="1"/>
    <col min="4616" max="4617" width="15.88671875" style="245" hidden="1"/>
    <col min="4618" max="4623" width="16.109375" style="245" hidden="1"/>
    <col min="4624" max="4624" width="6.109375" style="245" hidden="1"/>
    <col min="4625" max="4625" width="3" style="245" hidden="1"/>
    <col min="4626" max="4865" width="8.6640625" style="245" hidden="1"/>
    <col min="4866" max="4871" width="14.88671875" style="245" hidden="1"/>
    <col min="4872" max="4873" width="15.88671875" style="245" hidden="1"/>
    <col min="4874" max="4879" width="16.109375" style="245" hidden="1"/>
    <col min="4880" max="4880" width="6.109375" style="245" hidden="1"/>
    <col min="4881" max="4881" width="3" style="245" hidden="1"/>
    <col min="4882" max="5121" width="8.6640625" style="245" hidden="1"/>
    <col min="5122" max="5127" width="14.88671875" style="245" hidden="1"/>
    <col min="5128" max="5129" width="15.88671875" style="245" hidden="1"/>
    <col min="5130" max="5135" width="16.109375" style="245" hidden="1"/>
    <col min="5136" max="5136" width="6.109375" style="245" hidden="1"/>
    <col min="5137" max="5137" width="3" style="245" hidden="1"/>
    <col min="5138" max="5377" width="8.6640625" style="245" hidden="1"/>
    <col min="5378" max="5383" width="14.88671875" style="245" hidden="1"/>
    <col min="5384" max="5385" width="15.88671875" style="245" hidden="1"/>
    <col min="5386" max="5391" width="16.109375" style="245" hidden="1"/>
    <col min="5392" max="5392" width="6.109375" style="245" hidden="1"/>
    <col min="5393" max="5393" width="3" style="245" hidden="1"/>
    <col min="5394" max="5633" width="8.6640625" style="245" hidden="1"/>
    <col min="5634" max="5639" width="14.88671875" style="245" hidden="1"/>
    <col min="5640" max="5641" width="15.88671875" style="245" hidden="1"/>
    <col min="5642" max="5647" width="16.109375" style="245" hidden="1"/>
    <col min="5648" max="5648" width="6.109375" style="245" hidden="1"/>
    <col min="5649" max="5649" width="3" style="245" hidden="1"/>
    <col min="5650" max="5889" width="8.6640625" style="245" hidden="1"/>
    <col min="5890" max="5895" width="14.88671875" style="245" hidden="1"/>
    <col min="5896" max="5897" width="15.88671875" style="245" hidden="1"/>
    <col min="5898" max="5903" width="16.109375" style="245" hidden="1"/>
    <col min="5904" max="5904" width="6.109375" style="245" hidden="1"/>
    <col min="5905" max="5905" width="3" style="245" hidden="1"/>
    <col min="5906" max="6145" width="8.6640625" style="245" hidden="1"/>
    <col min="6146" max="6151" width="14.88671875" style="245" hidden="1"/>
    <col min="6152" max="6153" width="15.88671875" style="245" hidden="1"/>
    <col min="6154" max="6159" width="16.109375" style="245" hidden="1"/>
    <col min="6160" max="6160" width="6.109375" style="245" hidden="1"/>
    <col min="6161" max="6161" width="3" style="245" hidden="1"/>
    <col min="6162" max="6401" width="8.6640625" style="245" hidden="1"/>
    <col min="6402" max="6407" width="14.88671875" style="245" hidden="1"/>
    <col min="6408" max="6409" width="15.88671875" style="245" hidden="1"/>
    <col min="6410" max="6415" width="16.109375" style="245" hidden="1"/>
    <col min="6416" max="6416" width="6.109375" style="245" hidden="1"/>
    <col min="6417" max="6417" width="3" style="245" hidden="1"/>
    <col min="6418" max="6657" width="8.6640625" style="245" hidden="1"/>
    <col min="6658" max="6663" width="14.88671875" style="245" hidden="1"/>
    <col min="6664" max="6665" width="15.88671875" style="245" hidden="1"/>
    <col min="6666" max="6671" width="16.109375" style="245" hidden="1"/>
    <col min="6672" max="6672" width="6.109375" style="245" hidden="1"/>
    <col min="6673" max="6673" width="3" style="245" hidden="1"/>
    <col min="6674" max="6913" width="8.6640625" style="245" hidden="1"/>
    <col min="6914" max="6919" width="14.88671875" style="245" hidden="1"/>
    <col min="6920" max="6921" width="15.88671875" style="245" hidden="1"/>
    <col min="6922" max="6927" width="16.109375" style="245" hidden="1"/>
    <col min="6928" max="6928" width="6.109375" style="245" hidden="1"/>
    <col min="6929" max="6929" width="3" style="245" hidden="1"/>
    <col min="6930" max="7169" width="8.6640625" style="245" hidden="1"/>
    <col min="7170" max="7175" width="14.88671875" style="245" hidden="1"/>
    <col min="7176" max="7177" width="15.88671875" style="245" hidden="1"/>
    <col min="7178" max="7183" width="16.109375" style="245" hidden="1"/>
    <col min="7184" max="7184" width="6.109375" style="245" hidden="1"/>
    <col min="7185" max="7185" width="3" style="245" hidden="1"/>
    <col min="7186" max="7425" width="8.6640625" style="245" hidden="1"/>
    <col min="7426" max="7431" width="14.88671875" style="245" hidden="1"/>
    <col min="7432" max="7433" width="15.88671875" style="245" hidden="1"/>
    <col min="7434" max="7439" width="16.109375" style="245" hidden="1"/>
    <col min="7440" max="7440" width="6.109375" style="245" hidden="1"/>
    <col min="7441" max="7441" width="3" style="245" hidden="1"/>
    <col min="7442" max="7681" width="8.6640625" style="245" hidden="1"/>
    <col min="7682" max="7687" width="14.88671875" style="245" hidden="1"/>
    <col min="7688" max="7689" width="15.88671875" style="245" hidden="1"/>
    <col min="7690" max="7695" width="16.109375" style="245" hidden="1"/>
    <col min="7696" max="7696" width="6.109375" style="245" hidden="1"/>
    <col min="7697" max="7697" width="3" style="245" hidden="1"/>
    <col min="7698" max="7937" width="8.6640625" style="245" hidden="1"/>
    <col min="7938" max="7943" width="14.88671875" style="245" hidden="1"/>
    <col min="7944" max="7945" width="15.88671875" style="245" hidden="1"/>
    <col min="7946" max="7951" width="16.109375" style="245" hidden="1"/>
    <col min="7952" max="7952" width="6.109375" style="245" hidden="1"/>
    <col min="7953" max="7953" width="3" style="245" hidden="1"/>
    <col min="7954" max="8193" width="8.6640625" style="245" hidden="1"/>
    <col min="8194" max="8199" width="14.88671875" style="245" hidden="1"/>
    <col min="8200" max="8201" width="15.88671875" style="245" hidden="1"/>
    <col min="8202" max="8207" width="16.109375" style="245" hidden="1"/>
    <col min="8208" max="8208" width="6.109375" style="245" hidden="1"/>
    <col min="8209" max="8209" width="3" style="245" hidden="1"/>
    <col min="8210" max="8449" width="8.6640625" style="245" hidden="1"/>
    <col min="8450" max="8455" width="14.88671875" style="245" hidden="1"/>
    <col min="8456" max="8457" width="15.88671875" style="245" hidden="1"/>
    <col min="8458" max="8463" width="16.109375" style="245" hidden="1"/>
    <col min="8464" max="8464" width="6.109375" style="245" hidden="1"/>
    <col min="8465" max="8465" width="3" style="245" hidden="1"/>
    <col min="8466" max="8705" width="8.6640625" style="245" hidden="1"/>
    <col min="8706" max="8711" width="14.88671875" style="245" hidden="1"/>
    <col min="8712" max="8713" width="15.88671875" style="245" hidden="1"/>
    <col min="8714" max="8719" width="16.109375" style="245" hidden="1"/>
    <col min="8720" max="8720" width="6.109375" style="245" hidden="1"/>
    <col min="8721" max="8721" width="3" style="245" hidden="1"/>
    <col min="8722" max="8961" width="8.6640625" style="245" hidden="1"/>
    <col min="8962" max="8967" width="14.88671875" style="245" hidden="1"/>
    <col min="8968" max="8969" width="15.88671875" style="245" hidden="1"/>
    <col min="8970" max="8975" width="16.109375" style="245" hidden="1"/>
    <col min="8976" max="8976" width="6.109375" style="245" hidden="1"/>
    <col min="8977" max="8977" width="3" style="245" hidden="1"/>
    <col min="8978" max="9217" width="8.6640625" style="245" hidden="1"/>
    <col min="9218" max="9223" width="14.88671875" style="245" hidden="1"/>
    <col min="9224" max="9225" width="15.88671875" style="245" hidden="1"/>
    <col min="9226" max="9231" width="16.109375" style="245" hidden="1"/>
    <col min="9232" max="9232" width="6.109375" style="245" hidden="1"/>
    <col min="9233" max="9233" width="3" style="245" hidden="1"/>
    <col min="9234" max="9473" width="8.6640625" style="245" hidden="1"/>
    <col min="9474" max="9479" width="14.88671875" style="245" hidden="1"/>
    <col min="9480" max="9481" width="15.88671875" style="245" hidden="1"/>
    <col min="9482" max="9487" width="16.109375" style="245" hidden="1"/>
    <col min="9488" max="9488" width="6.109375" style="245" hidden="1"/>
    <col min="9489" max="9489" width="3" style="245" hidden="1"/>
    <col min="9490" max="9729" width="8.6640625" style="245" hidden="1"/>
    <col min="9730" max="9735" width="14.88671875" style="245" hidden="1"/>
    <col min="9736" max="9737" width="15.88671875" style="245" hidden="1"/>
    <col min="9738" max="9743" width="16.109375" style="245" hidden="1"/>
    <col min="9744" max="9744" width="6.109375" style="245" hidden="1"/>
    <col min="9745" max="9745" width="3" style="245" hidden="1"/>
    <col min="9746" max="9985" width="8.6640625" style="245" hidden="1"/>
    <col min="9986" max="9991" width="14.88671875" style="245" hidden="1"/>
    <col min="9992" max="9993" width="15.88671875" style="245" hidden="1"/>
    <col min="9994" max="9999" width="16.109375" style="245" hidden="1"/>
    <col min="10000" max="10000" width="6.109375" style="245" hidden="1"/>
    <col min="10001" max="10001" width="3" style="245" hidden="1"/>
    <col min="10002" max="10241" width="8.6640625" style="245" hidden="1"/>
    <col min="10242" max="10247" width="14.88671875" style="245" hidden="1"/>
    <col min="10248" max="10249" width="15.88671875" style="245" hidden="1"/>
    <col min="10250" max="10255" width="16.109375" style="245" hidden="1"/>
    <col min="10256" max="10256" width="6.109375" style="245" hidden="1"/>
    <col min="10257" max="10257" width="3" style="245" hidden="1"/>
    <col min="10258" max="10497" width="8.6640625" style="245" hidden="1"/>
    <col min="10498" max="10503" width="14.88671875" style="245" hidden="1"/>
    <col min="10504" max="10505" width="15.88671875" style="245" hidden="1"/>
    <col min="10506" max="10511" width="16.109375" style="245" hidden="1"/>
    <col min="10512" max="10512" width="6.109375" style="245" hidden="1"/>
    <col min="10513" max="10513" width="3" style="245" hidden="1"/>
    <col min="10514" max="10753" width="8.6640625" style="245" hidden="1"/>
    <col min="10754" max="10759" width="14.88671875" style="245" hidden="1"/>
    <col min="10760" max="10761" width="15.88671875" style="245" hidden="1"/>
    <col min="10762" max="10767" width="16.109375" style="245" hidden="1"/>
    <col min="10768" max="10768" width="6.109375" style="245" hidden="1"/>
    <col min="10769" max="10769" width="3" style="245" hidden="1"/>
    <col min="10770" max="11009" width="8.6640625" style="245" hidden="1"/>
    <col min="11010" max="11015" width="14.88671875" style="245" hidden="1"/>
    <col min="11016" max="11017" width="15.88671875" style="245" hidden="1"/>
    <col min="11018" max="11023" width="16.109375" style="245" hidden="1"/>
    <col min="11024" max="11024" width="6.109375" style="245" hidden="1"/>
    <col min="11025" max="11025" width="3" style="245" hidden="1"/>
    <col min="11026" max="11265" width="8.6640625" style="245" hidden="1"/>
    <col min="11266" max="11271" width="14.88671875" style="245" hidden="1"/>
    <col min="11272" max="11273" width="15.88671875" style="245" hidden="1"/>
    <col min="11274" max="11279" width="16.109375" style="245" hidden="1"/>
    <col min="11280" max="11280" width="6.109375" style="245" hidden="1"/>
    <col min="11281" max="11281" width="3" style="245" hidden="1"/>
    <col min="11282" max="11521" width="8.6640625" style="245" hidden="1"/>
    <col min="11522" max="11527" width="14.88671875" style="245" hidden="1"/>
    <col min="11528" max="11529" width="15.88671875" style="245" hidden="1"/>
    <col min="11530" max="11535" width="16.109375" style="245" hidden="1"/>
    <col min="11536" max="11536" width="6.109375" style="245" hidden="1"/>
    <col min="11537" max="11537" width="3" style="245" hidden="1"/>
    <col min="11538" max="11777" width="8.6640625" style="245" hidden="1"/>
    <col min="11778" max="11783" width="14.88671875" style="245" hidden="1"/>
    <col min="11784" max="11785" width="15.88671875" style="245" hidden="1"/>
    <col min="11786" max="11791" width="16.109375" style="245" hidden="1"/>
    <col min="11792" max="11792" width="6.109375" style="245" hidden="1"/>
    <col min="11793" max="11793" width="3" style="245" hidden="1"/>
    <col min="11794" max="12033" width="8.6640625" style="245" hidden="1"/>
    <col min="12034" max="12039" width="14.88671875" style="245" hidden="1"/>
    <col min="12040" max="12041" width="15.88671875" style="245" hidden="1"/>
    <col min="12042" max="12047" width="16.109375" style="245" hidden="1"/>
    <col min="12048" max="12048" width="6.109375" style="245" hidden="1"/>
    <col min="12049" max="12049" width="3" style="245" hidden="1"/>
    <col min="12050" max="12289" width="8.6640625" style="245" hidden="1"/>
    <col min="12290" max="12295" width="14.88671875" style="245" hidden="1"/>
    <col min="12296" max="12297" width="15.88671875" style="245" hidden="1"/>
    <col min="12298" max="12303" width="16.109375" style="245" hidden="1"/>
    <col min="12304" max="12304" width="6.109375" style="245" hidden="1"/>
    <col min="12305" max="12305" width="3" style="245" hidden="1"/>
    <col min="12306" max="12545" width="8.6640625" style="245" hidden="1"/>
    <col min="12546" max="12551" width="14.88671875" style="245" hidden="1"/>
    <col min="12552" max="12553" width="15.88671875" style="245" hidden="1"/>
    <col min="12554" max="12559" width="16.109375" style="245" hidden="1"/>
    <col min="12560" max="12560" width="6.109375" style="245" hidden="1"/>
    <col min="12561" max="12561" width="3" style="245" hidden="1"/>
    <col min="12562" max="12801" width="8.6640625" style="245" hidden="1"/>
    <col min="12802" max="12807" width="14.88671875" style="245" hidden="1"/>
    <col min="12808" max="12809" width="15.88671875" style="245" hidden="1"/>
    <col min="12810" max="12815" width="16.109375" style="245" hidden="1"/>
    <col min="12816" max="12816" width="6.109375" style="245" hidden="1"/>
    <col min="12817" max="12817" width="3" style="245" hidden="1"/>
    <col min="12818" max="13057" width="8.6640625" style="245" hidden="1"/>
    <col min="13058" max="13063" width="14.88671875" style="245" hidden="1"/>
    <col min="13064" max="13065" width="15.88671875" style="245" hidden="1"/>
    <col min="13066" max="13071" width="16.109375" style="245" hidden="1"/>
    <col min="13072" max="13072" width="6.109375" style="245" hidden="1"/>
    <col min="13073" max="13073" width="3" style="245" hidden="1"/>
    <col min="13074" max="13313" width="8.6640625" style="245" hidden="1"/>
    <col min="13314" max="13319" width="14.88671875" style="245" hidden="1"/>
    <col min="13320" max="13321" width="15.88671875" style="245" hidden="1"/>
    <col min="13322" max="13327" width="16.109375" style="245" hidden="1"/>
    <col min="13328" max="13328" width="6.109375" style="245" hidden="1"/>
    <col min="13329" max="13329" width="3" style="245" hidden="1"/>
    <col min="13330" max="13569" width="8.6640625" style="245" hidden="1"/>
    <col min="13570" max="13575" width="14.88671875" style="245" hidden="1"/>
    <col min="13576" max="13577" width="15.88671875" style="245" hidden="1"/>
    <col min="13578" max="13583" width="16.109375" style="245" hidden="1"/>
    <col min="13584" max="13584" width="6.109375" style="245" hidden="1"/>
    <col min="13585" max="13585" width="3" style="245" hidden="1"/>
    <col min="13586" max="13825" width="8.6640625" style="245" hidden="1"/>
    <col min="13826" max="13831" width="14.88671875" style="245" hidden="1"/>
    <col min="13832" max="13833" width="15.88671875" style="245" hidden="1"/>
    <col min="13834" max="13839" width="16.109375" style="245" hidden="1"/>
    <col min="13840" max="13840" width="6.109375" style="245" hidden="1"/>
    <col min="13841" max="13841" width="3" style="245" hidden="1"/>
    <col min="13842" max="14081" width="8.6640625" style="245" hidden="1"/>
    <col min="14082" max="14087" width="14.88671875" style="245" hidden="1"/>
    <col min="14088" max="14089" width="15.88671875" style="245" hidden="1"/>
    <col min="14090" max="14095" width="16.109375" style="245" hidden="1"/>
    <col min="14096" max="14096" width="6.109375" style="245" hidden="1"/>
    <col min="14097" max="14097" width="3" style="245" hidden="1"/>
    <col min="14098" max="14337" width="8.6640625" style="245" hidden="1"/>
    <col min="14338" max="14343" width="14.88671875" style="245" hidden="1"/>
    <col min="14344" max="14345" width="15.88671875" style="245" hidden="1"/>
    <col min="14346" max="14351" width="16.109375" style="245" hidden="1"/>
    <col min="14352" max="14352" width="6.109375" style="245" hidden="1"/>
    <col min="14353" max="14353" width="3" style="245" hidden="1"/>
    <col min="14354" max="14593" width="8.6640625" style="245" hidden="1"/>
    <col min="14594" max="14599" width="14.88671875" style="245" hidden="1"/>
    <col min="14600" max="14601" width="15.88671875" style="245" hidden="1"/>
    <col min="14602" max="14607" width="16.109375" style="245" hidden="1"/>
    <col min="14608" max="14608" width="6.109375" style="245" hidden="1"/>
    <col min="14609" max="14609" width="3" style="245" hidden="1"/>
    <col min="14610" max="14849" width="8.6640625" style="245" hidden="1"/>
    <col min="14850" max="14855" width="14.88671875" style="245" hidden="1"/>
    <col min="14856" max="14857" width="15.88671875" style="245" hidden="1"/>
    <col min="14858" max="14863" width="16.109375" style="245" hidden="1"/>
    <col min="14864" max="14864" width="6.109375" style="245" hidden="1"/>
    <col min="14865" max="14865" width="3" style="245" hidden="1"/>
    <col min="14866" max="15105" width="8.6640625" style="245" hidden="1"/>
    <col min="15106" max="15111" width="14.88671875" style="245" hidden="1"/>
    <col min="15112" max="15113" width="15.88671875" style="245" hidden="1"/>
    <col min="15114" max="15119" width="16.109375" style="245" hidden="1"/>
    <col min="15120" max="15120" width="6.109375" style="245" hidden="1"/>
    <col min="15121" max="15121" width="3" style="245" hidden="1"/>
    <col min="15122" max="15361" width="8.6640625" style="245" hidden="1"/>
    <col min="15362" max="15367" width="14.88671875" style="245" hidden="1"/>
    <col min="15368" max="15369" width="15.88671875" style="245" hidden="1"/>
    <col min="15370" max="15375" width="16.109375" style="245" hidden="1"/>
    <col min="15376" max="15376" width="6.109375" style="245" hidden="1"/>
    <col min="15377" max="15377" width="3" style="245" hidden="1"/>
    <col min="15378" max="15617" width="8.6640625" style="245" hidden="1"/>
    <col min="15618" max="15623" width="14.88671875" style="245" hidden="1"/>
    <col min="15624" max="15625" width="15.88671875" style="245" hidden="1"/>
    <col min="15626" max="15631" width="16.109375" style="245" hidden="1"/>
    <col min="15632" max="15632" width="6.109375" style="245" hidden="1"/>
    <col min="15633" max="15633" width="3" style="245" hidden="1"/>
    <col min="15634" max="15873" width="8.6640625" style="245" hidden="1"/>
    <col min="15874" max="15879" width="14.88671875" style="245" hidden="1"/>
    <col min="15880" max="15881" width="15.88671875" style="245" hidden="1"/>
    <col min="15882" max="15887" width="16.109375" style="245" hidden="1"/>
    <col min="15888" max="15888" width="6.109375" style="245" hidden="1"/>
    <col min="15889" max="15889" width="3" style="245" hidden="1"/>
    <col min="15890" max="16129" width="8.6640625" style="245" hidden="1"/>
    <col min="16130" max="16135" width="14.88671875" style="245" hidden="1"/>
    <col min="16136" max="16137" width="15.88671875" style="245" hidden="1"/>
    <col min="16138" max="16143" width="16.109375" style="245" hidden="1"/>
    <col min="16144" max="16144" width="6.109375" style="245" hidden="1"/>
    <col min="16145" max="16145" width="3" style="245" hidden="1"/>
    <col min="16146" max="16384" width="8.6640625" style="245" hidden="1"/>
  </cols>
  <sheetData>
    <row r="1" spans="1:51" ht="42.75" customHeight="1" x14ac:dyDescent="0.2">
      <c r="A1" s="344"/>
      <c r="B1" s="345"/>
      <c r="P1" s="246"/>
      <c r="Q1" s="246"/>
    </row>
    <row r="2" spans="1:51" ht="25.8" x14ac:dyDescent="0.3">
      <c r="A2" s="344"/>
      <c r="C2" s="346"/>
      <c r="P2" s="246"/>
      <c r="Q2" s="246"/>
    </row>
    <row r="3" spans="1:51" ht="25.8" x14ac:dyDescent="0.3">
      <c r="A3" s="344"/>
      <c r="C3" s="346"/>
      <c r="P3" s="246"/>
      <c r="Q3" s="246"/>
    </row>
    <row r="4" spans="1:51" s="347" customFormat="1" ht="13.2" x14ac:dyDescent="0.2">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2" x14ac:dyDescent="0.2">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2" x14ac:dyDescent="0.2">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2" x14ac:dyDescent="0.2">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2" x14ac:dyDescent="0.2">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2" x14ac:dyDescent="0.2">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2" x14ac:dyDescent="0.2">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557</v>
      </c>
    </row>
    <row r="11" spans="1:51" s="347" customFormat="1" ht="13.2" x14ac:dyDescent="0.2">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2" x14ac:dyDescent="0.2">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557</v>
      </c>
    </row>
    <row r="13" spans="1:51" s="347" customFormat="1" ht="13.2" x14ac:dyDescent="0.2">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2">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2" x14ac:dyDescent="0.2">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2" x14ac:dyDescent="0.2">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2" x14ac:dyDescent="0.2">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2" x14ac:dyDescent="0.2">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2" x14ac:dyDescent="0.2">
      <c r="P19" s="246"/>
      <c r="Q19" s="246"/>
    </row>
    <row r="20" spans="1:259" ht="13.2" x14ac:dyDescent="0.2">
      <c r="P20" s="246"/>
      <c r="Q20" s="246"/>
    </row>
    <row r="21" spans="1:259" ht="16.2" x14ac:dyDescent="0.2">
      <c r="B21" s="348"/>
      <c r="C21" s="248"/>
      <c r="D21" s="248"/>
      <c r="E21" s="248"/>
      <c r="F21" s="248"/>
      <c r="G21" s="248"/>
      <c r="H21" s="248"/>
      <c r="I21" s="248"/>
      <c r="J21" s="248"/>
      <c r="K21" s="248"/>
      <c r="L21" s="248"/>
      <c r="M21" s="248"/>
      <c r="N21" s="349"/>
      <c r="O21" s="248"/>
      <c r="P21" s="249"/>
      <c r="Q21" s="246"/>
      <c r="IY21" s="350"/>
    </row>
    <row r="22" spans="1:259" ht="16.2" x14ac:dyDescent="0.2">
      <c r="B22" s="250"/>
      <c r="IY22" s="351"/>
    </row>
    <row r="23" spans="1:259" ht="13.2" x14ac:dyDescent="0.2">
      <c r="B23" s="250"/>
    </row>
    <row r="24" spans="1:259" ht="13.2" x14ac:dyDescent="0.2">
      <c r="B24" s="250"/>
    </row>
    <row r="25" spans="1:259" ht="13.2" x14ac:dyDescent="0.2">
      <c r="B25" s="250"/>
    </row>
    <row r="26" spans="1:259" ht="13.2" x14ac:dyDescent="0.2">
      <c r="B26" s="250"/>
    </row>
    <row r="27" spans="1:259" ht="13.2" x14ac:dyDescent="0.2">
      <c r="B27" s="250"/>
    </row>
    <row r="28" spans="1:259" ht="13.2" x14ac:dyDescent="0.2">
      <c r="B28" s="250"/>
    </row>
    <row r="29" spans="1:259" ht="13.2" x14ac:dyDescent="0.2">
      <c r="B29" s="250"/>
    </row>
    <row r="30" spans="1:259" ht="13.2" x14ac:dyDescent="0.2">
      <c r="B30" s="250"/>
    </row>
    <row r="31" spans="1:259" ht="13.2" x14ac:dyDescent="0.2">
      <c r="B31" s="250"/>
    </row>
    <row r="32" spans="1:259" ht="13.2" x14ac:dyDescent="0.2">
      <c r="B32" s="250"/>
    </row>
    <row r="33" spans="2:17" ht="13.2" x14ac:dyDescent="0.2">
      <c r="B33" s="250"/>
    </row>
    <row r="34" spans="2:17" ht="13.2" x14ac:dyDescent="0.2">
      <c r="B34" s="250"/>
    </row>
    <row r="35" spans="2:17" ht="13.2" x14ac:dyDescent="0.2">
      <c r="B35" s="250"/>
    </row>
    <row r="36" spans="2:17" ht="13.2" x14ac:dyDescent="0.2">
      <c r="B36" s="250"/>
    </row>
    <row r="37" spans="2:17" ht="13.2" x14ac:dyDescent="0.2">
      <c r="B37" s="250"/>
    </row>
    <row r="38" spans="2:17" ht="13.2" x14ac:dyDescent="0.2">
      <c r="B38" s="250"/>
    </row>
    <row r="39" spans="2:17" ht="13.2" x14ac:dyDescent="0.2">
      <c r="B39" s="342"/>
      <c r="C39" s="308"/>
      <c r="D39" s="308"/>
      <c r="E39" s="308"/>
      <c r="F39" s="308"/>
      <c r="G39" s="308"/>
      <c r="H39" s="308"/>
      <c r="I39" s="308"/>
      <c r="J39" s="308"/>
      <c r="K39" s="308"/>
      <c r="L39" s="308"/>
      <c r="M39" s="308"/>
      <c r="N39" s="308"/>
      <c r="O39" s="308"/>
      <c r="P39" s="343"/>
    </row>
    <row r="40" spans="2:17" ht="13.2" x14ac:dyDescent="0.2">
      <c r="B40" s="352"/>
      <c r="C40" s="246"/>
      <c r="D40" s="246"/>
      <c r="E40" s="246"/>
      <c r="F40" s="246"/>
      <c r="G40" s="246"/>
      <c r="H40" s="246"/>
      <c r="I40" s="246"/>
      <c r="J40" s="246"/>
      <c r="K40" s="246"/>
      <c r="L40" s="246"/>
      <c r="M40" s="246"/>
      <c r="N40" s="246"/>
      <c r="O40" s="246"/>
      <c r="P40" s="352"/>
      <c r="Q40" s="246"/>
    </row>
    <row r="41" spans="2:17" ht="16.2" x14ac:dyDescent="0.2">
      <c r="B41" s="247" t="s">
        <v>558</v>
      </c>
      <c r="C41" s="248"/>
      <c r="D41" s="248"/>
      <c r="E41" s="248"/>
      <c r="F41" s="248"/>
      <c r="G41" s="248"/>
      <c r="H41" s="248"/>
      <c r="I41" s="248"/>
      <c r="J41" s="248"/>
      <c r="K41" s="248"/>
      <c r="L41" s="248"/>
      <c r="M41" s="248"/>
      <c r="N41" s="248"/>
      <c r="O41" s="248"/>
      <c r="P41" s="249"/>
    </row>
    <row r="42" spans="2:17" ht="13.2" x14ac:dyDescent="0.2">
      <c r="B42" s="250"/>
      <c r="C42" s="246"/>
      <c r="D42" s="246"/>
      <c r="E42" s="246"/>
      <c r="F42" s="246"/>
      <c r="G42" s="353" t="s">
        <v>559</v>
      </c>
      <c r="I42" s="354"/>
      <c r="J42" s="354"/>
      <c r="K42" s="354"/>
      <c r="L42" s="246"/>
      <c r="M42" s="246"/>
      <c r="N42" s="246"/>
      <c r="O42" s="246"/>
    </row>
    <row r="43" spans="2:17" ht="13.2" x14ac:dyDescent="0.2">
      <c r="B43" s="250"/>
      <c r="C43" s="246"/>
      <c r="D43" s="246"/>
      <c r="E43" s="246"/>
      <c r="F43" s="246"/>
      <c r="G43" s="1235" t="s">
        <v>560</v>
      </c>
      <c r="H43" s="1236"/>
      <c r="I43" s="1236"/>
      <c r="J43" s="1236"/>
      <c r="K43" s="1236"/>
      <c r="L43" s="1236"/>
      <c r="M43" s="1236"/>
      <c r="N43" s="1236"/>
      <c r="O43" s="1237"/>
    </row>
    <row r="44" spans="2:17" ht="13.2" x14ac:dyDescent="0.2">
      <c r="B44" s="250"/>
      <c r="C44" s="246"/>
      <c r="D44" s="246"/>
      <c r="E44" s="246"/>
      <c r="F44" s="246"/>
      <c r="G44" s="1238"/>
      <c r="H44" s="1239"/>
      <c r="I44" s="1239"/>
      <c r="J44" s="1239"/>
      <c r="K44" s="1239"/>
      <c r="L44" s="1239"/>
      <c r="M44" s="1239"/>
      <c r="N44" s="1239"/>
      <c r="O44" s="1240"/>
    </row>
    <row r="45" spans="2:17" ht="13.2" x14ac:dyDescent="0.2">
      <c r="B45" s="250"/>
      <c r="C45" s="246"/>
      <c r="D45" s="246"/>
      <c r="E45" s="246"/>
      <c r="F45" s="246"/>
      <c r="G45" s="1238"/>
      <c r="H45" s="1239"/>
      <c r="I45" s="1239"/>
      <c r="J45" s="1239"/>
      <c r="K45" s="1239"/>
      <c r="L45" s="1239"/>
      <c r="M45" s="1239"/>
      <c r="N45" s="1239"/>
      <c r="O45" s="1240"/>
    </row>
    <row r="46" spans="2:17" ht="13.2" x14ac:dyDescent="0.2">
      <c r="B46" s="250"/>
      <c r="C46" s="246"/>
      <c r="D46" s="246"/>
      <c r="E46" s="246"/>
      <c r="F46" s="246"/>
      <c r="G46" s="1238"/>
      <c r="H46" s="1239"/>
      <c r="I46" s="1239"/>
      <c r="J46" s="1239"/>
      <c r="K46" s="1239"/>
      <c r="L46" s="1239"/>
      <c r="M46" s="1239"/>
      <c r="N46" s="1239"/>
      <c r="O46" s="1240"/>
    </row>
    <row r="47" spans="2:17" ht="13.2" x14ac:dyDescent="0.2">
      <c r="B47" s="250"/>
      <c r="C47" s="246"/>
      <c r="D47" s="246"/>
      <c r="E47" s="246"/>
      <c r="F47" s="246"/>
      <c r="G47" s="1241"/>
      <c r="H47" s="1242"/>
      <c r="I47" s="1242"/>
      <c r="J47" s="1242"/>
      <c r="K47" s="1242"/>
      <c r="L47" s="1242"/>
      <c r="M47" s="1242"/>
      <c r="N47" s="1242"/>
      <c r="O47" s="1243"/>
    </row>
    <row r="48" spans="2:17" ht="13.2" x14ac:dyDescent="0.2">
      <c r="B48" s="250"/>
      <c r="C48" s="246"/>
      <c r="D48" s="246"/>
      <c r="E48" s="246"/>
      <c r="F48" s="246"/>
      <c r="G48" s="246"/>
      <c r="H48" s="355"/>
      <c r="I48" s="355"/>
      <c r="J48" s="355"/>
    </row>
    <row r="49" spans="1:17" ht="13.2" x14ac:dyDescent="0.2">
      <c r="B49" s="250"/>
      <c r="C49" s="246"/>
      <c r="D49" s="246"/>
      <c r="E49" s="246"/>
      <c r="F49" s="246"/>
      <c r="G49" s="245" t="s">
        <v>561</v>
      </c>
    </row>
    <row r="50" spans="1:17" ht="13.2" x14ac:dyDescent="0.2">
      <c r="B50" s="250"/>
      <c r="C50" s="246"/>
      <c r="D50" s="246"/>
      <c r="E50" s="246"/>
      <c r="F50" s="246"/>
      <c r="G50" s="1244"/>
      <c r="H50" s="1245"/>
      <c r="I50" s="1245"/>
      <c r="J50" s="1246"/>
      <c r="K50" s="356" t="s">
        <v>520</v>
      </c>
      <c r="L50" s="356" t="s">
        <v>521</v>
      </c>
      <c r="M50" s="356" t="s">
        <v>522</v>
      </c>
      <c r="N50" s="356" t="s">
        <v>523</v>
      </c>
      <c r="O50" s="356" t="s">
        <v>524</v>
      </c>
    </row>
    <row r="51" spans="1:17" ht="13.2" x14ac:dyDescent="0.2">
      <c r="B51" s="250"/>
      <c r="C51" s="246"/>
      <c r="D51" s="246"/>
      <c r="E51" s="246"/>
      <c r="F51" s="246"/>
      <c r="G51" s="1247" t="s">
        <v>562</v>
      </c>
      <c r="H51" s="1248"/>
      <c r="I51" s="1253" t="s">
        <v>563</v>
      </c>
      <c r="J51" s="1253"/>
      <c r="K51" s="1255"/>
      <c r="L51" s="1255"/>
      <c r="M51" s="1255"/>
      <c r="N51" s="1221"/>
      <c r="O51" s="1255"/>
    </row>
    <row r="52" spans="1:17" ht="13.2" x14ac:dyDescent="0.2">
      <c r="B52" s="250"/>
      <c r="C52" s="246"/>
      <c r="D52" s="246"/>
      <c r="E52" s="246"/>
      <c r="F52" s="246"/>
      <c r="G52" s="1249"/>
      <c r="H52" s="1250"/>
      <c r="I52" s="1254"/>
      <c r="J52" s="1254"/>
      <c r="K52" s="1221"/>
      <c r="L52" s="1221"/>
      <c r="M52" s="1221"/>
      <c r="N52" s="1221"/>
      <c r="O52" s="1221"/>
    </row>
    <row r="53" spans="1:17" ht="13.2" x14ac:dyDescent="0.2">
      <c r="A53" s="357"/>
      <c r="B53" s="250"/>
      <c r="C53" s="246"/>
      <c r="D53" s="246"/>
      <c r="E53" s="246"/>
      <c r="F53" s="246"/>
      <c r="G53" s="1249"/>
      <c r="H53" s="1250"/>
      <c r="I53" s="1233" t="s">
        <v>564</v>
      </c>
      <c r="J53" s="1233"/>
      <c r="K53" s="1256"/>
      <c r="L53" s="1256"/>
      <c r="M53" s="1256"/>
      <c r="N53" s="1225">
        <v>59.6</v>
      </c>
      <c r="O53" s="1256"/>
    </row>
    <row r="54" spans="1:17" ht="13.2" x14ac:dyDescent="0.2">
      <c r="A54" s="357"/>
      <c r="B54" s="250"/>
      <c r="C54" s="246"/>
      <c r="D54" s="246"/>
      <c r="E54" s="246"/>
      <c r="F54" s="246"/>
      <c r="G54" s="1251"/>
      <c r="H54" s="1252"/>
      <c r="I54" s="1233"/>
      <c r="J54" s="1233"/>
      <c r="K54" s="1226"/>
      <c r="L54" s="1226"/>
      <c r="M54" s="1226"/>
      <c r="N54" s="1226"/>
      <c r="O54" s="1226"/>
    </row>
    <row r="55" spans="1:17" ht="13.2" x14ac:dyDescent="0.2">
      <c r="A55" s="357"/>
      <c r="B55" s="250"/>
      <c r="C55" s="246"/>
      <c r="D55" s="246"/>
      <c r="E55" s="246"/>
      <c r="F55" s="246"/>
      <c r="G55" s="1227" t="s">
        <v>565</v>
      </c>
      <c r="H55" s="1228"/>
      <c r="I55" s="1233" t="s">
        <v>563</v>
      </c>
      <c r="J55" s="1233"/>
      <c r="K55" s="1255"/>
      <c r="L55" s="1255"/>
      <c r="M55" s="1255"/>
      <c r="N55" s="1221">
        <v>0</v>
      </c>
      <c r="O55" s="1255"/>
    </row>
    <row r="56" spans="1:17" ht="13.2" x14ac:dyDescent="0.2">
      <c r="A56" s="357"/>
      <c r="B56" s="250"/>
      <c r="C56" s="246"/>
      <c r="D56" s="246"/>
      <c r="E56" s="246"/>
      <c r="F56" s="246"/>
      <c r="G56" s="1229"/>
      <c r="H56" s="1230"/>
      <c r="I56" s="1233"/>
      <c r="J56" s="1233"/>
      <c r="K56" s="1221"/>
      <c r="L56" s="1221"/>
      <c r="M56" s="1221"/>
      <c r="N56" s="1221"/>
      <c r="O56" s="1221"/>
    </row>
    <row r="57" spans="1:17" s="357" customFormat="1" ht="13.2" x14ac:dyDescent="0.2">
      <c r="B57" s="358"/>
      <c r="C57" s="354"/>
      <c r="D57" s="354"/>
      <c r="E57" s="354"/>
      <c r="F57" s="354"/>
      <c r="G57" s="1229"/>
      <c r="H57" s="1230"/>
      <c r="I57" s="1223" t="s">
        <v>564</v>
      </c>
      <c r="J57" s="1223"/>
      <c r="K57" s="1256"/>
      <c r="L57" s="1256"/>
      <c r="M57" s="1256"/>
      <c r="N57" s="1225">
        <v>55.3</v>
      </c>
      <c r="O57" s="1256"/>
      <c r="P57" s="359"/>
      <c r="Q57" s="358"/>
    </row>
    <row r="58" spans="1:17" s="357" customFormat="1" ht="13.2" x14ac:dyDescent="0.2">
      <c r="A58" s="245"/>
      <c r="B58" s="358"/>
      <c r="C58" s="354"/>
      <c r="D58" s="354"/>
      <c r="E58" s="354"/>
      <c r="F58" s="354"/>
      <c r="G58" s="1231"/>
      <c r="H58" s="1232"/>
      <c r="I58" s="1223"/>
      <c r="J58" s="1223"/>
      <c r="K58" s="1226"/>
      <c r="L58" s="1226"/>
      <c r="M58" s="1226"/>
      <c r="N58" s="1226"/>
      <c r="O58" s="1226"/>
      <c r="P58" s="359"/>
      <c r="Q58" s="358"/>
    </row>
    <row r="59" spans="1:17" s="357" customFormat="1" ht="13.2" x14ac:dyDescent="0.2">
      <c r="A59" s="245"/>
      <c r="B59" s="358"/>
      <c r="C59" s="354"/>
      <c r="D59" s="354"/>
      <c r="E59" s="354"/>
      <c r="F59" s="354"/>
      <c r="G59" s="354"/>
      <c r="H59" s="354"/>
      <c r="I59" s="354"/>
      <c r="J59" s="354"/>
      <c r="K59" s="360"/>
      <c r="L59" s="360"/>
      <c r="M59" s="360"/>
      <c r="N59" s="360"/>
      <c r="O59" s="360"/>
      <c r="P59" s="359"/>
      <c r="Q59" s="358"/>
    </row>
    <row r="60" spans="1:17" s="357" customFormat="1" ht="13.2" x14ac:dyDescent="0.2">
      <c r="A60" s="245"/>
      <c r="B60" s="358"/>
      <c r="C60" s="354"/>
      <c r="D60" s="354"/>
      <c r="E60" s="354"/>
      <c r="F60" s="354"/>
      <c r="G60" s="354"/>
      <c r="H60" s="354"/>
      <c r="I60" s="354"/>
      <c r="J60" s="354"/>
      <c r="K60" s="360"/>
      <c r="L60" s="360"/>
      <c r="M60" s="360"/>
      <c r="N60" s="360"/>
      <c r="O60" s="360"/>
      <c r="P60" s="359"/>
      <c r="Q60" s="358"/>
    </row>
    <row r="61" spans="1:17" s="357" customFormat="1" ht="13.2" x14ac:dyDescent="0.2">
      <c r="A61" s="245"/>
      <c r="B61" s="361"/>
      <c r="C61" s="362"/>
      <c r="D61" s="362"/>
      <c r="E61" s="362"/>
      <c r="F61" s="362"/>
      <c r="G61" s="362"/>
      <c r="H61" s="362"/>
      <c r="I61" s="362"/>
      <c r="J61" s="362"/>
      <c r="K61" s="362"/>
      <c r="L61" s="362"/>
      <c r="M61" s="363"/>
      <c r="N61" s="363"/>
      <c r="O61" s="363"/>
      <c r="P61" s="364"/>
      <c r="Q61" s="358"/>
    </row>
    <row r="62" spans="1:17" ht="13.2" x14ac:dyDescent="0.2">
      <c r="B62" s="352"/>
      <c r="C62" s="352"/>
      <c r="D62" s="352"/>
      <c r="E62" s="352"/>
      <c r="F62" s="352"/>
      <c r="G62" s="352"/>
      <c r="H62" s="352"/>
      <c r="I62" s="352"/>
      <c r="J62" s="352"/>
      <c r="K62" s="352"/>
      <c r="L62" s="352"/>
      <c r="M62" s="352"/>
      <c r="N62" s="352"/>
      <c r="O62" s="352"/>
      <c r="P62" s="352"/>
      <c r="Q62" s="246"/>
    </row>
    <row r="63" spans="1:17" ht="16.2" x14ac:dyDescent="0.2">
      <c r="B63" s="309" t="s">
        <v>566</v>
      </c>
      <c r="C63" s="246"/>
      <c r="D63" s="246"/>
      <c r="E63" s="246"/>
      <c r="F63" s="246"/>
      <c r="G63" s="246"/>
      <c r="H63" s="246"/>
      <c r="I63" s="246"/>
      <c r="J63" s="246"/>
      <c r="K63" s="246"/>
      <c r="L63" s="246"/>
      <c r="M63" s="246"/>
      <c r="N63" s="246"/>
      <c r="O63" s="246"/>
    </row>
    <row r="64" spans="1:17" ht="13.2" x14ac:dyDescent="0.2">
      <c r="B64" s="250"/>
      <c r="C64" s="246"/>
      <c r="D64" s="246"/>
      <c r="E64" s="246"/>
      <c r="F64" s="246"/>
      <c r="G64" s="353" t="s">
        <v>559</v>
      </c>
      <c r="I64" s="354"/>
      <c r="J64" s="354"/>
      <c r="K64" s="354"/>
      <c r="L64" s="246"/>
      <c r="M64" s="246"/>
      <c r="N64" s="246"/>
      <c r="O64" s="246"/>
    </row>
    <row r="65" spans="2:30" ht="13.2" x14ac:dyDescent="0.2">
      <c r="B65" s="250"/>
      <c r="C65" s="246"/>
      <c r="D65" s="246"/>
      <c r="E65" s="246"/>
      <c r="F65" s="246"/>
      <c r="G65" s="1235" t="s">
        <v>567</v>
      </c>
      <c r="H65" s="1236"/>
      <c r="I65" s="1236"/>
      <c r="J65" s="1236"/>
      <c r="K65" s="1236"/>
      <c r="L65" s="1236"/>
      <c r="M65" s="1236"/>
      <c r="N65" s="1236"/>
      <c r="O65" s="1237"/>
    </row>
    <row r="66" spans="2:30" ht="13.2" x14ac:dyDescent="0.2">
      <c r="B66" s="250"/>
      <c r="C66" s="246"/>
      <c r="D66" s="246"/>
      <c r="E66" s="246"/>
      <c r="F66" s="246"/>
      <c r="G66" s="1238"/>
      <c r="H66" s="1239"/>
      <c r="I66" s="1239"/>
      <c r="J66" s="1239"/>
      <c r="K66" s="1239"/>
      <c r="L66" s="1239"/>
      <c r="M66" s="1239"/>
      <c r="N66" s="1239"/>
      <c r="O66" s="1240"/>
    </row>
    <row r="67" spans="2:30" ht="13.2" x14ac:dyDescent="0.2">
      <c r="B67" s="250"/>
      <c r="C67" s="246"/>
      <c r="D67" s="246"/>
      <c r="E67" s="246"/>
      <c r="F67" s="246"/>
      <c r="G67" s="1238"/>
      <c r="H67" s="1239"/>
      <c r="I67" s="1239"/>
      <c r="J67" s="1239"/>
      <c r="K67" s="1239"/>
      <c r="L67" s="1239"/>
      <c r="M67" s="1239"/>
      <c r="N67" s="1239"/>
      <c r="O67" s="1240"/>
    </row>
    <row r="68" spans="2:30" ht="13.2" x14ac:dyDescent="0.2">
      <c r="B68" s="250"/>
      <c r="C68" s="246"/>
      <c r="D68" s="246"/>
      <c r="E68" s="246"/>
      <c r="F68" s="246"/>
      <c r="G68" s="1238"/>
      <c r="H68" s="1239"/>
      <c r="I68" s="1239"/>
      <c r="J68" s="1239"/>
      <c r="K68" s="1239"/>
      <c r="L68" s="1239"/>
      <c r="M68" s="1239"/>
      <c r="N68" s="1239"/>
      <c r="O68" s="1240"/>
    </row>
    <row r="69" spans="2:30" ht="13.2" x14ac:dyDescent="0.2">
      <c r="B69" s="250"/>
      <c r="C69" s="246"/>
      <c r="D69" s="246"/>
      <c r="E69" s="246"/>
      <c r="F69" s="246"/>
      <c r="G69" s="1241"/>
      <c r="H69" s="1242"/>
      <c r="I69" s="1242"/>
      <c r="J69" s="1242"/>
      <c r="K69" s="1242"/>
      <c r="L69" s="1242"/>
      <c r="M69" s="1242"/>
      <c r="N69" s="1242"/>
      <c r="O69" s="1243"/>
    </row>
    <row r="70" spans="2:30" ht="13.2" x14ac:dyDescent="0.2">
      <c r="B70" s="250"/>
      <c r="C70" s="246"/>
      <c r="D70" s="246"/>
      <c r="E70" s="246"/>
      <c r="F70" s="246"/>
      <c r="G70" s="246"/>
      <c r="H70" s="365"/>
      <c r="I70" s="365"/>
      <c r="J70" s="366"/>
      <c r="K70" s="366"/>
      <c r="L70" s="367"/>
      <c r="M70" s="366"/>
      <c r="N70" s="367"/>
      <c r="O70" s="368"/>
    </row>
    <row r="71" spans="2:30" ht="13.2" x14ac:dyDescent="0.2">
      <c r="B71" s="250"/>
      <c r="C71" s="246"/>
      <c r="D71" s="246"/>
      <c r="E71" s="246"/>
      <c r="F71" s="246"/>
      <c r="G71" s="369" t="s">
        <v>568</v>
      </c>
      <c r="I71" s="370"/>
      <c r="J71" s="366"/>
      <c r="K71" s="366"/>
      <c r="L71" s="367"/>
      <c r="M71" s="366"/>
      <c r="N71" s="367"/>
      <c r="O71" s="368"/>
    </row>
    <row r="72" spans="2:30" ht="13.2" x14ac:dyDescent="0.2">
      <c r="B72" s="250"/>
      <c r="C72" s="246"/>
      <c r="D72" s="246"/>
      <c r="E72" s="246"/>
      <c r="F72" s="246"/>
      <c r="G72" s="1244"/>
      <c r="H72" s="1245"/>
      <c r="I72" s="1245"/>
      <c r="J72" s="1246"/>
      <c r="K72" s="356" t="s">
        <v>520</v>
      </c>
      <c r="L72" s="356" t="s">
        <v>521</v>
      </c>
      <c r="M72" s="356" t="s">
        <v>522</v>
      </c>
      <c r="N72" s="356" t="s">
        <v>523</v>
      </c>
      <c r="O72" s="356" t="s">
        <v>524</v>
      </c>
    </row>
    <row r="73" spans="2:30" ht="13.2" x14ac:dyDescent="0.2">
      <c r="B73" s="250"/>
      <c r="C73" s="246"/>
      <c r="D73" s="246"/>
      <c r="E73" s="246"/>
      <c r="F73" s="246"/>
      <c r="G73" s="1247" t="s">
        <v>562</v>
      </c>
      <c r="H73" s="1248"/>
      <c r="I73" s="1253" t="s">
        <v>563</v>
      </c>
      <c r="J73" s="1253"/>
      <c r="K73" s="1234"/>
      <c r="L73" s="1234"/>
      <c r="M73" s="1221"/>
      <c r="N73" s="1221"/>
      <c r="O73" s="1221"/>
      <c r="S73" s="245">
        <v>9.9</v>
      </c>
    </row>
    <row r="74" spans="2:30" ht="13.2" x14ac:dyDescent="0.2">
      <c r="B74" s="250"/>
      <c r="C74" s="246"/>
      <c r="D74" s="246"/>
      <c r="E74" s="246"/>
      <c r="F74" s="246"/>
      <c r="G74" s="1249"/>
      <c r="H74" s="1250"/>
      <c r="I74" s="1254"/>
      <c r="J74" s="1254"/>
      <c r="K74" s="1234"/>
      <c r="L74" s="1234"/>
      <c r="M74" s="1221"/>
      <c r="N74" s="1221"/>
      <c r="O74" s="1221"/>
    </row>
    <row r="75" spans="2:30" ht="13.2" x14ac:dyDescent="0.2">
      <c r="B75" s="250"/>
      <c r="C75" s="246"/>
      <c r="D75" s="246"/>
      <c r="E75" s="246"/>
      <c r="F75" s="246"/>
      <c r="G75" s="1249"/>
      <c r="H75" s="1250"/>
      <c r="I75" s="1233" t="s">
        <v>569</v>
      </c>
      <c r="J75" s="1233"/>
      <c r="K75" s="1225">
        <v>7.8</v>
      </c>
      <c r="L75" s="1225">
        <v>7.3</v>
      </c>
      <c r="M75" s="1225">
        <v>7.5</v>
      </c>
      <c r="N75" s="1225">
        <v>7.3</v>
      </c>
      <c r="O75" s="1225">
        <v>6.4</v>
      </c>
      <c r="U75" s="245">
        <v>81.2</v>
      </c>
      <c r="W75" s="245">
        <v>87.2</v>
      </c>
      <c r="Y75" s="245">
        <v>99.8</v>
      </c>
      <c r="AA75" s="245">
        <v>109.5</v>
      </c>
      <c r="AC75" s="245">
        <v>115.2</v>
      </c>
    </row>
    <row r="76" spans="2:30" ht="13.2" x14ac:dyDescent="0.2">
      <c r="B76" s="250"/>
      <c r="C76" s="246"/>
      <c r="D76" s="246"/>
      <c r="E76" s="246"/>
      <c r="F76" s="246"/>
      <c r="G76" s="1251"/>
      <c r="H76" s="1252"/>
      <c r="I76" s="1233"/>
      <c r="J76" s="1233"/>
      <c r="K76" s="1226"/>
      <c r="L76" s="1226"/>
      <c r="M76" s="1226"/>
      <c r="N76" s="1226"/>
      <c r="O76" s="1226"/>
    </row>
    <row r="77" spans="2:30" ht="13.2" x14ac:dyDescent="0.2">
      <c r="B77" s="250"/>
      <c r="C77" s="246"/>
      <c r="D77" s="246"/>
      <c r="E77" s="246"/>
      <c r="F77" s="246"/>
      <c r="G77" s="1227" t="s">
        <v>565</v>
      </c>
      <c r="H77" s="1228"/>
      <c r="I77" s="1233" t="s">
        <v>563</v>
      </c>
      <c r="J77" s="1233"/>
      <c r="K77" s="1234">
        <v>5.7</v>
      </c>
      <c r="L77" s="1234">
        <v>0</v>
      </c>
      <c r="M77" s="1221">
        <v>0</v>
      </c>
      <c r="N77" s="1221">
        <v>0</v>
      </c>
      <c r="O77" s="1221">
        <v>0</v>
      </c>
      <c r="R77" s="245">
        <v>12.3</v>
      </c>
      <c r="T77" s="245">
        <v>11.1</v>
      </c>
    </row>
    <row r="78" spans="2:30" ht="13.2" x14ac:dyDescent="0.2">
      <c r="B78" s="250"/>
      <c r="C78" s="246"/>
      <c r="D78" s="246"/>
      <c r="E78" s="246"/>
      <c r="F78" s="246"/>
      <c r="G78" s="1229"/>
      <c r="H78" s="1230"/>
      <c r="I78" s="1233"/>
      <c r="J78" s="1233"/>
      <c r="K78" s="1234"/>
      <c r="L78" s="1234"/>
      <c r="M78" s="1221"/>
      <c r="N78" s="1221"/>
      <c r="O78" s="1221"/>
    </row>
    <row r="79" spans="2:30" ht="13.2" x14ac:dyDescent="0.2">
      <c r="B79" s="250"/>
      <c r="C79" s="246"/>
      <c r="D79" s="246"/>
      <c r="E79" s="246"/>
      <c r="F79" s="246"/>
      <c r="G79" s="1229"/>
      <c r="H79" s="1230"/>
      <c r="I79" s="1222" t="s">
        <v>569</v>
      </c>
      <c r="J79" s="1223"/>
      <c r="K79" s="1224">
        <v>10.8</v>
      </c>
      <c r="L79" s="1224">
        <v>9.8000000000000007</v>
      </c>
      <c r="M79" s="1224">
        <v>9.1</v>
      </c>
      <c r="N79" s="1224">
        <v>8.6</v>
      </c>
      <c r="O79" s="1224">
        <v>8.5</v>
      </c>
      <c r="V79" s="245">
        <v>53.5</v>
      </c>
      <c r="X79" s="245">
        <v>48.2</v>
      </c>
      <c r="Z79" s="245">
        <v>34.200000000000003</v>
      </c>
      <c r="AB79" s="245">
        <v>30.3</v>
      </c>
      <c r="AD79" s="245">
        <v>28.9</v>
      </c>
    </row>
    <row r="80" spans="2:30" ht="13.2" x14ac:dyDescent="0.2">
      <c r="B80" s="250"/>
      <c r="C80" s="246"/>
      <c r="D80" s="246"/>
      <c r="E80" s="246"/>
      <c r="F80" s="246"/>
      <c r="G80" s="1231"/>
      <c r="H80" s="1232"/>
      <c r="I80" s="1223"/>
      <c r="J80" s="1223"/>
      <c r="K80" s="1224"/>
      <c r="L80" s="1224"/>
      <c r="M80" s="1224"/>
      <c r="N80" s="1224"/>
      <c r="O80" s="1224"/>
    </row>
    <row r="81" spans="2:17" ht="13.2" x14ac:dyDescent="0.2">
      <c r="B81" s="250"/>
      <c r="C81" s="246"/>
      <c r="D81" s="246"/>
      <c r="E81" s="246"/>
      <c r="F81" s="246"/>
      <c r="G81" s="246"/>
      <c r="H81" s="246"/>
      <c r="I81" s="246"/>
      <c r="J81" s="246"/>
      <c r="K81" s="371"/>
      <c r="L81" s="246"/>
      <c r="M81" s="246"/>
      <c r="N81" s="246"/>
      <c r="O81" s="246"/>
    </row>
    <row r="82" spans="2:17" ht="16.2" x14ac:dyDescent="0.2">
      <c r="B82" s="250"/>
      <c r="C82" s="246"/>
      <c r="D82" s="246"/>
      <c r="E82" s="246"/>
      <c r="F82" s="246"/>
      <c r="G82" s="246"/>
      <c r="H82" s="246"/>
      <c r="I82" s="246"/>
      <c r="J82" s="246"/>
      <c r="K82" s="372"/>
      <c r="L82" s="372"/>
      <c r="M82" s="372"/>
      <c r="N82" s="372"/>
      <c r="O82" s="372"/>
    </row>
    <row r="83" spans="2:17" ht="13.2" x14ac:dyDescent="0.2">
      <c r="B83" s="342"/>
      <c r="C83" s="308"/>
      <c r="D83" s="308"/>
      <c r="E83" s="308"/>
      <c r="F83" s="308"/>
      <c r="G83" s="308"/>
      <c r="H83" s="308"/>
      <c r="I83" s="308"/>
      <c r="J83" s="308"/>
      <c r="K83" s="308"/>
      <c r="L83" s="308"/>
      <c r="M83" s="308"/>
      <c r="N83" s="308"/>
      <c r="O83" s="308"/>
      <c r="P83" s="343"/>
    </row>
    <row r="84" spans="2:17" ht="13.2" x14ac:dyDescent="0.2">
      <c r="H84" s="246"/>
      <c r="I84" s="246"/>
      <c r="J84" s="246"/>
      <c r="K84" s="246"/>
      <c r="L84" s="246"/>
      <c r="M84" s="246"/>
      <c r="N84" s="246"/>
      <c r="O84" s="246"/>
      <c r="P84" s="246"/>
      <c r="Q84" s="246"/>
    </row>
    <row r="85" spans="2:17" ht="13.2" x14ac:dyDescent="0.2">
      <c r="B85" s="246"/>
      <c r="C85" s="246"/>
      <c r="D85" s="246"/>
      <c r="E85" s="246"/>
      <c r="F85" s="246"/>
      <c r="G85" s="246"/>
      <c r="H85" s="246"/>
      <c r="I85" s="246"/>
      <c r="J85" s="246"/>
      <c r="K85" s="246"/>
      <c r="L85" s="246"/>
      <c r="M85" s="246"/>
      <c r="N85" s="246"/>
      <c r="O85" s="246"/>
      <c r="P85" s="246"/>
      <c r="Q85" s="246"/>
    </row>
    <row r="86" spans="2:17" ht="13.2" hidden="1" x14ac:dyDescent="0.2">
      <c r="B86" s="246"/>
      <c r="C86" s="246"/>
      <c r="D86" s="246"/>
      <c r="E86" s="246"/>
      <c r="F86" s="246"/>
      <c r="G86" s="246"/>
      <c r="H86" s="246"/>
      <c r="I86" s="246"/>
      <c r="J86" s="246"/>
      <c r="K86" s="246"/>
      <c r="L86" s="246"/>
      <c r="M86" s="246"/>
      <c r="N86" s="246"/>
      <c r="O86" s="246"/>
      <c r="P86" s="246"/>
      <c r="Q86" s="246"/>
    </row>
    <row r="87" spans="2:17" ht="13.2" hidden="1" x14ac:dyDescent="0.2">
      <c r="B87" s="246"/>
      <c r="C87" s="246"/>
      <c r="D87" s="246"/>
      <c r="E87" s="246"/>
      <c r="F87" s="246"/>
      <c r="G87" s="246"/>
      <c r="H87" s="246"/>
      <c r="I87" s="246"/>
      <c r="J87" s="246"/>
      <c r="K87" s="373"/>
      <c r="L87" s="246"/>
      <c r="M87" s="246"/>
      <c r="N87" s="246"/>
      <c r="O87" s="246"/>
      <c r="P87" s="246"/>
      <c r="Q87" s="246"/>
    </row>
    <row r="88" spans="2:17" ht="13.2" hidden="1" x14ac:dyDescent="0.2">
      <c r="B88" s="246"/>
      <c r="C88" s="246"/>
      <c r="D88" s="246"/>
      <c r="E88" s="246"/>
      <c r="F88" s="246"/>
      <c r="G88" s="246"/>
      <c r="H88" s="246"/>
      <c r="I88" s="246"/>
      <c r="J88" s="246"/>
      <c r="K88" s="246"/>
      <c r="L88" s="246"/>
      <c r="M88" s="246"/>
      <c r="N88" s="246"/>
      <c r="O88" s="246"/>
      <c r="P88" s="246"/>
      <c r="Q88" s="246"/>
    </row>
    <row r="89" spans="2:17" ht="13.2" hidden="1" x14ac:dyDescent="0.2">
      <c r="B89" s="246"/>
      <c r="C89" s="246"/>
      <c r="D89" s="246"/>
      <c r="E89" s="246"/>
      <c r="F89" s="246"/>
      <c r="G89" s="246"/>
      <c r="H89" s="246"/>
      <c r="I89" s="246"/>
      <c r="J89" s="246"/>
      <c r="K89" s="246"/>
      <c r="L89" s="246"/>
      <c r="M89" s="246"/>
      <c r="N89" s="246"/>
      <c r="O89" s="246"/>
      <c r="P89" s="246"/>
      <c r="Q89" s="246"/>
    </row>
    <row r="90" spans="2:17" ht="13.2" hidden="1" x14ac:dyDescent="0.2">
      <c r="B90" s="246"/>
      <c r="C90" s="246"/>
      <c r="D90" s="246"/>
      <c r="E90" s="246"/>
      <c r="F90" s="246"/>
      <c r="G90" s="246"/>
      <c r="H90" s="246"/>
      <c r="I90" s="246"/>
      <c r="J90" s="246"/>
      <c r="K90" s="246"/>
      <c r="L90" s="246"/>
      <c r="M90" s="246"/>
      <c r="N90" s="246"/>
      <c r="O90" s="246"/>
      <c r="P90" s="246"/>
      <c r="Q90" s="246"/>
    </row>
    <row r="91" spans="2:17" ht="13.2" hidden="1" x14ac:dyDescent="0.2">
      <c r="B91" s="246"/>
      <c r="C91" s="246"/>
      <c r="D91" s="246"/>
      <c r="E91" s="246"/>
      <c r="F91" s="246"/>
      <c r="G91" s="246"/>
      <c r="H91" s="246"/>
      <c r="I91" s="246"/>
      <c r="J91" s="246"/>
      <c r="K91" s="246"/>
      <c r="L91" s="246"/>
      <c r="M91" s="246"/>
      <c r="N91" s="246"/>
      <c r="O91" s="246"/>
      <c r="P91" s="246"/>
      <c r="Q91" s="246"/>
    </row>
    <row r="92" spans="2:17" ht="13.5" hidden="1" customHeight="1" x14ac:dyDescent="0.2">
      <c r="B92" s="246"/>
      <c r="C92" s="246"/>
      <c r="D92" s="246"/>
      <c r="E92" s="246"/>
      <c r="F92" s="246"/>
      <c r="G92" s="246"/>
      <c r="H92" s="246"/>
      <c r="I92" s="246"/>
      <c r="J92" s="246"/>
      <c r="K92" s="246"/>
      <c r="L92" s="246"/>
      <c r="M92" s="246"/>
      <c r="N92" s="246"/>
      <c r="O92" s="246"/>
      <c r="P92" s="246"/>
      <c r="Q92" s="246"/>
    </row>
    <row r="93" spans="2:17" ht="13.5" hidden="1" customHeight="1" x14ac:dyDescent="0.2">
      <c r="B93" s="246"/>
      <c r="C93" s="246"/>
      <c r="D93" s="246"/>
      <c r="E93" s="246"/>
      <c r="F93" s="246"/>
      <c r="G93" s="246"/>
      <c r="H93" s="246"/>
      <c r="I93" s="246"/>
      <c r="J93" s="246"/>
      <c r="K93" s="246"/>
      <c r="L93" s="246"/>
      <c r="M93" s="246"/>
      <c r="N93" s="246"/>
      <c r="O93" s="246"/>
      <c r="P93" s="246"/>
      <c r="Q93" s="246"/>
    </row>
    <row r="94" spans="2:17" ht="13.5" hidden="1" customHeight="1" x14ac:dyDescent="0.2">
      <c r="B94" s="246"/>
      <c r="C94" s="246"/>
      <c r="D94" s="246"/>
      <c r="E94" s="246"/>
      <c r="F94" s="246"/>
      <c r="G94" s="246"/>
      <c r="H94" s="246"/>
      <c r="I94" s="246"/>
      <c r="J94" s="246"/>
      <c r="K94" s="246"/>
      <c r="L94" s="246"/>
      <c r="M94" s="246"/>
      <c r="N94" s="246"/>
      <c r="O94" s="246"/>
      <c r="P94" s="246"/>
      <c r="Q94" s="246"/>
    </row>
    <row r="95" spans="2:17" ht="13.5" hidden="1" customHeight="1" x14ac:dyDescent="0.2">
      <c r="B95" s="246"/>
      <c r="C95" s="246"/>
      <c r="D95" s="246"/>
      <c r="E95" s="246"/>
      <c r="F95" s="246"/>
      <c r="G95" s="246"/>
      <c r="H95" s="246"/>
      <c r="I95" s="246"/>
      <c r="J95" s="246"/>
      <c r="K95" s="246"/>
      <c r="L95" s="246"/>
      <c r="M95" s="246"/>
      <c r="N95" s="246"/>
      <c r="O95" s="246"/>
      <c r="P95" s="246"/>
      <c r="Q95" s="246"/>
    </row>
    <row r="96" spans="2:17" ht="13.5" hidden="1" customHeight="1" x14ac:dyDescent="0.2">
      <c r="B96" s="246"/>
      <c r="C96" s="246"/>
      <c r="D96" s="246"/>
      <c r="E96" s="246"/>
      <c r="F96" s="246"/>
      <c r="G96" s="246"/>
      <c r="H96" s="246"/>
      <c r="I96" s="246"/>
      <c r="J96" s="246"/>
      <c r="K96" s="246"/>
      <c r="L96" s="246"/>
      <c r="M96" s="246"/>
      <c r="N96" s="246"/>
      <c r="O96" s="246"/>
      <c r="P96" s="246"/>
      <c r="Q96" s="246"/>
    </row>
    <row r="97" spans="2:17" ht="13.5" hidden="1" customHeight="1" x14ac:dyDescent="0.2">
      <c r="B97" s="246"/>
      <c r="C97" s="246"/>
      <c r="D97" s="246"/>
      <c r="E97" s="246"/>
      <c r="F97" s="246"/>
      <c r="G97" s="246"/>
      <c r="H97" s="246"/>
      <c r="I97" s="246"/>
      <c r="J97" s="246"/>
      <c r="K97" s="246"/>
      <c r="L97" s="246"/>
      <c r="M97" s="246"/>
      <c r="N97" s="246"/>
      <c r="O97" s="246"/>
      <c r="P97" s="246"/>
      <c r="Q97" s="246"/>
    </row>
    <row r="98" spans="2:17" ht="13.5" hidden="1" customHeight="1" x14ac:dyDescent="0.2">
      <c r="B98" s="246"/>
      <c r="C98" s="246"/>
      <c r="D98" s="246"/>
      <c r="E98" s="246"/>
      <c r="F98" s="246"/>
      <c r="G98" s="246"/>
      <c r="H98" s="246"/>
      <c r="I98" s="246"/>
      <c r="J98" s="246"/>
      <c r="K98" s="246"/>
      <c r="L98" s="246"/>
      <c r="M98" s="246"/>
      <c r="N98" s="246"/>
      <c r="O98" s="246"/>
      <c r="P98" s="246"/>
      <c r="Q98" s="246"/>
    </row>
    <row r="99" spans="2:17" ht="13.5" hidden="1" customHeight="1" x14ac:dyDescent="0.2">
      <c r="B99" s="246"/>
      <c r="C99" s="246"/>
      <c r="D99" s="246"/>
      <c r="E99" s="246"/>
      <c r="F99" s="246"/>
      <c r="G99" s="246"/>
      <c r="H99" s="246"/>
      <c r="I99" s="246"/>
      <c r="J99" s="246"/>
      <c r="K99" s="246"/>
      <c r="L99" s="246"/>
      <c r="M99" s="246"/>
      <c r="N99" s="246"/>
      <c r="O99" s="246"/>
      <c r="P99" s="246"/>
      <c r="Q99" s="246"/>
    </row>
    <row r="100" spans="2:17" ht="13.5" hidden="1" customHeight="1" x14ac:dyDescent="0.2">
      <c r="B100" s="246"/>
      <c r="C100" s="246"/>
      <c r="D100" s="246"/>
      <c r="E100" s="246"/>
      <c r="F100" s="246"/>
      <c r="G100" s="246"/>
      <c r="H100" s="246"/>
      <c r="I100" s="246"/>
      <c r="J100" s="246"/>
      <c r="K100" s="246"/>
      <c r="L100" s="246"/>
      <c r="M100" s="246"/>
      <c r="N100" s="246"/>
      <c r="O100" s="246"/>
      <c r="P100" s="246"/>
      <c r="Q100" s="246"/>
    </row>
    <row r="101" spans="2:17" ht="13.5" hidden="1" customHeight="1" x14ac:dyDescent="0.2">
      <c r="B101" s="246"/>
      <c r="C101" s="246"/>
      <c r="D101" s="246"/>
      <c r="E101" s="246"/>
      <c r="F101" s="246"/>
      <c r="G101" s="246"/>
      <c r="H101" s="246"/>
      <c r="I101" s="246"/>
      <c r="J101" s="246"/>
      <c r="K101" s="246"/>
      <c r="L101" s="246"/>
      <c r="M101" s="246"/>
      <c r="N101" s="246"/>
      <c r="O101" s="246"/>
      <c r="P101" s="246"/>
      <c r="Q101" s="246"/>
    </row>
    <row r="102" spans="2:17" ht="13.5" hidden="1" customHeight="1" x14ac:dyDescent="0.2">
      <c r="B102" s="246"/>
      <c r="C102" s="246"/>
      <c r="D102" s="246"/>
      <c r="E102" s="246"/>
      <c r="F102" s="246"/>
      <c r="G102" s="246"/>
      <c r="H102" s="246"/>
      <c r="I102" s="246"/>
      <c r="J102" s="246"/>
      <c r="K102" s="246"/>
      <c r="L102" s="246"/>
      <c r="M102" s="246"/>
      <c r="N102" s="246"/>
      <c r="O102" s="246"/>
      <c r="P102" s="246"/>
      <c r="Q102" s="246"/>
    </row>
    <row r="103" spans="2:17" ht="13.5" hidden="1" customHeight="1" x14ac:dyDescent="0.2">
      <c r="B103" s="246"/>
      <c r="C103" s="246"/>
      <c r="D103" s="246"/>
      <c r="E103" s="246"/>
      <c r="F103" s="246"/>
      <c r="G103" s="246"/>
      <c r="H103" s="246"/>
      <c r="I103" s="246"/>
      <c r="J103" s="246"/>
      <c r="K103" s="246"/>
      <c r="L103" s="246"/>
      <c r="M103" s="246"/>
      <c r="N103" s="246"/>
      <c r="O103" s="246"/>
      <c r="P103" s="246"/>
      <c r="Q103" s="246"/>
    </row>
    <row r="104" spans="2:17" ht="13.5" hidden="1" customHeight="1" x14ac:dyDescent="0.2">
      <c r="B104" s="246"/>
      <c r="C104" s="246"/>
      <c r="D104" s="246"/>
      <c r="E104" s="246"/>
      <c r="F104" s="246"/>
      <c r="G104" s="246"/>
      <c r="H104" s="246"/>
      <c r="I104" s="246"/>
      <c r="J104" s="246"/>
      <c r="K104" s="246"/>
      <c r="L104" s="246"/>
      <c r="M104" s="246"/>
      <c r="N104" s="246"/>
      <c r="O104" s="246"/>
      <c r="P104" s="246"/>
      <c r="Q104" s="246"/>
    </row>
    <row r="105" spans="2:17" ht="13.5" hidden="1" customHeight="1" x14ac:dyDescent="0.2">
      <c r="B105" s="246"/>
      <c r="C105" s="246"/>
      <c r="D105" s="246"/>
      <c r="E105" s="246"/>
      <c r="F105" s="246"/>
      <c r="G105" s="246"/>
      <c r="H105" s="246"/>
      <c r="I105" s="246"/>
      <c r="J105" s="246"/>
      <c r="K105" s="246"/>
      <c r="L105" s="246"/>
      <c r="M105" s="246"/>
      <c r="N105" s="246"/>
      <c r="O105" s="246"/>
      <c r="P105" s="246"/>
      <c r="Q105" s="246"/>
    </row>
    <row r="106" spans="2:17" ht="13.5" hidden="1" customHeight="1" x14ac:dyDescent="0.2">
      <c r="B106" s="246"/>
      <c r="C106" s="246"/>
      <c r="D106" s="246"/>
      <c r="E106" s="246"/>
      <c r="F106" s="246"/>
      <c r="G106" s="246"/>
      <c r="H106" s="246"/>
      <c r="I106" s="246"/>
      <c r="J106" s="246"/>
      <c r="K106" s="246"/>
      <c r="L106" s="246"/>
      <c r="M106" s="246"/>
      <c r="N106" s="246"/>
      <c r="O106" s="246"/>
      <c r="P106" s="246"/>
      <c r="Q106" s="246"/>
    </row>
    <row r="107" spans="2:17" ht="13.5" hidden="1" customHeight="1" x14ac:dyDescent="0.2">
      <c r="B107" s="246"/>
      <c r="C107" s="246"/>
      <c r="D107" s="246"/>
      <c r="E107" s="246"/>
      <c r="F107" s="246"/>
      <c r="G107" s="246"/>
      <c r="H107" s="246"/>
      <c r="I107" s="246"/>
      <c r="J107" s="246"/>
      <c r="K107" s="246"/>
      <c r="L107" s="246"/>
      <c r="M107" s="246"/>
      <c r="N107" s="246"/>
      <c r="O107" s="246"/>
      <c r="P107" s="246"/>
      <c r="Q107" s="246"/>
    </row>
    <row r="108" spans="2:17" ht="13.5" hidden="1" customHeight="1" x14ac:dyDescent="0.2">
      <c r="B108" s="246"/>
      <c r="C108" s="246"/>
      <c r="D108" s="246"/>
      <c r="E108" s="246"/>
      <c r="F108" s="246"/>
      <c r="G108" s="246"/>
      <c r="H108" s="246"/>
      <c r="I108" s="246"/>
      <c r="J108" s="246"/>
      <c r="K108" s="246"/>
      <c r="L108" s="246"/>
      <c r="M108" s="246"/>
      <c r="N108" s="246"/>
      <c r="O108" s="246"/>
      <c r="P108" s="246"/>
      <c r="Q108" s="246"/>
    </row>
    <row r="109" spans="2:17" ht="13.5" hidden="1" customHeight="1" x14ac:dyDescent="0.2">
      <c r="B109" s="246"/>
      <c r="C109" s="246"/>
      <c r="D109" s="246"/>
      <c r="E109" s="246"/>
      <c r="F109" s="246"/>
      <c r="G109" s="246"/>
      <c r="H109" s="246"/>
      <c r="I109" s="246"/>
      <c r="J109" s="246"/>
      <c r="K109" s="246"/>
      <c r="L109" s="246"/>
      <c r="M109" s="246"/>
      <c r="N109" s="246"/>
      <c r="O109" s="246"/>
      <c r="P109" s="246"/>
      <c r="Q109" s="246"/>
    </row>
    <row r="110" spans="2:17" ht="13.5" hidden="1" customHeight="1" x14ac:dyDescent="0.2">
      <c r="B110" s="246"/>
      <c r="C110" s="246"/>
      <c r="D110" s="246"/>
      <c r="E110" s="246"/>
      <c r="F110" s="246"/>
      <c r="G110" s="246"/>
      <c r="H110" s="246"/>
      <c r="I110" s="246"/>
      <c r="J110" s="246"/>
      <c r="K110" s="246"/>
      <c r="L110" s="246"/>
      <c r="M110" s="246"/>
      <c r="N110" s="246"/>
      <c r="O110" s="246"/>
      <c r="P110" s="246"/>
      <c r="Q110" s="246"/>
    </row>
    <row r="111" spans="2:17" ht="13.5" hidden="1" customHeight="1" x14ac:dyDescent="0.2">
      <c r="B111" s="246"/>
      <c r="C111" s="246"/>
      <c r="D111" s="246"/>
      <c r="E111" s="246"/>
      <c r="F111" s="246"/>
      <c r="G111" s="246"/>
      <c r="H111" s="246"/>
      <c r="I111" s="246"/>
      <c r="J111" s="246"/>
      <c r="K111" s="246"/>
      <c r="L111" s="246"/>
      <c r="M111" s="246"/>
      <c r="N111" s="246"/>
      <c r="O111" s="246"/>
      <c r="P111" s="246"/>
      <c r="Q111" s="246"/>
    </row>
    <row r="112" spans="2:17" ht="13.5" hidden="1" customHeight="1" x14ac:dyDescent="0.2">
      <c r="B112" s="246"/>
      <c r="C112" s="246"/>
      <c r="D112" s="246"/>
      <c r="E112" s="246"/>
      <c r="F112" s="246"/>
      <c r="G112" s="246"/>
      <c r="H112" s="246"/>
      <c r="I112" s="246"/>
      <c r="J112" s="246"/>
      <c r="K112" s="246"/>
      <c r="L112" s="246"/>
      <c r="M112" s="246"/>
      <c r="N112" s="246"/>
      <c r="O112" s="246"/>
      <c r="P112" s="246"/>
      <c r="Q112" s="246"/>
    </row>
    <row r="113" spans="2:17" ht="13.5" hidden="1" customHeight="1" x14ac:dyDescent="0.2">
      <c r="B113" s="246"/>
      <c r="C113" s="246"/>
      <c r="D113" s="246"/>
      <c r="E113" s="246"/>
      <c r="F113" s="246"/>
      <c r="G113" s="246"/>
      <c r="H113" s="246"/>
      <c r="I113" s="246"/>
      <c r="J113" s="246"/>
      <c r="K113" s="246"/>
      <c r="L113" s="246"/>
      <c r="M113" s="246"/>
      <c r="N113" s="246"/>
      <c r="O113" s="246"/>
      <c r="P113" s="246"/>
      <c r="Q113" s="246"/>
    </row>
    <row r="114" spans="2:17" ht="13.5" hidden="1" customHeight="1" x14ac:dyDescent="0.2">
      <c r="B114" s="246"/>
      <c r="C114" s="246"/>
      <c r="D114" s="246"/>
      <c r="E114" s="246"/>
      <c r="F114" s="246"/>
      <c r="G114" s="246"/>
      <c r="H114" s="246"/>
      <c r="I114" s="246"/>
      <c r="J114" s="246"/>
      <c r="K114" s="246"/>
      <c r="L114" s="246"/>
      <c r="M114" s="246"/>
      <c r="N114" s="246"/>
      <c r="O114" s="246"/>
      <c r="P114" s="246"/>
      <c r="Q114" s="246"/>
    </row>
    <row r="115" spans="2:17" ht="13.5" hidden="1" customHeight="1" x14ac:dyDescent="0.2">
      <c r="B115" s="246"/>
      <c r="C115" s="246"/>
      <c r="D115" s="246"/>
      <c r="E115" s="246"/>
      <c r="F115" s="246"/>
      <c r="G115" s="246"/>
      <c r="H115" s="246"/>
      <c r="I115" s="246"/>
      <c r="J115" s="246"/>
      <c r="K115" s="246"/>
      <c r="L115" s="246"/>
      <c r="M115" s="246"/>
      <c r="N115" s="246"/>
      <c r="O115" s="246"/>
      <c r="P115" s="246"/>
      <c r="Q115" s="246"/>
    </row>
    <row r="116" spans="2:17" ht="13.5" hidden="1" customHeight="1" x14ac:dyDescent="0.2">
      <c r="B116" s="246"/>
      <c r="C116" s="246"/>
      <c r="D116" s="246"/>
      <c r="E116" s="246"/>
      <c r="F116" s="246"/>
      <c r="G116" s="246"/>
      <c r="H116" s="246"/>
      <c r="I116" s="246"/>
      <c r="J116" s="246"/>
      <c r="K116" s="246"/>
      <c r="L116" s="246"/>
      <c r="M116" s="246"/>
      <c r="N116" s="246"/>
      <c r="O116" s="246"/>
      <c r="P116" s="246"/>
      <c r="Q116" s="246"/>
    </row>
    <row r="117" spans="2:17" ht="13.5" hidden="1" customHeight="1" x14ac:dyDescent="0.2">
      <c r="B117" s="246"/>
      <c r="C117" s="246"/>
      <c r="D117" s="246"/>
      <c r="E117" s="246"/>
      <c r="F117" s="246"/>
      <c r="G117" s="246"/>
      <c r="H117" s="246"/>
      <c r="I117" s="246"/>
      <c r="J117" s="246"/>
      <c r="K117" s="246"/>
      <c r="L117" s="246"/>
      <c r="M117" s="246"/>
      <c r="N117" s="246"/>
      <c r="O117" s="246"/>
      <c r="P117" s="246"/>
      <c r="Q117" s="246"/>
    </row>
    <row r="118" spans="2:17" ht="13.5" hidden="1" customHeight="1" x14ac:dyDescent="0.2">
      <c r="B118" s="246"/>
      <c r="C118" s="246"/>
      <c r="D118" s="246"/>
      <c r="E118" s="246"/>
      <c r="F118" s="246"/>
      <c r="G118" s="246"/>
      <c r="H118" s="246"/>
      <c r="I118" s="246"/>
      <c r="J118" s="246"/>
      <c r="K118" s="246"/>
      <c r="L118" s="246"/>
      <c r="M118" s="246"/>
      <c r="N118" s="246"/>
      <c r="O118" s="246"/>
      <c r="P118" s="246"/>
      <c r="Q118" s="246"/>
    </row>
    <row r="119" spans="2:17" ht="13.5" hidden="1" customHeight="1" x14ac:dyDescent="0.2">
      <c r="B119" s="246"/>
      <c r="C119" s="246"/>
      <c r="D119" s="246"/>
      <c r="E119" s="246"/>
      <c r="F119" s="246"/>
      <c r="G119" s="246"/>
      <c r="H119" s="246"/>
      <c r="I119" s="246"/>
      <c r="J119" s="246"/>
      <c r="K119" s="246"/>
      <c r="L119" s="246"/>
      <c r="M119" s="246"/>
      <c r="N119" s="246"/>
      <c r="O119" s="246"/>
      <c r="P119" s="246"/>
      <c r="Q119" s="246"/>
    </row>
    <row r="120" spans="2:17" ht="13.5" hidden="1" customHeight="1" x14ac:dyDescent="0.2">
      <c r="B120" s="246"/>
      <c r="C120" s="246"/>
      <c r="D120" s="246"/>
      <c r="E120" s="246"/>
      <c r="F120" s="246"/>
      <c r="G120" s="246"/>
      <c r="H120" s="246"/>
      <c r="I120" s="246"/>
      <c r="J120" s="246"/>
      <c r="K120" s="246"/>
      <c r="L120" s="246"/>
      <c r="M120" s="246"/>
      <c r="N120" s="246"/>
      <c r="O120" s="246"/>
      <c r="P120" s="246"/>
      <c r="Q120" s="246"/>
    </row>
    <row r="121" spans="2:17" ht="13.5" hidden="1" customHeight="1" x14ac:dyDescent="0.2">
      <c r="B121" s="246"/>
      <c r="C121" s="246"/>
      <c r="D121" s="246"/>
      <c r="E121" s="246"/>
      <c r="F121" s="246"/>
      <c r="G121" s="246"/>
      <c r="H121" s="246"/>
      <c r="I121" s="246"/>
      <c r="J121" s="246"/>
      <c r="K121" s="246"/>
      <c r="L121" s="246"/>
      <c r="M121" s="246"/>
      <c r="N121" s="246"/>
      <c r="O121" s="246"/>
      <c r="P121" s="246"/>
      <c r="Q121" s="246"/>
    </row>
    <row r="122" spans="2:17" ht="13.5" hidden="1" customHeight="1" x14ac:dyDescent="0.2">
      <c r="B122" s="246"/>
      <c r="C122" s="246"/>
      <c r="D122" s="246"/>
      <c r="E122" s="246"/>
      <c r="F122" s="246"/>
      <c r="G122" s="246"/>
      <c r="H122" s="246"/>
      <c r="I122" s="246"/>
      <c r="J122" s="246"/>
      <c r="K122" s="246"/>
      <c r="L122" s="246"/>
      <c r="M122" s="246"/>
      <c r="N122" s="246"/>
      <c r="O122" s="246"/>
      <c r="P122" s="246"/>
      <c r="Q122" s="246"/>
    </row>
    <row r="123" spans="2:17" ht="13.5" hidden="1" customHeight="1" x14ac:dyDescent="0.2">
      <c r="B123" s="246"/>
      <c r="C123" s="246"/>
      <c r="D123" s="246"/>
      <c r="E123" s="246"/>
      <c r="F123" s="246"/>
      <c r="G123" s="246"/>
      <c r="H123" s="246"/>
      <c r="I123" s="246"/>
      <c r="J123" s="246"/>
      <c r="K123" s="246"/>
      <c r="L123" s="246"/>
      <c r="M123" s="246"/>
      <c r="N123" s="246"/>
      <c r="O123" s="246"/>
      <c r="P123" s="246"/>
      <c r="Q123" s="246"/>
    </row>
    <row r="124" spans="2:17" ht="13.5" hidden="1" customHeight="1" x14ac:dyDescent="0.2">
      <c r="B124" s="246"/>
      <c r="C124" s="246"/>
      <c r="D124" s="246"/>
      <c r="E124" s="246"/>
      <c r="F124" s="246"/>
      <c r="G124" s="246"/>
      <c r="H124" s="246"/>
      <c r="I124" s="246"/>
      <c r="J124" s="246"/>
      <c r="K124" s="246"/>
      <c r="L124" s="246"/>
      <c r="M124" s="246"/>
      <c r="N124" s="246"/>
      <c r="O124" s="246"/>
      <c r="P124" s="246"/>
      <c r="Q124" s="246"/>
    </row>
    <row r="125" spans="2:17" ht="13.5" hidden="1" customHeight="1" x14ac:dyDescent="0.2">
      <c r="B125" s="246"/>
      <c r="C125" s="246"/>
      <c r="D125" s="246"/>
      <c r="E125" s="246"/>
      <c r="F125" s="246"/>
      <c r="G125" s="246"/>
      <c r="H125" s="246"/>
      <c r="I125" s="246"/>
      <c r="J125" s="246"/>
      <c r="K125" s="246"/>
      <c r="L125" s="246"/>
      <c r="M125" s="246"/>
      <c r="N125" s="246"/>
      <c r="O125" s="246"/>
      <c r="P125" s="246"/>
      <c r="Q125" s="246"/>
    </row>
    <row r="126" spans="2:17" ht="13.5" hidden="1" customHeight="1" x14ac:dyDescent="0.2">
      <c r="B126" s="246"/>
      <c r="C126" s="246"/>
      <c r="D126" s="246"/>
      <c r="E126" s="246"/>
      <c r="F126" s="246"/>
      <c r="G126" s="246"/>
      <c r="H126" s="246"/>
      <c r="I126" s="246"/>
      <c r="J126" s="246"/>
      <c r="K126" s="246"/>
      <c r="L126" s="246"/>
      <c r="M126" s="246"/>
      <c r="N126" s="246"/>
      <c r="O126" s="246"/>
      <c r="P126" s="246"/>
      <c r="Q126" s="246"/>
    </row>
    <row r="127" spans="2:17" ht="13.5" hidden="1" customHeight="1" x14ac:dyDescent="0.2">
      <c r="B127" s="246"/>
      <c r="C127" s="246"/>
      <c r="D127" s="246"/>
      <c r="E127" s="246"/>
      <c r="F127" s="246"/>
      <c r="G127" s="246"/>
      <c r="H127" s="246"/>
      <c r="I127" s="246"/>
      <c r="J127" s="246"/>
      <c r="K127" s="246"/>
      <c r="L127" s="246"/>
      <c r="M127" s="246"/>
      <c r="N127" s="246"/>
      <c r="O127" s="246"/>
      <c r="P127" s="246"/>
      <c r="Q127" s="246"/>
    </row>
    <row r="128" spans="2:17" ht="13.5" hidden="1" customHeight="1" x14ac:dyDescent="0.2">
      <c r="B128" s="246"/>
      <c r="C128" s="246"/>
      <c r="D128" s="246"/>
      <c r="E128" s="246"/>
      <c r="F128" s="246"/>
      <c r="G128" s="246"/>
      <c r="H128" s="246"/>
      <c r="I128" s="246"/>
      <c r="J128" s="246"/>
      <c r="K128" s="246"/>
      <c r="L128" s="246"/>
      <c r="M128" s="246"/>
      <c r="N128" s="246"/>
      <c r="O128" s="246"/>
      <c r="P128" s="246"/>
      <c r="Q128" s="246"/>
    </row>
    <row r="129" spans="2:17" ht="13.5" hidden="1" customHeight="1" x14ac:dyDescent="0.2">
      <c r="B129" s="246"/>
      <c r="C129" s="246"/>
      <c r="D129" s="246"/>
      <c r="E129" s="246"/>
      <c r="F129" s="246"/>
      <c r="G129" s="246"/>
      <c r="H129" s="246"/>
      <c r="I129" s="246"/>
      <c r="J129" s="246"/>
      <c r="K129" s="246"/>
      <c r="L129" s="246"/>
      <c r="M129" s="246"/>
      <c r="N129" s="246"/>
      <c r="O129" s="246"/>
      <c r="P129" s="246"/>
      <c r="Q129" s="246"/>
    </row>
    <row r="130" spans="2:17" ht="13.5" hidden="1" customHeight="1" x14ac:dyDescent="0.2">
      <c r="B130" s="246"/>
      <c r="C130" s="246"/>
      <c r="D130" s="246"/>
      <c r="E130" s="246"/>
      <c r="F130" s="246"/>
      <c r="G130" s="246"/>
      <c r="H130" s="246"/>
      <c r="I130" s="246"/>
      <c r="J130" s="246"/>
      <c r="K130" s="246"/>
      <c r="L130" s="246"/>
      <c r="M130" s="246"/>
      <c r="N130" s="246"/>
      <c r="O130" s="246"/>
      <c r="P130" s="246"/>
      <c r="Q130" s="246"/>
    </row>
    <row r="131" spans="2:17" ht="13.5" hidden="1" customHeight="1" x14ac:dyDescent="0.2">
      <c r="B131" s="246"/>
      <c r="C131" s="246"/>
      <c r="D131" s="246"/>
      <c r="E131" s="246"/>
      <c r="F131" s="246"/>
      <c r="G131" s="246"/>
      <c r="H131" s="246"/>
      <c r="I131" s="246"/>
      <c r="J131" s="246"/>
      <c r="K131" s="246"/>
      <c r="L131" s="246"/>
      <c r="M131" s="246"/>
      <c r="N131" s="246"/>
      <c r="O131" s="246"/>
      <c r="P131" s="246"/>
      <c r="Q131" s="246"/>
    </row>
    <row r="132" spans="2:17" ht="13.5" hidden="1" customHeight="1" x14ac:dyDescent="0.2">
      <c r="B132" s="246"/>
      <c r="C132" s="246"/>
      <c r="D132" s="246"/>
      <c r="E132" s="246"/>
      <c r="F132" s="246"/>
      <c r="G132" s="246"/>
      <c r="H132" s="246"/>
      <c r="I132" s="246"/>
      <c r="J132" s="246"/>
      <c r="K132" s="246"/>
      <c r="L132" s="246"/>
      <c r="M132" s="246"/>
      <c r="N132" s="246"/>
      <c r="O132" s="246"/>
      <c r="P132" s="246"/>
      <c r="Q132" s="246"/>
    </row>
    <row r="133" spans="2:17" ht="13.5" hidden="1" customHeight="1" x14ac:dyDescent="0.2">
      <c r="B133" s="246"/>
      <c r="C133" s="246"/>
      <c r="D133" s="246"/>
      <c r="E133" s="246"/>
      <c r="F133" s="246"/>
      <c r="G133" s="246"/>
      <c r="H133" s="246"/>
      <c r="I133" s="246"/>
      <c r="J133" s="246"/>
      <c r="K133" s="246"/>
      <c r="L133" s="246"/>
      <c r="M133" s="246"/>
      <c r="N133" s="246"/>
      <c r="O133" s="246"/>
      <c r="P133" s="246"/>
      <c r="Q133" s="246"/>
    </row>
    <row r="134" spans="2:17" ht="13.5" hidden="1" customHeight="1" x14ac:dyDescent="0.2">
      <c r="B134" s="246"/>
      <c r="C134" s="246"/>
      <c r="D134" s="246"/>
      <c r="E134" s="246"/>
      <c r="F134" s="246"/>
      <c r="G134" s="246"/>
      <c r="H134" s="246"/>
      <c r="I134" s="246"/>
      <c r="J134" s="246"/>
      <c r="K134" s="246"/>
      <c r="L134" s="246"/>
      <c r="M134" s="246"/>
      <c r="N134" s="246"/>
      <c r="O134" s="246"/>
      <c r="P134" s="246"/>
      <c r="Q134" s="246"/>
    </row>
    <row r="135" spans="2:17" ht="13.5" hidden="1" customHeight="1" x14ac:dyDescent="0.2">
      <c r="B135" s="246"/>
      <c r="C135" s="246"/>
      <c r="D135" s="246"/>
      <c r="E135" s="246"/>
      <c r="F135" s="246"/>
      <c r="G135" s="246"/>
      <c r="H135" s="246"/>
      <c r="I135" s="246"/>
      <c r="J135" s="246"/>
      <c r="K135" s="246"/>
      <c r="L135" s="246"/>
      <c r="M135" s="246"/>
      <c r="N135" s="246"/>
      <c r="O135" s="246"/>
      <c r="P135" s="246"/>
      <c r="Q135" s="246"/>
    </row>
    <row r="136" spans="2:17" ht="13.5" hidden="1" customHeight="1" x14ac:dyDescent="0.2">
      <c r="B136" s="246"/>
      <c r="C136" s="246"/>
      <c r="D136" s="246"/>
      <c r="E136" s="246"/>
      <c r="F136" s="246"/>
      <c r="G136" s="246"/>
      <c r="H136" s="246"/>
      <c r="I136" s="246"/>
      <c r="J136" s="246"/>
      <c r="K136" s="246"/>
      <c r="L136" s="246"/>
      <c r="M136" s="246"/>
      <c r="N136" s="246"/>
      <c r="O136" s="246"/>
      <c r="P136" s="246"/>
      <c r="Q136" s="246"/>
    </row>
    <row r="137" spans="2:17" ht="13.5" hidden="1" customHeight="1" x14ac:dyDescent="0.2">
      <c r="B137" s="246"/>
      <c r="C137" s="246"/>
      <c r="D137" s="246"/>
      <c r="E137" s="246"/>
      <c r="F137" s="246"/>
      <c r="G137" s="246"/>
      <c r="H137" s="246"/>
      <c r="I137" s="246"/>
      <c r="J137" s="246"/>
      <c r="K137" s="246"/>
      <c r="L137" s="246"/>
      <c r="M137" s="246"/>
      <c r="N137" s="246"/>
      <c r="O137" s="246"/>
      <c r="P137" s="246"/>
      <c r="Q137" s="246"/>
    </row>
    <row r="138" spans="2:17" ht="13.5" hidden="1" customHeight="1" x14ac:dyDescent="0.2">
      <c r="B138" s="246"/>
      <c r="C138" s="246"/>
      <c r="D138" s="246"/>
      <c r="E138" s="246"/>
      <c r="F138" s="246"/>
      <c r="G138" s="246"/>
      <c r="H138" s="246"/>
      <c r="I138" s="246"/>
      <c r="J138" s="246"/>
      <c r="K138" s="246"/>
      <c r="L138" s="246"/>
      <c r="M138" s="246"/>
      <c r="N138" s="246"/>
      <c r="O138" s="246"/>
      <c r="P138" s="246"/>
      <c r="Q138" s="246"/>
    </row>
    <row r="139" spans="2:17" ht="13.5" hidden="1" customHeight="1" x14ac:dyDescent="0.2">
      <c r="B139" s="246"/>
      <c r="C139" s="246"/>
      <c r="D139" s="246"/>
      <c r="E139" s="246"/>
      <c r="F139" s="246"/>
      <c r="G139" s="246"/>
      <c r="H139" s="246"/>
      <c r="I139" s="246"/>
      <c r="J139" s="246"/>
      <c r="K139" s="246"/>
      <c r="L139" s="246"/>
      <c r="M139" s="246"/>
      <c r="N139" s="246"/>
      <c r="O139" s="246"/>
      <c r="P139" s="246"/>
      <c r="Q139" s="246"/>
    </row>
    <row r="140" spans="2:17" ht="13.5" hidden="1" customHeight="1" x14ac:dyDescent="0.2">
      <c r="B140" s="246"/>
      <c r="C140" s="246"/>
      <c r="D140" s="246"/>
      <c r="E140" s="246"/>
      <c r="F140" s="246"/>
      <c r="G140" s="246"/>
      <c r="H140" s="246"/>
      <c r="I140" s="246"/>
      <c r="J140" s="246"/>
      <c r="K140" s="246"/>
      <c r="L140" s="246"/>
      <c r="M140" s="246"/>
      <c r="N140" s="246"/>
      <c r="O140" s="246"/>
      <c r="P140" s="246"/>
      <c r="Q140" s="246"/>
    </row>
    <row r="141" spans="2:17" ht="13.5" hidden="1" customHeight="1" x14ac:dyDescent="0.2">
      <c r="B141" s="246"/>
      <c r="C141" s="246"/>
      <c r="D141" s="246"/>
      <c r="E141" s="246"/>
      <c r="F141" s="246"/>
      <c r="G141" s="246"/>
      <c r="H141" s="246"/>
      <c r="I141" s="246"/>
      <c r="J141" s="246"/>
      <c r="K141" s="246"/>
      <c r="L141" s="246"/>
      <c r="M141" s="246"/>
      <c r="N141" s="246"/>
      <c r="O141" s="246"/>
      <c r="P141" s="246"/>
      <c r="Q141" s="246"/>
    </row>
    <row r="142" spans="2:17" ht="13.5" hidden="1" customHeight="1" x14ac:dyDescent="0.2">
      <c r="B142" s="246"/>
      <c r="C142" s="246"/>
      <c r="D142" s="246"/>
      <c r="E142" s="246"/>
      <c r="F142" s="246"/>
      <c r="G142" s="246"/>
      <c r="H142" s="246"/>
      <c r="I142" s="246"/>
      <c r="J142" s="246"/>
      <c r="K142" s="246"/>
      <c r="L142" s="246"/>
      <c r="M142" s="246"/>
      <c r="N142" s="246"/>
      <c r="O142" s="246"/>
      <c r="P142" s="246"/>
      <c r="Q142" s="246"/>
    </row>
    <row r="143" spans="2:17" ht="13.5" hidden="1" customHeight="1" x14ac:dyDescent="0.2">
      <c r="B143" s="246"/>
      <c r="C143" s="246"/>
      <c r="D143" s="246"/>
      <c r="E143" s="246"/>
      <c r="F143" s="246"/>
      <c r="G143" s="246"/>
      <c r="H143" s="246"/>
      <c r="I143" s="246"/>
      <c r="J143" s="246"/>
      <c r="K143" s="246"/>
      <c r="L143" s="246"/>
      <c r="M143" s="246"/>
      <c r="N143" s="246"/>
      <c r="O143" s="246"/>
      <c r="P143" s="246"/>
      <c r="Q143" s="246"/>
    </row>
    <row r="144" spans="2:17" ht="13.5" hidden="1" customHeight="1" x14ac:dyDescent="0.2">
      <c r="B144" s="246"/>
      <c r="C144" s="246"/>
      <c r="D144" s="246"/>
      <c r="E144" s="246"/>
      <c r="F144" s="246"/>
      <c r="G144" s="246"/>
      <c r="H144" s="246"/>
      <c r="I144" s="246"/>
      <c r="J144" s="246"/>
      <c r="K144" s="246"/>
      <c r="L144" s="246"/>
      <c r="M144" s="246"/>
      <c r="N144" s="246"/>
      <c r="O144" s="246"/>
      <c r="P144" s="246"/>
      <c r="Q144" s="246"/>
    </row>
    <row r="145" spans="2:17" ht="13.5" hidden="1" customHeight="1" x14ac:dyDescent="0.2">
      <c r="B145" s="246"/>
      <c r="C145" s="246"/>
      <c r="D145" s="246"/>
      <c r="E145" s="246"/>
      <c r="F145" s="246"/>
      <c r="G145" s="246"/>
      <c r="H145" s="246"/>
      <c r="I145" s="246"/>
      <c r="J145" s="246"/>
      <c r="K145" s="246"/>
      <c r="L145" s="246"/>
      <c r="M145" s="246"/>
      <c r="N145" s="246"/>
      <c r="O145" s="246"/>
      <c r="P145" s="246"/>
      <c r="Q145" s="246"/>
    </row>
    <row r="146" spans="2:17" ht="13.5" hidden="1" customHeight="1" x14ac:dyDescent="0.2">
      <c r="B146" s="246"/>
      <c r="C146" s="246"/>
      <c r="D146" s="246"/>
      <c r="E146" s="246"/>
      <c r="F146" s="246"/>
      <c r="G146" s="246"/>
      <c r="H146" s="246"/>
      <c r="I146" s="246"/>
      <c r="J146" s="246"/>
      <c r="K146" s="246"/>
      <c r="L146" s="246"/>
      <c r="M146" s="246"/>
      <c r="N146" s="246"/>
      <c r="O146" s="246"/>
      <c r="P146" s="246"/>
      <c r="Q146" s="246"/>
    </row>
    <row r="147" spans="2:17" ht="13.5" hidden="1" customHeight="1" x14ac:dyDescent="0.2">
      <c r="B147" s="246"/>
      <c r="C147" s="246"/>
      <c r="D147" s="246"/>
      <c r="E147" s="246"/>
      <c r="F147" s="246"/>
      <c r="G147" s="246"/>
      <c r="H147" s="246"/>
      <c r="I147" s="246"/>
      <c r="J147" s="246"/>
      <c r="K147" s="246"/>
      <c r="L147" s="246"/>
      <c r="M147" s="246"/>
      <c r="N147" s="246"/>
      <c r="O147" s="246"/>
      <c r="P147" s="246"/>
      <c r="Q147" s="246"/>
    </row>
    <row r="148" spans="2:17" ht="13.5" hidden="1" customHeight="1" x14ac:dyDescent="0.2">
      <c r="B148" s="246"/>
      <c r="C148" s="246"/>
      <c r="D148" s="246"/>
      <c r="E148" s="246"/>
      <c r="F148" s="246"/>
      <c r="G148" s="246"/>
      <c r="H148" s="246"/>
      <c r="I148" s="246"/>
      <c r="J148" s="246"/>
      <c r="K148" s="246"/>
      <c r="L148" s="246"/>
      <c r="M148" s="246"/>
      <c r="N148" s="246"/>
      <c r="O148" s="246"/>
      <c r="P148" s="246"/>
      <c r="Q148" s="246"/>
    </row>
    <row r="149" spans="2:17" ht="13.5" hidden="1" customHeight="1" x14ac:dyDescent="0.2">
      <c r="B149" s="246"/>
      <c r="C149" s="246"/>
      <c r="D149" s="246"/>
      <c r="E149" s="246"/>
      <c r="F149" s="246"/>
      <c r="G149" s="246"/>
      <c r="H149" s="246"/>
      <c r="I149" s="246"/>
      <c r="J149" s="246"/>
      <c r="K149" s="246"/>
      <c r="L149" s="246"/>
      <c r="M149" s="246"/>
      <c r="N149" s="246"/>
      <c r="O149" s="246"/>
      <c r="P149" s="246"/>
      <c r="Q149" s="246"/>
    </row>
    <row r="150" spans="2:17" ht="13.5" hidden="1" customHeight="1" x14ac:dyDescent="0.2">
      <c r="B150" s="246"/>
      <c r="C150" s="246"/>
      <c r="D150" s="246"/>
      <c r="E150" s="246"/>
      <c r="F150" s="246"/>
      <c r="G150" s="246"/>
      <c r="H150" s="246"/>
      <c r="I150" s="246"/>
      <c r="J150" s="246"/>
      <c r="K150" s="246"/>
      <c r="L150" s="246"/>
      <c r="M150" s="246"/>
      <c r="N150" s="246"/>
      <c r="O150" s="246"/>
      <c r="P150" s="246"/>
      <c r="Q150" s="246"/>
    </row>
    <row r="151" spans="2:17" ht="13.5" hidden="1" customHeight="1" x14ac:dyDescent="0.2">
      <c r="B151" s="246"/>
      <c r="C151" s="246"/>
      <c r="D151" s="246"/>
      <c r="E151" s="246"/>
      <c r="F151" s="246"/>
      <c r="G151" s="246"/>
      <c r="H151" s="246"/>
      <c r="I151" s="246"/>
      <c r="J151" s="246"/>
      <c r="K151" s="246"/>
      <c r="L151" s="246"/>
      <c r="M151" s="246"/>
      <c r="N151" s="246"/>
      <c r="O151" s="246"/>
      <c r="P151" s="246"/>
      <c r="Q151" s="246"/>
    </row>
    <row r="152" spans="2:17" ht="13.5" hidden="1" customHeight="1" x14ac:dyDescent="0.2">
      <c r="B152" s="246"/>
      <c r="C152" s="246"/>
      <c r="D152" s="246"/>
      <c r="E152" s="246"/>
      <c r="F152" s="246"/>
      <c r="G152" s="246"/>
      <c r="H152" s="246"/>
      <c r="I152" s="246"/>
      <c r="J152" s="246"/>
      <c r="K152" s="246"/>
      <c r="L152" s="246"/>
      <c r="M152" s="246"/>
      <c r="N152" s="246"/>
      <c r="O152" s="246"/>
      <c r="P152" s="246"/>
      <c r="Q152" s="246"/>
    </row>
    <row r="153" spans="2:17" ht="13.5" hidden="1" customHeight="1" x14ac:dyDescent="0.2">
      <c r="B153" s="246"/>
      <c r="C153" s="246"/>
      <c r="D153" s="246"/>
      <c r="E153" s="246"/>
      <c r="F153" s="246"/>
      <c r="G153" s="246"/>
      <c r="H153" s="246"/>
      <c r="I153" s="246"/>
      <c r="J153" s="246"/>
      <c r="K153" s="246"/>
      <c r="L153" s="246"/>
      <c r="M153" s="246"/>
      <c r="N153" s="246"/>
      <c r="O153" s="246"/>
      <c r="P153" s="246"/>
      <c r="Q153" s="246"/>
    </row>
    <row r="154" spans="2:17" ht="13.5" hidden="1" customHeight="1" x14ac:dyDescent="0.2">
      <c r="B154" s="246"/>
      <c r="C154" s="246"/>
      <c r="D154" s="246"/>
      <c r="E154" s="246"/>
      <c r="F154" s="246"/>
      <c r="G154" s="246"/>
      <c r="H154" s="246"/>
      <c r="I154" s="246"/>
      <c r="J154" s="246"/>
      <c r="K154" s="246"/>
      <c r="L154" s="246"/>
      <c r="M154" s="246"/>
      <c r="N154" s="246"/>
      <c r="O154" s="246"/>
      <c r="P154" s="246"/>
      <c r="Q154" s="246"/>
    </row>
    <row r="155" spans="2:17" ht="13.5" hidden="1" customHeight="1" x14ac:dyDescent="0.2">
      <c r="B155" s="246"/>
      <c r="C155" s="246"/>
      <c r="D155" s="246"/>
      <c r="E155" s="246"/>
      <c r="F155" s="246"/>
      <c r="G155" s="246"/>
      <c r="H155" s="246"/>
      <c r="I155" s="246"/>
      <c r="J155" s="246"/>
      <c r="K155" s="246"/>
      <c r="L155" s="246"/>
      <c r="M155" s="246"/>
      <c r="N155" s="246"/>
      <c r="O155" s="246"/>
      <c r="P155" s="246"/>
      <c r="Q155" s="246"/>
    </row>
    <row r="156" spans="2:17" ht="13.5" hidden="1" customHeight="1" x14ac:dyDescent="0.2">
      <c r="B156" s="246"/>
      <c r="C156" s="246"/>
      <c r="D156" s="246"/>
      <c r="E156" s="246"/>
      <c r="F156" s="246"/>
      <c r="G156" s="246"/>
      <c r="H156" s="246"/>
      <c r="I156" s="246"/>
      <c r="J156" s="246"/>
      <c r="K156" s="246"/>
      <c r="L156" s="246"/>
      <c r="M156" s="246"/>
      <c r="N156" s="246"/>
      <c r="O156" s="246"/>
      <c r="P156" s="246"/>
      <c r="Q156" s="246"/>
    </row>
    <row r="157" spans="2:17" ht="13.5" hidden="1" customHeight="1" x14ac:dyDescent="0.2">
      <c r="B157" s="246"/>
      <c r="C157" s="246"/>
      <c r="D157" s="246"/>
      <c r="E157" s="246"/>
      <c r="F157" s="246"/>
      <c r="G157" s="246"/>
      <c r="H157" s="246"/>
      <c r="I157" s="246"/>
      <c r="J157" s="246"/>
      <c r="K157" s="246"/>
      <c r="L157" s="246"/>
      <c r="M157" s="246"/>
      <c r="N157" s="246"/>
      <c r="O157" s="246"/>
      <c r="P157" s="246"/>
      <c r="Q157" s="246"/>
    </row>
    <row r="158" spans="2:17" ht="13.5" hidden="1" customHeight="1" x14ac:dyDescent="0.2">
      <c r="B158" s="246"/>
      <c r="C158" s="246"/>
      <c r="D158" s="246"/>
      <c r="E158" s="246"/>
      <c r="F158" s="246"/>
      <c r="G158" s="246"/>
      <c r="H158" s="246"/>
      <c r="I158" s="246"/>
      <c r="J158" s="246"/>
      <c r="K158" s="246"/>
      <c r="L158" s="246"/>
      <c r="M158" s="246"/>
      <c r="N158" s="246"/>
      <c r="O158" s="246"/>
      <c r="P158" s="246"/>
      <c r="Q158" s="246"/>
    </row>
    <row r="159" spans="2:17" ht="13.5" hidden="1" customHeight="1" x14ac:dyDescent="0.2">
      <c r="B159" s="246"/>
      <c r="C159" s="246"/>
      <c r="D159" s="246"/>
      <c r="E159" s="246"/>
      <c r="F159" s="246"/>
      <c r="G159" s="246"/>
      <c r="H159" s="246"/>
      <c r="I159" s="246"/>
      <c r="J159" s="246"/>
      <c r="K159" s="246"/>
      <c r="L159" s="246"/>
      <c r="M159" s="246"/>
      <c r="N159" s="246"/>
      <c r="O159" s="246"/>
      <c r="P159" s="246"/>
      <c r="Q159" s="246"/>
    </row>
    <row r="160" spans="2:17" ht="13.5" hidden="1" customHeight="1" x14ac:dyDescent="0.2">
      <c r="B160" s="246"/>
      <c r="C160" s="246"/>
      <c r="D160" s="246"/>
      <c r="E160" s="246"/>
      <c r="F160" s="246"/>
      <c r="G160" s="246"/>
      <c r="H160" s="246"/>
      <c r="I160" s="246"/>
      <c r="J160" s="246"/>
      <c r="K160" s="246"/>
      <c r="L160" s="246"/>
      <c r="M160" s="246"/>
      <c r="N160" s="246"/>
      <c r="O160" s="246"/>
      <c r="P160" s="246"/>
      <c r="Q160" s="246"/>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H135"/>
  <sheetViews>
    <sheetView showGridLines="0" zoomScale="80" zoomScaleNormal="80" zoomScaleSheetLayoutView="70"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H135"/>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DataSheet"/>
  <dimension ref="A1:P67"/>
  <sheetViews>
    <sheetView workbookViewId="0"/>
  </sheetViews>
  <sheetFormatPr defaultColWidth="11.109375" defaultRowHeight="13.2" x14ac:dyDescent="0.2"/>
  <cols>
    <col min="1" max="1" width="45.88671875" style="106" customWidth="1"/>
    <col min="2" max="8" width="13.33203125" style="106" customWidth="1"/>
    <col min="9" max="16384" width="11.109375" style="106"/>
  </cols>
  <sheetData>
    <row r="1" spans="1:8" x14ac:dyDescent="0.2">
      <c r="A1" s="100"/>
      <c r="B1" s="101"/>
      <c r="C1" s="102"/>
      <c r="D1" s="103"/>
      <c r="E1" s="104"/>
      <c r="F1" s="104"/>
      <c r="G1" s="104"/>
      <c r="H1" s="105"/>
    </row>
    <row r="2" spans="1:8" x14ac:dyDescent="0.2">
      <c r="A2" s="107"/>
      <c r="B2" s="108"/>
      <c r="C2" s="109"/>
      <c r="D2" s="110" t="s">
        <v>40</v>
      </c>
      <c r="E2" s="111"/>
      <c r="F2" s="112" t="s">
        <v>519</v>
      </c>
      <c r="G2" s="113"/>
      <c r="H2" s="114"/>
    </row>
    <row r="3" spans="1:8" x14ac:dyDescent="0.2">
      <c r="A3" s="110" t="s">
        <v>512</v>
      </c>
      <c r="B3" s="115"/>
      <c r="C3" s="116"/>
      <c r="D3" s="117">
        <v>154684</v>
      </c>
      <c r="E3" s="118"/>
      <c r="F3" s="119">
        <v>146641</v>
      </c>
      <c r="G3" s="120"/>
      <c r="H3" s="121"/>
    </row>
    <row r="4" spans="1:8" x14ac:dyDescent="0.2">
      <c r="A4" s="122"/>
      <c r="B4" s="123"/>
      <c r="C4" s="124"/>
      <c r="D4" s="125">
        <v>129078</v>
      </c>
      <c r="E4" s="126"/>
      <c r="F4" s="127">
        <v>68142</v>
      </c>
      <c r="G4" s="128"/>
      <c r="H4" s="129"/>
    </row>
    <row r="5" spans="1:8" x14ac:dyDescent="0.2">
      <c r="A5" s="110" t="s">
        <v>514</v>
      </c>
      <c r="B5" s="115"/>
      <c r="C5" s="116"/>
      <c r="D5" s="117">
        <v>139038</v>
      </c>
      <c r="E5" s="118"/>
      <c r="F5" s="119">
        <v>174587</v>
      </c>
      <c r="G5" s="120"/>
      <c r="H5" s="121"/>
    </row>
    <row r="6" spans="1:8" x14ac:dyDescent="0.2">
      <c r="A6" s="122"/>
      <c r="B6" s="123"/>
      <c r="C6" s="124"/>
      <c r="D6" s="125">
        <v>101999</v>
      </c>
      <c r="E6" s="126"/>
      <c r="F6" s="127">
        <v>79695</v>
      </c>
      <c r="G6" s="128"/>
      <c r="H6" s="129"/>
    </row>
    <row r="7" spans="1:8" x14ac:dyDescent="0.2">
      <c r="A7" s="110" t="s">
        <v>515</v>
      </c>
      <c r="B7" s="115"/>
      <c r="C7" s="116"/>
      <c r="D7" s="117">
        <v>134500</v>
      </c>
      <c r="E7" s="118"/>
      <c r="F7" s="119">
        <v>175675</v>
      </c>
      <c r="G7" s="120"/>
      <c r="H7" s="121"/>
    </row>
    <row r="8" spans="1:8" x14ac:dyDescent="0.2">
      <c r="A8" s="122"/>
      <c r="B8" s="123"/>
      <c r="C8" s="124"/>
      <c r="D8" s="125">
        <v>100314</v>
      </c>
      <c r="E8" s="126"/>
      <c r="F8" s="127">
        <v>87698</v>
      </c>
      <c r="G8" s="128"/>
      <c r="H8" s="129"/>
    </row>
    <row r="9" spans="1:8" x14ac:dyDescent="0.2">
      <c r="A9" s="110" t="s">
        <v>516</v>
      </c>
      <c r="B9" s="115"/>
      <c r="C9" s="116"/>
      <c r="D9" s="117">
        <v>44829</v>
      </c>
      <c r="E9" s="118"/>
      <c r="F9" s="119">
        <v>162193</v>
      </c>
      <c r="G9" s="120"/>
      <c r="H9" s="121"/>
    </row>
    <row r="10" spans="1:8" x14ac:dyDescent="0.2">
      <c r="A10" s="122"/>
      <c r="B10" s="123"/>
      <c r="C10" s="124"/>
      <c r="D10" s="125">
        <v>24160</v>
      </c>
      <c r="E10" s="126"/>
      <c r="F10" s="127">
        <v>79985</v>
      </c>
      <c r="G10" s="128"/>
      <c r="H10" s="129"/>
    </row>
    <row r="11" spans="1:8" x14ac:dyDescent="0.2">
      <c r="A11" s="110" t="s">
        <v>517</v>
      </c>
      <c r="B11" s="115"/>
      <c r="C11" s="116"/>
      <c r="D11" s="117">
        <v>90931</v>
      </c>
      <c r="E11" s="118"/>
      <c r="F11" s="119">
        <v>168868</v>
      </c>
      <c r="G11" s="120"/>
      <c r="H11" s="121"/>
    </row>
    <row r="12" spans="1:8" x14ac:dyDescent="0.2">
      <c r="A12" s="122"/>
      <c r="B12" s="123"/>
      <c r="C12" s="130"/>
      <c r="D12" s="125">
        <v>42045</v>
      </c>
      <c r="E12" s="126"/>
      <c r="F12" s="127">
        <v>79360</v>
      </c>
      <c r="G12" s="128"/>
      <c r="H12" s="129"/>
    </row>
    <row r="13" spans="1:8" x14ac:dyDescent="0.2">
      <c r="A13" s="110"/>
      <c r="B13" s="115"/>
      <c r="C13" s="131"/>
      <c r="D13" s="132">
        <v>112796</v>
      </c>
      <c r="E13" s="133"/>
      <c r="F13" s="134">
        <v>165593</v>
      </c>
      <c r="G13" s="135"/>
      <c r="H13" s="121"/>
    </row>
    <row r="14" spans="1:8" x14ac:dyDescent="0.2">
      <c r="A14" s="122"/>
      <c r="B14" s="123"/>
      <c r="C14" s="124"/>
      <c r="D14" s="125">
        <v>79519</v>
      </c>
      <c r="E14" s="126"/>
      <c r="F14" s="127">
        <v>78976</v>
      </c>
      <c r="G14" s="128"/>
      <c r="H14" s="129"/>
    </row>
    <row r="17" spans="1:11" x14ac:dyDescent="0.2">
      <c r="A17" s="106" t="s">
        <v>41</v>
      </c>
    </row>
    <row r="18" spans="1:11" x14ac:dyDescent="0.2">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2">
      <c r="A19" s="136" t="s">
        <v>42</v>
      </c>
      <c r="B19" s="136">
        <f>ROUND(VALUE(SUBSTITUTE(実質収支比率等に係る経年分析!F$48,"▲","-")),2)</f>
        <v>7.86</v>
      </c>
      <c r="C19" s="136">
        <f>ROUND(VALUE(SUBSTITUTE(実質収支比率等に係る経年分析!G$48,"▲","-")),2)</f>
        <v>8.24</v>
      </c>
      <c r="D19" s="136">
        <f>ROUND(VALUE(SUBSTITUTE(実質収支比率等に係る経年分析!H$48,"▲","-")),2)</f>
        <v>6.4</v>
      </c>
      <c r="E19" s="136">
        <f>ROUND(VALUE(SUBSTITUTE(実質収支比率等に係る経年分析!I$48,"▲","-")),2)</f>
        <v>8.5399999999999991</v>
      </c>
      <c r="F19" s="136">
        <f>ROUND(VALUE(SUBSTITUTE(実質収支比率等に係る経年分析!J$48,"▲","-")),2)</f>
        <v>11.09</v>
      </c>
    </row>
    <row r="20" spans="1:11" x14ac:dyDescent="0.2">
      <c r="A20" s="136" t="s">
        <v>43</v>
      </c>
      <c r="B20" s="136">
        <f>ROUND(VALUE(SUBSTITUTE(実質収支比率等に係る経年分析!F$47,"▲","-")),2)</f>
        <v>100.44</v>
      </c>
      <c r="C20" s="136">
        <f>ROUND(VALUE(SUBSTITUTE(実質収支比率等に係る経年分析!G$47,"▲","-")),2)</f>
        <v>118.77</v>
      </c>
      <c r="D20" s="136">
        <f>ROUND(VALUE(SUBSTITUTE(実質収支比率等に係る経年分析!H$47,"▲","-")),2)</f>
        <v>129.69999999999999</v>
      </c>
      <c r="E20" s="136">
        <f>ROUND(VALUE(SUBSTITUTE(実質収支比率等に係る経年分析!I$47,"▲","-")),2)</f>
        <v>137.96</v>
      </c>
      <c r="F20" s="136">
        <f>ROUND(VALUE(SUBSTITUTE(実質収支比率等に係る経年分析!J$47,"▲","-")),2)</f>
        <v>148.19999999999999</v>
      </c>
    </row>
    <row r="21" spans="1:11" x14ac:dyDescent="0.2">
      <c r="A21" s="136" t="s">
        <v>44</v>
      </c>
      <c r="B21" s="136">
        <f>IF(ISNUMBER(VALUE(SUBSTITUTE(実質収支比率等に係る経年分析!F$49,"▲","-"))),ROUND(VALUE(SUBSTITUTE(実質収支比率等に係る経年分析!F$49,"▲","-")),2),NA())</f>
        <v>10.53</v>
      </c>
      <c r="C21" s="136">
        <f>IF(ISNUMBER(VALUE(SUBSTITUTE(実質収支比率等に係る経年分析!G$49,"▲","-"))),ROUND(VALUE(SUBSTITUTE(実質収支比率等に係る経年分析!G$49,"▲","-")),2),NA())</f>
        <v>8.82</v>
      </c>
      <c r="D21" s="136">
        <f>IF(ISNUMBER(VALUE(SUBSTITUTE(実質収支比率等に係る経年分析!H$49,"▲","-"))),ROUND(VALUE(SUBSTITUTE(実質収支比率等に係る経年分析!H$49,"▲","-")),2),NA())</f>
        <v>1.44</v>
      </c>
      <c r="E21" s="136">
        <f>IF(ISNUMBER(VALUE(SUBSTITUTE(実質収支比率等に係る経年分析!I$49,"▲","-"))),ROUND(VALUE(SUBSTITUTE(実質収支比率等に係る経年分析!I$49,"▲","-")),2),NA())</f>
        <v>7.74</v>
      </c>
      <c r="F21" s="136">
        <f>IF(ISNUMBER(VALUE(SUBSTITUTE(実質収支比率等に係る経年分析!J$49,"▲","-"))),ROUND(VALUE(SUBSTITUTE(実質収支比率等に係る経年分析!J$49,"▲","-")),2),NA())</f>
        <v>2.1800000000000002</v>
      </c>
    </row>
    <row r="24" spans="1:11" x14ac:dyDescent="0.2">
      <c r="A24" s="106" t="s">
        <v>45</v>
      </c>
    </row>
    <row r="25" spans="1:11" x14ac:dyDescent="0.2">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2">
      <c r="A26" s="137"/>
      <c r="B26" s="137" t="s">
        <v>46</v>
      </c>
      <c r="C26" s="137" t="s">
        <v>47</v>
      </c>
      <c r="D26" s="137" t="s">
        <v>46</v>
      </c>
      <c r="E26" s="137" t="s">
        <v>47</v>
      </c>
      <c r="F26" s="137" t="s">
        <v>46</v>
      </c>
      <c r="G26" s="137" t="s">
        <v>47</v>
      </c>
      <c r="H26" s="137" t="s">
        <v>46</v>
      </c>
      <c r="I26" s="137" t="s">
        <v>47</v>
      </c>
      <c r="J26" s="137" t="s">
        <v>46</v>
      </c>
      <c r="K26" s="137" t="s">
        <v>47</v>
      </c>
    </row>
    <row r="27" spans="1:11" x14ac:dyDescent="0.2">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2">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2">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2">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2">
      <c r="A31" s="137" t="str">
        <f>IF(連結実質赤字比率に係る赤字・黒字の構成分析!C$39="",NA(),連結実質赤字比率に係る赤字・黒字の構成分析!C$39)</f>
        <v>介護保険特別会計(介護サービス事業勘定）</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x14ac:dyDescent="0.2">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0.95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0.99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0.65</v>
      </c>
    </row>
    <row r="33" spans="1:16" x14ac:dyDescent="0.2">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0.76</v>
      </c>
    </row>
    <row r="34" spans="1:16" x14ac:dyDescent="0.2">
      <c r="A34" s="137" t="str">
        <f>IF(連結実質赤字比率に係る赤字・黒字の構成分析!C$36="",NA(),連結実質赤字比率に係る赤字・黒字の構成分析!C$36)</f>
        <v>介護保険特別会計(保険事業勘定)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0.48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1.51</v>
      </c>
    </row>
    <row r="35" spans="1:16" x14ac:dyDescent="0.2">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3.36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1.91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1.48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1.57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2.41</v>
      </c>
    </row>
    <row r="36" spans="1:16" x14ac:dyDescent="0.2">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7.86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8.24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8.5399999999999991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11.08</v>
      </c>
    </row>
    <row r="39" spans="1:16" x14ac:dyDescent="0.2">
      <c r="A39" s="106" t="s">
        <v>48</v>
      </c>
    </row>
    <row r="40" spans="1:16" x14ac:dyDescent="0.2">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2">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2">
      <c r="A42" s="138" t="s">
        <v>51</v>
      </c>
      <c r="B42" s="138"/>
      <c r="C42" s="138"/>
      <c r="D42" s="138">
        <f>'実質公債費比率（分子）の構造'!K$52</f>
        <v>368</v>
      </c>
      <c r="E42" s="138"/>
      <c r="F42" s="138"/>
      <c r="G42" s="138">
        <f>'実質公債費比率（分子）の構造'!L$52</f>
        <v>400</v>
      </c>
      <c r="H42" s="138"/>
      <c r="I42" s="138"/>
      <c r="J42" s="138">
        <f>'実質公債費比率（分子）の構造'!M$52</f>
        <v>403</v>
      </c>
      <c r="K42" s="138"/>
      <c r="L42" s="138"/>
      <c r="M42" s="138">
        <f>'実質公債費比率（分子）の構造'!N$52</f>
        <v>381</v>
      </c>
      <c r="N42" s="138"/>
      <c r="O42" s="138"/>
      <c r="P42" s="138">
        <f>'実質公債費比率（分子）の構造'!O$52</f>
        <v>332</v>
      </c>
    </row>
    <row r="43" spans="1:16" x14ac:dyDescent="0.2">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2">
      <c r="A44" s="138" t="s">
        <v>53</v>
      </c>
      <c r="B44" s="138">
        <f>'実質公債費比率（分子）の構造'!K$50</f>
        <v>8</v>
      </c>
      <c r="C44" s="138"/>
      <c r="D44" s="138"/>
      <c r="E44" s="138">
        <f>'実質公債費比率（分子）の構造'!L$50</f>
        <v>10</v>
      </c>
      <c r="F44" s="138"/>
      <c r="G44" s="138"/>
      <c r="H44" s="138">
        <f>'実質公債費比率（分子）の構造'!M$50</f>
        <v>8</v>
      </c>
      <c r="I44" s="138"/>
      <c r="J44" s="138"/>
      <c r="K44" s="138">
        <f>'実質公債費比率（分子）の構造'!N$50</f>
        <v>6</v>
      </c>
      <c r="L44" s="138"/>
      <c r="M44" s="138"/>
      <c r="N44" s="138">
        <f>'実質公債費比率（分子）の構造'!O$50</f>
        <v>5</v>
      </c>
      <c r="O44" s="138"/>
      <c r="P44" s="138"/>
    </row>
    <row r="45" spans="1:16" x14ac:dyDescent="0.2">
      <c r="A45" s="138" t="s">
        <v>54</v>
      </c>
      <c r="B45" s="138">
        <f>'実質公債費比率（分子）の構造'!K$49</f>
        <v>34</v>
      </c>
      <c r="C45" s="138"/>
      <c r="D45" s="138"/>
      <c r="E45" s="138">
        <f>'実質公債費比率（分子）の構造'!L$49</f>
        <v>34</v>
      </c>
      <c r="F45" s="138"/>
      <c r="G45" s="138"/>
      <c r="H45" s="138">
        <f>'実質公債費比率（分子）の構造'!M$49</f>
        <v>61</v>
      </c>
      <c r="I45" s="138"/>
      <c r="J45" s="138"/>
      <c r="K45" s="138">
        <f>'実質公債費比率（分子）の構造'!N$49</f>
        <v>40</v>
      </c>
      <c r="L45" s="138"/>
      <c r="M45" s="138"/>
      <c r="N45" s="138">
        <f>'実質公債費比率（分子）の構造'!O$49</f>
        <v>43</v>
      </c>
      <c r="O45" s="138"/>
      <c r="P45" s="138"/>
    </row>
    <row r="46" spans="1:16" x14ac:dyDescent="0.2">
      <c r="A46" s="138" t="s">
        <v>55</v>
      </c>
      <c r="B46" s="138">
        <f>'実質公債費比率（分子）の構造'!K$48</f>
        <v>116</v>
      </c>
      <c r="C46" s="138"/>
      <c r="D46" s="138"/>
      <c r="E46" s="138">
        <f>'実質公債費比率（分子）の構造'!L$48</f>
        <v>121</v>
      </c>
      <c r="F46" s="138"/>
      <c r="G46" s="138"/>
      <c r="H46" s="138">
        <f>'実質公債費比率（分子）の構造'!M$48</f>
        <v>121</v>
      </c>
      <c r="I46" s="138"/>
      <c r="J46" s="138"/>
      <c r="K46" s="138">
        <f>'実質公債費比率（分子）の構造'!N$48</f>
        <v>127</v>
      </c>
      <c r="L46" s="138"/>
      <c r="M46" s="138"/>
      <c r="N46" s="138">
        <f>'実質公債費比率（分子）の構造'!O$48</f>
        <v>126</v>
      </c>
      <c r="O46" s="138"/>
      <c r="P46" s="138"/>
    </row>
    <row r="47" spans="1:16" x14ac:dyDescent="0.2">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2">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2">
      <c r="A49" s="138" t="s">
        <v>58</v>
      </c>
      <c r="B49" s="138">
        <f>'実質公債費比率（分子）の構造'!K$45</f>
        <v>402</v>
      </c>
      <c r="C49" s="138"/>
      <c r="D49" s="138"/>
      <c r="E49" s="138">
        <f>'実質公債費比率（分子）の構造'!L$45</f>
        <v>428</v>
      </c>
      <c r="F49" s="138"/>
      <c r="G49" s="138"/>
      <c r="H49" s="138">
        <f>'実質公債費比率（分子）の構造'!M$45</f>
        <v>413</v>
      </c>
      <c r="I49" s="138"/>
      <c r="J49" s="138"/>
      <c r="K49" s="138">
        <f>'実質公債費比率（分子）の構造'!N$45</f>
        <v>367</v>
      </c>
      <c r="L49" s="138"/>
      <c r="M49" s="138"/>
      <c r="N49" s="138">
        <f>'実質公債費比率（分子）の構造'!O$45</f>
        <v>282</v>
      </c>
      <c r="O49" s="138"/>
      <c r="P49" s="138"/>
    </row>
    <row r="50" spans="1:16" x14ac:dyDescent="0.2">
      <c r="A50" s="138" t="s">
        <v>59</v>
      </c>
      <c r="B50" s="138" t="e">
        <f>NA()</f>
        <v>#N/A</v>
      </c>
      <c r="C50" s="138">
        <f>IF(ISNUMBER('実質公債費比率（分子）の構造'!K$53),'実質公債費比率（分子）の構造'!K$53,NA())</f>
        <v>192</v>
      </c>
      <c r="D50" s="138" t="e">
        <f>NA()</f>
        <v>#N/A</v>
      </c>
      <c r="E50" s="138" t="e">
        <f>NA()</f>
        <v>#N/A</v>
      </c>
      <c r="F50" s="138">
        <f>IF(ISNUMBER('実質公債費比率（分子）の構造'!L$53),'実質公債費比率（分子）の構造'!L$53,NA())</f>
        <v>193</v>
      </c>
      <c r="G50" s="138" t="e">
        <f>NA()</f>
        <v>#N/A</v>
      </c>
      <c r="H50" s="138" t="e">
        <f>NA()</f>
        <v>#N/A</v>
      </c>
      <c r="I50" s="138">
        <f>IF(ISNUMBER('実質公債費比率（分子）の構造'!M$53),'実質公債費比率（分子）の構造'!M$53,NA())</f>
        <v>200</v>
      </c>
      <c r="J50" s="138" t="e">
        <f>NA()</f>
        <v>#N/A</v>
      </c>
      <c r="K50" s="138" t="e">
        <f>NA()</f>
        <v>#N/A</v>
      </c>
      <c r="L50" s="138">
        <f>IF(ISNUMBER('実質公債費比率（分子）の構造'!N$53),'実質公債費比率（分子）の構造'!N$53,NA())</f>
        <v>159</v>
      </c>
      <c r="M50" s="138" t="e">
        <f>NA()</f>
        <v>#N/A</v>
      </c>
      <c r="N50" s="138" t="e">
        <f>NA()</f>
        <v>#N/A</v>
      </c>
      <c r="O50" s="138">
        <f>IF(ISNUMBER('実質公債費比率（分子）の構造'!O$53),'実質公債費比率（分子）の構造'!O$53,NA())</f>
        <v>124</v>
      </c>
      <c r="P50" s="138" t="e">
        <f>NA()</f>
        <v>#N/A</v>
      </c>
    </row>
    <row r="53" spans="1:16" x14ac:dyDescent="0.2">
      <c r="A53" s="106" t="s">
        <v>60</v>
      </c>
    </row>
    <row r="54" spans="1:16" x14ac:dyDescent="0.2">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2">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2">
      <c r="A56" s="137" t="s">
        <v>37</v>
      </c>
      <c r="B56" s="137"/>
      <c r="C56" s="137"/>
      <c r="D56" s="137">
        <f>'将来負担比率（分子）の構造'!I$52</f>
        <v>3402</v>
      </c>
      <c r="E56" s="137"/>
      <c r="F56" s="137"/>
      <c r="G56" s="137">
        <f>'将来負担比率（分子）の構造'!J$52</f>
        <v>3068</v>
      </c>
      <c r="H56" s="137"/>
      <c r="I56" s="137"/>
      <c r="J56" s="137">
        <f>'将来負担比率（分子）の構造'!K$52</f>
        <v>2826</v>
      </c>
      <c r="K56" s="137"/>
      <c r="L56" s="137"/>
      <c r="M56" s="137">
        <f>'将来負担比率（分子）の構造'!L$52</f>
        <v>2599</v>
      </c>
      <c r="N56" s="137"/>
      <c r="O56" s="137"/>
      <c r="P56" s="137">
        <f>'将来負担比率（分子）の構造'!M$52</f>
        <v>2419</v>
      </c>
    </row>
    <row r="57" spans="1:16" x14ac:dyDescent="0.2">
      <c r="A57" s="137" t="s">
        <v>36</v>
      </c>
      <c r="B57" s="137"/>
      <c r="C57" s="137"/>
      <c r="D57" s="137">
        <f>'将来負担比率（分子）の構造'!I$51</f>
        <v>201</v>
      </c>
      <c r="E57" s="137"/>
      <c r="F57" s="137"/>
      <c r="G57" s="137">
        <f>'将来負担比率（分子）の構造'!J$51</f>
        <v>185</v>
      </c>
      <c r="H57" s="137"/>
      <c r="I57" s="137"/>
      <c r="J57" s="137">
        <f>'将来負担比率（分子）の構造'!K$51</f>
        <v>169</v>
      </c>
      <c r="K57" s="137"/>
      <c r="L57" s="137"/>
      <c r="M57" s="137">
        <f>'将来負担比率（分子）の構造'!L$51</f>
        <v>152</v>
      </c>
      <c r="N57" s="137"/>
      <c r="O57" s="137"/>
      <c r="P57" s="137">
        <f>'将来負担比率（分子）の構造'!M$51</f>
        <v>135</v>
      </c>
    </row>
    <row r="58" spans="1:16" x14ac:dyDescent="0.2">
      <c r="A58" s="137" t="s">
        <v>35</v>
      </c>
      <c r="B58" s="137"/>
      <c r="C58" s="137"/>
      <c r="D58" s="137">
        <f>'将来負担比率（分子）の構造'!I$50</f>
        <v>4045</v>
      </c>
      <c r="E58" s="137"/>
      <c r="F58" s="137"/>
      <c r="G58" s="137">
        <f>'将来負担比率（分子）の構造'!J$50</f>
        <v>4402</v>
      </c>
      <c r="H58" s="137"/>
      <c r="I58" s="137"/>
      <c r="J58" s="137">
        <f>'将来負担比率（分子）の構造'!K$50</f>
        <v>4582</v>
      </c>
      <c r="K58" s="137"/>
      <c r="L58" s="137"/>
      <c r="M58" s="137">
        <f>'将来負担比率（分子）の構造'!L$50</f>
        <v>5118</v>
      </c>
      <c r="N58" s="137"/>
      <c r="O58" s="137"/>
      <c r="P58" s="137">
        <f>'将来負担比率（分子）の構造'!M$50</f>
        <v>5215</v>
      </c>
    </row>
    <row r="59" spans="1:16" x14ac:dyDescent="0.2">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2">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2">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f>'将来負担比率（分子）の構造'!M$46</f>
        <v>3</v>
      </c>
      <c r="O61" s="137"/>
      <c r="P61" s="137"/>
    </row>
    <row r="62" spans="1:16" x14ac:dyDescent="0.2">
      <c r="A62" s="137" t="s">
        <v>29</v>
      </c>
      <c r="B62" s="137">
        <f>'将来負担比率（分子）の構造'!I$45</f>
        <v>851</v>
      </c>
      <c r="C62" s="137"/>
      <c r="D62" s="137"/>
      <c r="E62" s="137">
        <f>'将来負担比率（分子）の構造'!J$45</f>
        <v>912</v>
      </c>
      <c r="F62" s="137"/>
      <c r="G62" s="137"/>
      <c r="H62" s="137">
        <f>'将来負担比率（分子）の構造'!K$45</f>
        <v>896</v>
      </c>
      <c r="I62" s="137"/>
      <c r="J62" s="137"/>
      <c r="K62" s="137">
        <f>'将来負担比率（分子）の構造'!L$45</f>
        <v>899</v>
      </c>
      <c r="L62" s="137"/>
      <c r="M62" s="137"/>
      <c r="N62" s="137">
        <f>'将来負担比率（分子）の構造'!M$45</f>
        <v>909</v>
      </c>
      <c r="O62" s="137"/>
      <c r="P62" s="137"/>
    </row>
    <row r="63" spans="1:16" x14ac:dyDescent="0.2">
      <c r="A63" s="137" t="s">
        <v>28</v>
      </c>
      <c r="B63" s="137">
        <f>'将来負担比率（分子）の構造'!I$44</f>
        <v>259</v>
      </c>
      <c r="C63" s="137"/>
      <c r="D63" s="137"/>
      <c r="E63" s="137">
        <f>'将来負担比率（分子）の構造'!J$44</f>
        <v>281</v>
      </c>
      <c r="F63" s="137"/>
      <c r="G63" s="137"/>
      <c r="H63" s="137">
        <f>'将来負担比率（分子）の構造'!K$44</f>
        <v>326</v>
      </c>
      <c r="I63" s="137"/>
      <c r="J63" s="137"/>
      <c r="K63" s="137">
        <f>'将来負担比率（分子）の構造'!L$44</f>
        <v>303</v>
      </c>
      <c r="L63" s="137"/>
      <c r="M63" s="137"/>
      <c r="N63" s="137">
        <f>'将来負担比率（分子）の構造'!M$44</f>
        <v>268</v>
      </c>
      <c r="O63" s="137"/>
      <c r="P63" s="137"/>
    </row>
    <row r="64" spans="1:16" x14ac:dyDescent="0.2">
      <c r="A64" s="137" t="s">
        <v>27</v>
      </c>
      <c r="B64" s="137">
        <f>'将来負担比率（分子）の構造'!I$43</f>
        <v>2093</v>
      </c>
      <c r="C64" s="137"/>
      <c r="D64" s="137"/>
      <c r="E64" s="137">
        <f>'将来負担比率（分子）の構造'!J$43</f>
        <v>1977</v>
      </c>
      <c r="F64" s="137"/>
      <c r="G64" s="137"/>
      <c r="H64" s="137">
        <f>'将来負担比率（分子）の構造'!K$43</f>
        <v>1844</v>
      </c>
      <c r="I64" s="137"/>
      <c r="J64" s="137"/>
      <c r="K64" s="137">
        <f>'将来負担比率（分子）の構造'!L$43</f>
        <v>1707</v>
      </c>
      <c r="L64" s="137"/>
      <c r="M64" s="137"/>
      <c r="N64" s="137">
        <f>'将来負担比率（分子）の構造'!M$43</f>
        <v>1604</v>
      </c>
      <c r="O64" s="137"/>
      <c r="P64" s="137"/>
    </row>
    <row r="65" spans="1:16" x14ac:dyDescent="0.2">
      <c r="A65" s="137" t="s">
        <v>26</v>
      </c>
      <c r="B65" s="137">
        <f>'将来負担比率（分子）の構造'!I$42</f>
        <v>3</v>
      </c>
      <c r="C65" s="137"/>
      <c r="D65" s="137"/>
      <c r="E65" s="137">
        <f>'将来負担比率（分子）の構造'!J$42</f>
        <v>2</v>
      </c>
      <c r="F65" s="137"/>
      <c r="G65" s="137"/>
      <c r="H65" s="137">
        <f>'将来負担比率（分子）の構造'!K$42</f>
        <v>1</v>
      </c>
      <c r="I65" s="137"/>
      <c r="J65" s="137"/>
      <c r="K65" s="137">
        <f>'将来負担比率（分子）の構造'!L$42</f>
        <v>1</v>
      </c>
      <c r="L65" s="137"/>
      <c r="M65" s="137"/>
      <c r="N65" s="137" t="str">
        <f>'将来負担比率（分子）の構造'!M$42</f>
        <v>-</v>
      </c>
      <c r="O65" s="137"/>
      <c r="P65" s="137"/>
    </row>
    <row r="66" spans="1:16" x14ac:dyDescent="0.2">
      <c r="A66" s="137" t="s">
        <v>25</v>
      </c>
      <c r="B66" s="137">
        <f>'将来負担比率（分子）の構造'!I$41</f>
        <v>2614</v>
      </c>
      <c r="C66" s="137"/>
      <c r="D66" s="137"/>
      <c r="E66" s="137">
        <f>'将来負担比率（分子）の構造'!J$41</f>
        <v>2221</v>
      </c>
      <c r="F66" s="137"/>
      <c r="G66" s="137"/>
      <c r="H66" s="137">
        <f>'将来負担比率（分子）の構造'!K$41</f>
        <v>1837</v>
      </c>
      <c r="I66" s="137"/>
      <c r="J66" s="137"/>
      <c r="K66" s="137">
        <f>'将来負担比率（分子）の構造'!L$41</f>
        <v>1494</v>
      </c>
      <c r="L66" s="137"/>
      <c r="M66" s="137"/>
      <c r="N66" s="137">
        <f>'将来負担比率（分子）の構造'!M$41</f>
        <v>1280</v>
      </c>
      <c r="O66" s="137"/>
      <c r="P66" s="137"/>
    </row>
    <row r="67" spans="1:16" x14ac:dyDescent="0.2">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zoomScale="80" zoomScaleNormal="80" workbookViewId="0"/>
  </sheetViews>
  <sheetFormatPr defaultColWidth="0" defaultRowHeight="11.25" customHeight="1" zeroHeight="1" x14ac:dyDescent="0.2"/>
  <cols>
    <col min="1" max="143" width="1.6640625" style="179" customWidth="1"/>
    <col min="144" max="16384" width="0" style="179" hidden="1"/>
  </cols>
  <sheetData>
    <row r="1" spans="2:143" ht="22.5" customHeight="1" thickBot="1" x14ac:dyDescent="0.25">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2">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2">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2">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2">
      <c r="B5" s="611" t="s">
        <v>210</v>
      </c>
      <c r="C5" s="612"/>
      <c r="D5" s="612"/>
      <c r="E5" s="612"/>
      <c r="F5" s="612"/>
      <c r="G5" s="612"/>
      <c r="H5" s="612"/>
      <c r="I5" s="612"/>
      <c r="J5" s="612"/>
      <c r="K5" s="612"/>
      <c r="L5" s="612"/>
      <c r="M5" s="612"/>
      <c r="N5" s="612"/>
      <c r="O5" s="612"/>
      <c r="P5" s="612"/>
      <c r="Q5" s="613"/>
      <c r="R5" s="614">
        <v>2844892</v>
      </c>
      <c r="S5" s="615"/>
      <c r="T5" s="615"/>
      <c r="U5" s="615"/>
      <c r="V5" s="615"/>
      <c r="W5" s="615"/>
      <c r="X5" s="615"/>
      <c r="Y5" s="616"/>
      <c r="Z5" s="617">
        <v>60.3</v>
      </c>
      <c r="AA5" s="617"/>
      <c r="AB5" s="617"/>
      <c r="AC5" s="617"/>
      <c r="AD5" s="618">
        <v>2844892</v>
      </c>
      <c r="AE5" s="618"/>
      <c r="AF5" s="618"/>
      <c r="AG5" s="618"/>
      <c r="AH5" s="618"/>
      <c r="AI5" s="618"/>
      <c r="AJ5" s="618"/>
      <c r="AK5" s="618"/>
      <c r="AL5" s="619">
        <v>93.8</v>
      </c>
      <c r="AM5" s="620"/>
      <c r="AN5" s="620"/>
      <c r="AO5" s="621"/>
      <c r="AP5" s="611" t="s">
        <v>211</v>
      </c>
      <c r="AQ5" s="612"/>
      <c r="AR5" s="612"/>
      <c r="AS5" s="612"/>
      <c r="AT5" s="612"/>
      <c r="AU5" s="612"/>
      <c r="AV5" s="612"/>
      <c r="AW5" s="612"/>
      <c r="AX5" s="612"/>
      <c r="AY5" s="612"/>
      <c r="AZ5" s="612"/>
      <c r="BA5" s="612"/>
      <c r="BB5" s="612"/>
      <c r="BC5" s="612"/>
      <c r="BD5" s="612"/>
      <c r="BE5" s="612"/>
      <c r="BF5" s="613"/>
      <c r="BG5" s="625">
        <v>2844892</v>
      </c>
      <c r="BH5" s="626"/>
      <c r="BI5" s="626"/>
      <c r="BJ5" s="626"/>
      <c r="BK5" s="626"/>
      <c r="BL5" s="626"/>
      <c r="BM5" s="626"/>
      <c r="BN5" s="627"/>
      <c r="BO5" s="628">
        <v>100</v>
      </c>
      <c r="BP5" s="628"/>
      <c r="BQ5" s="628"/>
      <c r="BR5" s="628"/>
      <c r="BS5" s="629">
        <v>328855</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2">
      <c r="B6" s="622" t="s">
        <v>215</v>
      </c>
      <c r="C6" s="623"/>
      <c r="D6" s="623"/>
      <c r="E6" s="623"/>
      <c r="F6" s="623"/>
      <c r="G6" s="623"/>
      <c r="H6" s="623"/>
      <c r="I6" s="623"/>
      <c r="J6" s="623"/>
      <c r="K6" s="623"/>
      <c r="L6" s="623"/>
      <c r="M6" s="623"/>
      <c r="N6" s="623"/>
      <c r="O6" s="623"/>
      <c r="P6" s="623"/>
      <c r="Q6" s="624"/>
      <c r="R6" s="625">
        <v>46570</v>
      </c>
      <c r="S6" s="626"/>
      <c r="T6" s="626"/>
      <c r="U6" s="626"/>
      <c r="V6" s="626"/>
      <c r="W6" s="626"/>
      <c r="X6" s="626"/>
      <c r="Y6" s="627"/>
      <c r="Z6" s="628">
        <v>1</v>
      </c>
      <c r="AA6" s="628"/>
      <c r="AB6" s="628"/>
      <c r="AC6" s="628"/>
      <c r="AD6" s="629">
        <v>46570</v>
      </c>
      <c r="AE6" s="629"/>
      <c r="AF6" s="629"/>
      <c r="AG6" s="629"/>
      <c r="AH6" s="629"/>
      <c r="AI6" s="629"/>
      <c r="AJ6" s="629"/>
      <c r="AK6" s="629"/>
      <c r="AL6" s="630">
        <v>1.5</v>
      </c>
      <c r="AM6" s="631"/>
      <c r="AN6" s="631"/>
      <c r="AO6" s="632"/>
      <c r="AP6" s="622" t="s">
        <v>216</v>
      </c>
      <c r="AQ6" s="623"/>
      <c r="AR6" s="623"/>
      <c r="AS6" s="623"/>
      <c r="AT6" s="623"/>
      <c r="AU6" s="623"/>
      <c r="AV6" s="623"/>
      <c r="AW6" s="623"/>
      <c r="AX6" s="623"/>
      <c r="AY6" s="623"/>
      <c r="AZ6" s="623"/>
      <c r="BA6" s="623"/>
      <c r="BB6" s="623"/>
      <c r="BC6" s="623"/>
      <c r="BD6" s="623"/>
      <c r="BE6" s="623"/>
      <c r="BF6" s="624"/>
      <c r="BG6" s="625">
        <v>2844892</v>
      </c>
      <c r="BH6" s="626"/>
      <c r="BI6" s="626"/>
      <c r="BJ6" s="626"/>
      <c r="BK6" s="626"/>
      <c r="BL6" s="626"/>
      <c r="BM6" s="626"/>
      <c r="BN6" s="627"/>
      <c r="BO6" s="628">
        <v>100</v>
      </c>
      <c r="BP6" s="628"/>
      <c r="BQ6" s="628"/>
      <c r="BR6" s="628"/>
      <c r="BS6" s="629">
        <v>328855</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72797</v>
      </c>
      <c r="CS6" s="626"/>
      <c r="CT6" s="626"/>
      <c r="CU6" s="626"/>
      <c r="CV6" s="626"/>
      <c r="CW6" s="626"/>
      <c r="CX6" s="626"/>
      <c r="CY6" s="627"/>
      <c r="CZ6" s="628">
        <v>1.7</v>
      </c>
      <c r="DA6" s="628"/>
      <c r="DB6" s="628"/>
      <c r="DC6" s="628"/>
      <c r="DD6" s="634" t="s">
        <v>218</v>
      </c>
      <c r="DE6" s="626"/>
      <c r="DF6" s="626"/>
      <c r="DG6" s="626"/>
      <c r="DH6" s="626"/>
      <c r="DI6" s="626"/>
      <c r="DJ6" s="626"/>
      <c r="DK6" s="626"/>
      <c r="DL6" s="626"/>
      <c r="DM6" s="626"/>
      <c r="DN6" s="626"/>
      <c r="DO6" s="626"/>
      <c r="DP6" s="627"/>
      <c r="DQ6" s="634">
        <v>72797</v>
      </c>
      <c r="DR6" s="626"/>
      <c r="DS6" s="626"/>
      <c r="DT6" s="626"/>
      <c r="DU6" s="626"/>
      <c r="DV6" s="626"/>
      <c r="DW6" s="626"/>
      <c r="DX6" s="626"/>
      <c r="DY6" s="626"/>
      <c r="DZ6" s="626"/>
      <c r="EA6" s="626"/>
      <c r="EB6" s="626"/>
      <c r="EC6" s="635"/>
    </row>
    <row r="7" spans="2:143" ht="11.25" customHeight="1" x14ac:dyDescent="0.2">
      <c r="B7" s="622" t="s">
        <v>219</v>
      </c>
      <c r="C7" s="623"/>
      <c r="D7" s="623"/>
      <c r="E7" s="623"/>
      <c r="F7" s="623"/>
      <c r="G7" s="623"/>
      <c r="H7" s="623"/>
      <c r="I7" s="623"/>
      <c r="J7" s="623"/>
      <c r="K7" s="623"/>
      <c r="L7" s="623"/>
      <c r="M7" s="623"/>
      <c r="N7" s="623"/>
      <c r="O7" s="623"/>
      <c r="P7" s="623"/>
      <c r="Q7" s="624"/>
      <c r="R7" s="625">
        <v>269</v>
      </c>
      <c r="S7" s="626"/>
      <c r="T7" s="626"/>
      <c r="U7" s="626"/>
      <c r="V7" s="626"/>
      <c r="W7" s="626"/>
      <c r="X7" s="626"/>
      <c r="Y7" s="627"/>
      <c r="Z7" s="628">
        <v>0</v>
      </c>
      <c r="AA7" s="628"/>
      <c r="AB7" s="628"/>
      <c r="AC7" s="628"/>
      <c r="AD7" s="629">
        <v>269</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159579</v>
      </c>
      <c r="BH7" s="626"/>
      <c r="BI7" s="626"/>
      <c r="BJ7" s="626"/>
      <c r="BK7" s="626"/>
      <c r="BL7" s="626"/>
      <c r="BM7" s="626"/>
      <c r="BN7" s="627"/>
      <c r="BO7" s="628">
        <v>5.6</v>
      </c>
      <c r="BP7" s="628"/>
      <c r="BQ7" s="628"/>
      <c r="BR7" s="628"/>
      <c r="BS7" s="629">
        <v>2767</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995157</v>
      </c>
      <c r="CS7" s="626"/>
      <c r="CT7" s="626"/>
      <c r="CU7" s="626"/>
      <c r="CV7" s="626"/>
      <c r="CW7" s="626"/>
      <c r="CX7" s="626"/>
      <c r="CY7" s="627"/>
      <c r="CZ7" s="628">
        <v>23.6</v>
      </c>
      <c r="DA7" s="628"/>
      <c r="DB7" s="628"/>
      <c r="DC7" s="628"/>
      <c r="DD7" s="634">
        <v>52447</v>
      </c>
      <c r="DE7" s="626"/>
      <c r="DF7" s="626"/>
      <c r="DG7" s="626"/>
      <c r="DH7" s="626"/>
      <c r="DI7" s="626"/>
      <c r="DJ7" s="626"/>
      <c r="DK7" s="626"/>
      <c r="DL7" s="626"/>
      <c r="DM7" s="626"/>
      <c r="DN7" s="626"/>
      <c r="DO7" s="626"/>
      <c r="DP7" s="627"/>
      <c r="DQ7" s="634">
        <v>881105</v>
      </c>
      <c r="DR7" s="626"/>
      <c r="DS7" s="626"/>
      <c r="DT7" s="626"/>
      <c r="DU7" s="626"/>
      <c r="DV7" s="626"/>
      <c r="DW7" s="626"/>
      <c r="DX7" s="626"/>
      <c r="DY7" s="626"/>
      <c r="DZ7" s="626"/>
      <c r="EA7" s="626"/>
      <c r="EB7" s="626"/>
      <c r="EC7" s="635"/>
    </row>
    <row r="8" spans="2:143" ht="11.25" customHeight="1" x14ac:dyDescent="0.2">
      <c r="B8" s="622" t="s">
        <v>222</v>
      </c>
      <c r="C8" s="623"/>
      <c r="D8" s="623"/>
      <c r="E8" s="623"/>
      <c r="F8" s="623"/>
      <c r="G8" s="623"/>
      <c r="H8" s="623"/>
      <c r="I8" s="623"/>
      <c r="J8" s="623"/>
      <c r="K8" s="623"/>
      <c r="L8" s="623"/>
      <c r="M8" s="623"/>
      <c r="N8" s="623"/>
      <c r="O8" s="623"/>
      <c r="P8" s="623"/>
      <c r="Q8" s="624"/>
      <c r="R8" s="625">
        <v>577</v>
      </c>
      <c r="S8" s="626"/>
      <c r="T8" s="626"/>
      <c r="U8" s="626"/>
      <c r="V8" s="626"/>
      <c r="W8" s="626"/>
      <c r="X8" s="626"/>
      <c r="Y8" s="627"/>
      <c r="Z8" s="628">
        <v>0</v>
      </c>
      <c r="AA8" s="628"/>
      <c r="AB8" s="628"/>
      <c r="AC8" s="628"/>
      <c r="AD8" s="629">
        <v>577</v>
      </c>
      <c r="AE8" s="629"/>
      <c r="AF8" s="629"/>
      <c r="AG8" s="629"/>
      <c r="AH8" s="629"/>
      <c r="AI8" s="629"/>
      <c r="AJ8" s="629"/>
      <c r="AK8" s="629"/>
      <c r="AL8" s="630">
        <v>0</v>
      </c>
      <c r="AM8" s="631"/>
      <c r="AN8" s="631"/>
      <c r="AO8" s="632"/>
      <c r="AP8" s="622" t="s">
        <v>223</v>
      </c>
      <c r="AQ8" s="623"/>
      <c r="AR8" s="623"/>
      <c r="AS8" s="623"/>
      <c r="AT8" s="623"/>
      <c r="AU8" s="623"/>
      <c r="AV8" s="623"/>
      <c r="AW8" s="623"/>
      <c r="AX8" s="623"/>
      <c r="AY8" s="623"/>
      <c r="AZ8" s="623"/>
      <c r="BA8" s="623"/>
      <c r="BB8" s="623"/>
      <c r="BC8" s="623"/>
      <c r="BD8" s="623"/>
      <c r="BE8" s="623"/>
      <c r="BF8" s="624"/>
      <c r="BG8" s="625">
        <v>7708</v>
      </c>
      <c r="BH8" s="626"/>
      <c r="BI8" s="626"/>
      <c r="BJ8" s="626"/>
      <c r="BK8" s="626"/>
      <c r="BL8" s="626"/>
      <c r="BM8" s="626"/>
      <c r="BN8" s="627"/>
      <c r="BO8" s="628">
        <v>0.3</v>
      </c>
      <c r="BP8" s="628"/>
      <c r="BQ8" s="628"/>
      <c r="BR8" s="628"/>
      <c r="BS8" s="634" t="s">
        <v>113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1297955</v>
      </c>
      <c r="CS8" s="626"/>
      <c r="CT8" s="626"/>
      <c r="CU8" s="626"/>
      <c r="CV8" s="626"/>
      <c r="CW8" s="626"/>
      <c r="CX8" s="626"/>
      <c r="CY8" s="627"/>
      <c r="CZ8" s="628">
        <v>30.8</v>
      </c>
      <c r="DA8" s="628"/>
      <c r="DB8" s="628"/>
      <c r="DC8" s="628"/>
      <c r="DD8" s="634">
        <v>157194</v>
      </c>
      <c r="DE8" s="626"/>
      <c r="DF8" s="626"/>
      <c r="DG8" s="626"/>
      <c r="DH8" s="626"/>
      <c r="DI8" s="626"/>
      <c r="DJ8" s="626"/>
      <c r="DK8" s="626"/>
      <c r="DL8" s="626"/>
      <c r="DM8" s="626"/>
      <c r="DN8" s="626"/>
      <c r="DO8" s="626"/>
      <c r="DP8" s="627"/>
      <c r="DQ8" s="634">
        <v>665790</v>
      </c>
      <c r="DR8" s="626"/>
      <c r="DS8" s="626"/>
      <c r="DT8" s="626"/>
      <c r="DU8" s="626"/>
      <c r="DV8" s="626"/>
      <c r="DW8" s="626"/>
      <c r="DX8" s="626"/>
      <c r="DY8" s="626"/>
      <c r="DZ8" s="626"/>
      <c r="EA8" s="626"/>
      <c r="EB8" s="626"/>
      <c r="EC8" s="635"/>
    </row>
    <row r="9" spans="2:143" ht="11.25" customHeight="1" x14ac:dyDescent="0.2">
      <c r="B9" s="622" t="s">
        <v>225</v>
      </c>
      <c r="C9" s="623"/>
      <c r="D9" s="623"/>
      <c r="E9" s="623"/>
      <c r="F9" s="623"/>
      <c r="G9" s="623"/>
      <c r="H9" s="623"/>
      <c r="I9" s="623"/>
      <c r="J9" s="623"/>
      <c r="K9" s="623"/>
      <c r="L9" s="623"/>
      <c r="M9" s="623"/>
      <c r="N9" s="623"/>
      <c r="O9" s="623"/>
      <c r="P9" s="623"/>
      <c r="Q9" s="624"/>
      <c r="R9" s="625">
        <v>537</v>
      </c>
      <c r="S9" s="626"/>
      <c r="T9" s="626"/>
      <c r="U9" s="626"/>
      <c r="V9" s="626"/>
      <c r="W9" s="626"/>
      <c r="X9" s="626"/>
      <c r="Y9" s="627"/>
      <c r="Z9" s="628">
        <v>0</v>
      </c>
      <c r="AA9" s="628"/>
      <c r="AB9" s="628"/>
      <c r="AC9" s="628"/>
      <c r="AD9" s="629">
        <v>537</v>
      </c>
      <c r="AE9" s="629"/>
      <c r="AF9" s="629"/>
      <c r="AG9" s="629"/>
      <c r="AH9" s="629"/>
      <c r="AI9" s="629"/>
      <c r="AJ9" s="629"/>
      <c r="AK9" s="629"/>
      <c r="AL9" s="630">
        <v>0</v>
      </c>
      <c r="AM9" s="631"/>
      <c r="AN9" s="631"/>
      <c r="AO9" s="632"/>
      <c r="AP9" s="622" t="s">
        <v>226</v>
      </c>
      <c r="AQ9" s="623"/>
      <c r="AR9" s="623"/>
      <c r="AS9" s="623"/>
      <c r="AT9" s="623"/>
      <c r="AU9" s="623"/>
      <c r="AV9" s="623"/>
      <c r="AW9" s="623"/>
      <c r="AX9" s="623"/>
      <c r="AY9" s="623"/>
      <c r="AZ9" s="623"/>
      <c r="BA9" s="623"/>
      <c r="BB9" s="623"/>
      <c r="BC9" s="623"/>
      <c r="BD9" s="623"/>
      <c r="BE9" s="623"/>
      <c r="BF9" s="624"/>
      <c r="BG9" s="625">
        <v>123806</v>
      </c>
      <c r="BH9" s="626"/>
      <c r="BI9" s="626"/>
      <c r="BJ9" s="626"/>
      <c r="BK9" s="626"/>
      <c r="BL9" s="626"/>
      <c r="BM9" s="626"/>
      <c r="BN9" s="627"/>
      <c r="BO9" s="628">
        <v>4.4000000000000004</v>
      </c>
      <c r="BP9" s="628"/>
      <c r="BQ9" s="628"/>
      <c r="BR9" s="628"/>
      <c r="BS9" s="634" t="s">
        <v>113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240684</v>
      </c>
      <c r="CS9" s="626"/>
      <c r="CT9" s="626"/>
      <c r="CU9" s="626"/>
      <c r="CV9" s="626"/>
      <c r="CW9" s="626"/>
      <c r="CX9" s="626"/>
      <c r="CY9" s="627"/>
      <c r="CZ9" s="628">
        <v>5.7</v>
      </c>
      <c r="DA9" s="628"/>
      <c r="DB9" s="628"/>
      <c r="DC9" s="628"/>
      <c r="DD9" s="634">
        <v>7863</v>
      </c>
      <c r="DE9" s="626"/>
      <c r="DF9" s="626"/>
      <c r="DG9" s="626"/>
      <c r="DH9" s="626"/>
      <c r="DI9" s="626"/>
      <c r="DJ9" s="626"/>
      <c r="DK9" s="626"/>
      <c r="DL9" s="626"/>
      <c r="DM9" s="626"/>
      <c r="DN9" s="626"/>
      <c r="DO9" s="626"/>
      <c r="DP9" s="627"/>
      <c r="DQ9" s="634">
        <v>225361</v>
      </c>
      <c r="DR9" s="626"/>
      <c r="DS9" s="626"/>
      <c r="DT9" s="626"/>
      <c r="DU9" s="626"/>
      <c r="DV9" s="626"/>
      <c r="DW9" s="626"/>
      <c r="DX9" s="626"/>
      <c r="DY9" s="626"/>
      <c r="DZ9" s="626"/>
      <c r="EA9" s="626"/>
      <c r="EB9" s="626"/>
      <c r="EC9" s="635"/>
    </row>
    <row r="10" spans="2:143" ht="11.25" customHeight="1" x14ac:dyDescent="0.2">
      <c r="B10" s="622" t="s">
        <v>228</v>
      </c>
      <c r="C10" s="623"/>
      <c r="D10" s="623"/>
      <c r="E10" s="623"/>
      <c r="F10" s="623"/>
      <c r="G10" s="623"/>
      <c r="H10" s="623"/>
      <c r="I10" s="623"/>
      <c r="J10" s="623"/>
      <c r="K10" s="623"/>
      <c r="L10" s="623"/>
      <c r="M10" s="623"/>
      <c r="N10" s="623"/>
      <c r="O10" s="623"/>
      <c r="P10" s="623"/>
      <c r="Q10" s="624"/>
      <c r="R10" s="625">
        <v>92905</v>
      </c>
      <c r="S10" s="626"/>
      <c r="T10" s="626"/>
      <c r="U10" s="626"/>
      <c r="V10" s="626"/>
      <c r="W10" s="626"/>
      <c r="X10" s="626"/>
      <c r="Y10" s="627"/>
      <c r="Z10" s="628">
        <v>2</v>
      </c>
      <c r="AA10" s="628"/>
      <c r="AB10" s="628"/>
      <c r="AC10" s="628"/>
      <c r="AD10" s="629">
        <v>92905</v>
      </c>
      <c r="AE10" s="629"/>
      <c r="AF10" s="629"/>
      <c r="AG10" s="629"/>
      <c r="AH10" s="629"/>
      <c r="AI10" s="629"/>
      <c r="AJ10" s="629"/>
      <c r="AK10" s="629"/>
      <c r="AL10" s="630">
        <v>3.1</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6627</v>
      </c>
      <c r="BH10" s="626"/>
      <c r="BI10" s="626"/>
      <c r="BJ10" s="626"/>
      <c r="BK10" s="626"/>
      <c r="BL10" s="626"/>
      <c r="BM10" s="626"/>
      <c r="BN10" s="627"/>
      <c r="BO10" s="628">
        <v>0.2</v>
      </c>
      <c r="BP10" s="628"/>
      <c r="BQ10" s="628"/>
      <c r="BR10" s="628"/>
      <c r="BS10" s="634" t="s">
        <v>113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t="s">
        <v>113</v>
      </c>
      <c r="CS10" s="626"/>
      <c r="CT10" s="626"/>
      <c r="CU10" s="626"/>
      <c r="CV10" s="626"/>
      <c r="CW10" s="626"/>
      <c r="CX10" s="626"/>
      <c r="CY10" s="627"/>
      <c r="CZ10" s="628" t="s">
        <v>113</v>
      </c>
      <c r="DA10" s="628"/>
      <c r="DB10" s="628"/>
      <c r="DC10" s="628"/>
      <c r="DD10" s="634" t="s">
        <v>113</v>
      </c>
      <c r="DE10" s="626"/>
      <c r="DF10" s="626"/>
      <c r="DG10" s="626"/>
      <c r="DH10" s="626"/>
      <c r="DI10" s="626"/>
      <c r="DJ10" s="626"/>
      <c r="DK10" s="626"/>
      <c r="DL10" s="626"/>
      <c r="DM10" s="626"/>
      <c r="DN10" s="626"/>
      <c r="DO10" s="626"/>
      <c r="DP10" s="627"/>
      <c r="DQ10" s="634" t="s">
        <v>113</v>
      </c>
      <c r="DR10" s="626"/>
      <c r="DS10" s="626"/>
      <c r="DT10" s="626"/>
      <c r="DU10" s="626"/>
      <c r="DV10" s="626"/>
      <c r="DW10" s="626"/>
      <c r="DX10" s="626"/>
      <c r="DY10" s="626"/>
      <c r="DZ10" s="626"/>
      <c r="EA10" s="626"/>
      <c r="EB10" s="626"/>
      <c r="EC10" s="635"/>
    </row>
    <row r="11" spans="2:143" ht="11.25" customHeight="1" x14ac:dyDescent="0.2">
      <c r="B11" s="622" t="s">
        <v>231</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21438</v>
      </c>
      <c r="BH11" s="626"/>
      <c r="BI11" s="626"/>
      <c r="BJ11" s="626"/>
      <c r="BK11" s="626"/>
      <c r="BL11" s="626"/>
      <c r="BM11" s="626"/>
      <c r="BN11" s="627"/>
      <c r="BO11" s="628">
        <v>0.8</v>
      </c>
      <c r="BP11" s="628"/>
      <c r="BQ11" s="628"/>
      <c r="BR11" s="628"/>
      <c r="BS11" s="634">
        <v>2767</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412645</v>
      </c>
      <c r="CS11" s="626"/>
      <c r="CT11" s="626"/>
      <c r="CU11" s="626"/>
      <c r="CV11" s="626"/>
      <c r="CW11" s="626"/>
      <c r="CX11" s="626"/>
      <c r="CY11" s="627"/>
      <c r="CZ11" s="628">
        <v>9.8000000000000007</v>
      </c>
      <c r="DA11" s="628"/>
      <c r="DB11" s="628"/>
      <c r="DC11" s="628"/>
      <c r="DD11" s="634">
        <v>111588</v>
      </c>
      <c r="DE11" s="626"/>
      <c r="DF11" s="626"/>
      <c r="DG11" s="626"/>
      <c r="DH11" s="626"/>
      <c r="DI11" s="626"/>
      <c r="DJ11" s="626"/>
      <c r="DK11" s="626"/>
      <c r="DL11" s="626"/>
      <c r="DM11" s="626"/>
      <c r="DN11" s="626"/>
      <c r="DO11" s="626"/>
      <c r="DP11" s="627"/>
      <c r="DQ11" s="634">
        <v>264211</v>
      </c>
      <c r="DR11" s="626"/>
      <c r="DS11" s="626"/>
      <c r="DT11" s="626"/>
      <c r="DU11" s="626"/>
      <c r="DV11" s="626"/>
      <c r="DW11" s="626"/>
      <c r="DX11" s="626"/>
      <c r="DY11" s="626"/>
      <c r="DZ11" s="626"/>
      <c r="EA11" s="626"/>
      <c r="EB11" s="626"/>
      <c r="EC11" s="635"/>
    </row>
    <row r="12" spans="2:143" ht="11.25" customHeight="1" x14ac:dyDescent="0.2">
      <c r="B12" s="622" t="s">
        <v>234</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2641272</v>
      </c>
      <c r="BH12" s="626"/>
      <c r="BI12" s="626"/>
      <c r="BJ12" s="626"/>
      <c r="BK12" s="626"/>
      <c r="BL12" s="626"/>
      <c r="BM12" s="626"/>
      <c r="BN12" s="627"/>
      <c r="BO12" s="628">
        <v>92.8</v>
      </c>
      <c r="BP12" s="628"/>
      <c r="BQ12" s="628"/>
      <c r="BR12" s="628"/>
      <c r="BS12" s="634">
        <v>326088</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180294</v>
      </c>
      <c r="CS12" s="626"/>
      <c r="CT12" s="626"/>
      <c r="CU12" s="626"/>
      <c r="CV12" s="626"/>
      <c r="CW12" s="626"/>
      <c r="CX12" s="626"/>
      <c r="CY12" s="627"/>
      <c r="CZ12" s="628">
        <v>4.3</v>
      </c>
      <c r="DA12" s="628"/>
      <c r="DB12" s="628"/>
      <c r="DC12" s="628"/>
      <c r="DD12" s="634">
        <v>43608</v>
      </c>
      <c r="DE12" s="626"/>
      <c r="DF12" s="626"/>
      <c r="DG12" s="626"/>
      <c r="DH12" s="626"/>
      <c r="DI12" s="626"/>
      <c r="DJ12" s="626"/>
      <c r="DK12" s="626"/>
      <c r="DL12" s="626"/>
      <c r="DM12" s="626"/>
      <c r="DN12" s="626"/>
      <c r="DO12" s="626"/>
      <c r="DP12" s="627"/>
      <c r="DQ12" s="634">
        <v>167378</v>
      </c>
      <c r="DR12" s="626"/>
      <c r="DS12" s="626"/>
      <c r="DT12" s="626"/>
      <c r="DU12" s="626"/>
      <c r="DV12" s="626"/>
      <c r="DW12" s="626"/>
      <c r="DX12" s="626"/>
      <c r="DY12" s="626"/>
      <c r="DZ12" s="626"/>
      <c r="EA12" s="626"/>
      <c r="EB12" s="626"/>
      <c r="EC12" s="635"/>
    </row>
    <row r="13" spans="2:143" ht="11.25" customHeight="1" x14ac:dyDescent="0.2">
      <c r="B13" s="622" t="s">
        <v>237</v>
      </c>
      <c r="C13" s="623"/>
      <c r="D13" s="623"/>
      <c r="E13" s="623"/>
      <c r="F13" s="623"/>
      <c r="G13" s="623"/>
      <c r="H13" s="623"/>
      <c r="I13" s="623"/>
      <c r="J13" s="623"/>
      <c r="K13" s="623"/>
      <c r="L13" s="623"/>
      <c r="M13" s="623"/>
      <c r="N13" s="623"/>
      <c r="O13" s="623"/>
      <c r="P13" s="623"/>
      <c r="Q13" s="624"/>
      <c r="R13" s="625">
        <v>5274</v>
      </c>
      <c r="S13" s="626"/>
      <c r="T13" s="626"/>
      <c r="U13" s="626"/>
      <c r="V13" s="626"/>
      <c r="W13" s="626"/>
      <c r="X13" s="626"/>
      <c r="Y13" s="627"/>
      <c r="Z13" s="628">
        <v>0.1</v>
      </c>
      <c r="AA13" s="628"/>
      <c r="AB13" s="628"/>
      <c r="AC13" s="628"/>
      <c r="AD13" s="629">
        <v>5274</v>
      </c>
      <c r="AE13" s="629"/>
      <c r="AF13" s="629"/>
      <c r="AG13" s="629"/>
      <c r="AH13" s="629"/>
      <c r="AI13" s="629"/>
      <c r="AJ13" s="629"/>
      <c r="AK13" s="629"/>
      <c r="AL13" s="630">
        <v>0.2</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2608891</v>
      </c>
      <c r="BH13" s="626"/>
      <c r="BI13" s="626"/>
      <c r="BJ13" s="626"/>
      <c r="BK13" s="626"/>
      <c r="BL13" s="626"/>
      <c r="BM13" s="626"/>
      <c r="BN13" s="627"/>
      <c r="BO13" s="628">
        <v>91.7</v>
      </c>
      <c r="BP13" s="628"/>
      <c r="BQ13" s="628"/>
      <c r="BR13" s="628"/>
      <c r="BS13" s="634">
        <v>326088</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294801</v>
      </c>
      <c r="CS13" s="626"/>
      <c r="CT13" s="626"/>
      <c r="CU13" s="626"/>
      <c r="CV13" s="626"/>
      <c r="CW13" s="626"/>
      <c r="CX13" s="626"/>
      <c r="CY13" s="627"/>
      <c r="CZ13" s="628">
        <v>7</v>
      </c>
      <c r="DA13" s="628"/>
      <c r="DB13" s="628"/>
      <c r="DC13" s="628"/>
      <c r="DD13" s="634">
        <v>76377</v>
      </c>
      <c r="DE13" s="626"/>
      <c r="DF13" s="626"/>
      <c r="DG13" s="626"/>
      <c r="DH13" s="626"/>
      <c r="DI13" s="626"/>
      <c r="DJ13" s="626"/>
      <c r="DK13" s="626"/>
      <c r="DL13" s="626"/>
      <c r="DM13" s="626"/>
      <c r="DN13" s="626"/>
      <c r="DO13" s="626"/>
      <c r="DP13" s="627"/>
      <c r="DQ13" s="634">
        <v>260389</v>
      </c>
      <c r="DR13" s="626"/>
      <c r="DS13" s="626"/>
      <c r="DT13" s="626"/>
      <c r="DU13" s="626"/>
      <c r="DV13" s="626"/>
      <c r="DW13" s="626"/>
      <c r="DX13" s="626"/>
      <c r="DY13" s="626"/>
      <c r="DZ13" s="626"/>
      <c r="EA13" s="626"/>
      <c r="EB13" s="626"/>
      <c r="EC13" s="635"/>
    </row>
    <row r="14" spans="2:143" ht="11.25" customHeight="1" x14ac:dyDescent="0.2">
      <c r="B14" s="622" t="s">
        <v>240</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20694</v>
      </c>
      <c r="BH14" s="626"/>
      <c r="BI14" s="626"/>
      <c r="BJ14" s="626"/>
      <c r="BK14" s="626"/>
      <c r="BL14" s="626"/>
      <c r="BM14" s="626"/>
      <c r="BN14" s="627"/>
      <c r="BO14" s="628">
        <v>0.7</v>
      </c>
      <c r="BP14" s="628"/>
      <c r="BQ14" s="628"/>
      <c r="BR14" s="628"/>
      <c r="BS14" s="634" t="s">
        <v>113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133210</v>
      </c>
      <c r="CS14" s="626"/>
      <c r="CT14" s="626"/>
      <c r="CU14" s="626"/>
      <c r="CV14" s="626"/>
      <c r="CW14" s="626"/>
      <c r="CX14" s="626"/>
      <c r="CY14" s="627"/>
      <c r="CZ14" s="628">
        <v>3.2</v>
      </c>
      <c r="DA14" s="628"/>
      <c r="DB14" s="628"/>
      <c r="DC14" s="628"/>
      <c r="DD14" s="634">
        <v>4794</v>
      </c>
      <c r="DE14" s="626"/>
      <c r="DF14" s="626"/>
      <c r="DG14" s="626"/>
      <c r="DH14" s="626"/>
      <c r="DI14" s="626"/>
      <c r="DJ14" s="626"/>
      <c r="DK14" s="626"/>
      <c r="DL14" s="626"/>
      <c r="DM14" s="626"/>
      <c r="DN14" s="626"/>
      <c r="DO14" s="626"/>
      <c r="DP14" s="627"/>
      <c r="DQ14" s="634">
        <v>131937</v>
      </c>
      <c r="DR14" s="626"/>
      <c r="DS14" s="626"/>
      <c r="DT14" s="626"/>
      <c r="DU14" s="626"/>
      <c r="DV14" s="626"/>
      <c r="DW14" s="626"/>
      <c r="DX14" s="626"/>
      <c r="DY14" s="626"/>
      <c r="DZ14" s="626"/>
      <c r="EA14" s="626"/>
      <c r="EB14" s="626"/>
      <c r="EC14" s="635"/>
    </row>
    <row r="15" spans="2:143" ht="11.25" customHeight="1" x14ac:dyDescent="0.2">
      <c r="B15" s="622" t="s">
        <v>243</v>
      </c>
      <c r="C15" s="623"/>
      <c r="D15" s="623"/>
      <c r="E15" s="623"/>
      <c r="F15" s="623"/>
      <c r="G15" s="623"/>
      <c r="H15" s="623"/>
      <c r="I15" s="623"/>
      <c r="J15" s="623"/>
      <c r="K15" s="623"/>
      <c r="L15" s="623"/>
      <c r="M15" s="623"/>
      <c r="N15" s="623"/>
      <c r="O15" s="623"/>
      <c r="P15" s="623"/>
      <c r="Q15" s="624"/>
      <c r="R15" s="625">
        <v>3065</v>
      </c>
      <c r="S15" s="626"/>
      <c r="T15" s="626"/>
      <c r="U15" s="626"/>
      <c r="V15" s="626"/>
      <c r="W15" s="626"/>
      <c r="X15" s="626"/>
      <c r="Y15" s="627"/>
      <c r="Z15" s="628">
        <v>0.1</v>
      </c>
      <c r="AA15" s="628"/>
      <c r="AB15" s="628"/>
      <c r="AC15" s="628"/>
      <c r="AD15" s="629">
        <v>3065</v>
      </c>
      <c r="AE15" s="629"/>
      <c r="AF15" s="629"/>
      <c r="AG15" s="629"/>
      <c r="AH15" s="629"/>
      <c r="AI15" s="629"/>
      <c r="AJ15" s="629"/>
      <c r="AK15" s="629"/>
      <c r="AL15" s="630">
        <v>0.1</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23347</v>
      </c>
      <c r="BH15" s="626"/>
      <c r="BI15" s="626"/>
      <c r="BJ15" s="626"/>
      <c r="BK15" s="626"/>
      <c r="BL15" s="626"/>
      <c r="BM15" s="626"/>
      <c r="BN15" s="627"/>
      <c r="BO15" s="628">
        <v>0.8</v>
      </c>
      <c r="BP15" s="628"/>
      <c r="BQ15" s="628"/>
      <c r="BR15" s="628"/>
      <c r="BS15" s="634" t="s">
        <v>113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291613</v>
      </c>
      <c r="CS15" s="626"/>
      <c r="CT15" s="626"/>
      <c r="CU15" s="626"/>
      <c r="CV15" s="626"/>
      <c r="CW15" s="626"/>
      <c r="CX15" s="626"/>
      <c r="CY15" s="627"/>
      <c r="CZ15" s="628">
        <v>6.9</v>
      </c>
      <c r="DA15" s="628"/>
      <c r="DB15" s="628"/>
      <c r="DC15" s="628"/>
      <c r="DD15" s="634">
        <v>32608</v>
      </c>
      <c r="DE15" s="626"/>
      <c r="DF15" s="626"/>
      <c r="DG15" s="626"/>
      <c r="DH15" s="626"/>
      <c r="DI15" s="626"/>
      <c r="DJ15" s="626"/>
      <c r="DK15" s="626"/>
      <c r="DL15" s="626"/>
      <c r="DM15" s="626"/>
      <c r="DN15" s="626"/>
      <c r="DO15" s="626"/>
      <c r="DP15" s="627"/>
      <c r="DQ15" s="634">
        <v>276969</v>
      </c>
      <c r="DR15" s="626"/>
      <c r="DS15" s="626"/>
      <c r="DT15" s="626"/>
      <c r="DU15" s="626"/>
      <c r="DV15" s="626"/>
      <c r="DW15" s="626"/>
      <c r="DX15" s="626"/>
      <c r="DY15" s="626"/>
      <c r="DZ15" s="626"/>
      <c r="EA15" s="626"/>
      <c r="EB15" s="626"/>
      <c r="EC15" s="635"/>
    </row>
    <row r="16" spans="2:143" ht="11.25" customHeight="1" x14ac:dyDescent="0.2">
      <c r="B16" s="622" t="s">
        <v>246</v>
      </c>
      <c r="C16" s="623"/>
      <c r="D16" s="623"/>
      <c r="E16" s="623"/>
      <c r="F16" s="623"/>
      <c r="G16" s="623"/>
      <c r="H16" s="623"/>
      <c r="I16" s="623"/>
      <c r="J16" s="623"/>
      <c r="K16" s="623"/>
      <c r="L16" s="623"/>
      <c r="M16" s="623"/>
      <c r="N16" s="623"/>
      <c r="O16" s="623"/>
      <c r="P16" s="623"/>
      <c r="Q16" s="624"/>
      <c r="R16" s="625">
        <v>70876</v>
      </c>
      <c r="S16" s="626"/>
      <c r="T16" s="626"/>
      <c r="U16" s="626"/>
      <c r="V16" s="626"/>
      <c r="W16" s="626"/>
      <c r="X16" s="626"/>
      <c r="Y16" s="627"/>
      <c r="Z16" s="628">
        <v>1.5</v>
      </c>
      <c r="AA16" s="628"/>
      <c r="AB16" s="628"/>
      <c r="AC16" s="628"/>
      <c r="AD16" s="629">
        <v>20786</v>
      </c>
      <c r="AE16" s="629"/>
      <c r="AF16" s="629"/>
      <c r="AG16" s="629"/>
      <c r="AH16" s="629"/>
      <c r="AI16" s="629"/>
      <c r="AJ16" s="629"/>
      <c r="AK16" s="629"/>
      <c r="AL16" s="630">
        <v>0.7</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19218</v>
      </c>
      <c r="CS16" s="626"/>
      <c r="CT16" s="626"/>
      <c r="CU16" s="626"/>
      <c r="CV16" s="626"/>
      <c r="CW16" s="626"/>
      <c r="CX16" s="626"/>
      <c r="CY16" s="627"/>
      <c r="CZ16" s="628">
        <v>0.5</v>
      </c>
      <c r="DA16" s="628"/>
      <c r="DB16" s="628"/>
      <c r="DC16" s="628"/>
      <c r="DD16" s="634" t="s">
        <v>113</v>
      </c>
      <c r="DE16" s="626"/>
      <c r="DF16" s="626"/>
      <c r="DG16" s="626"/>
      <c r="DH16" s="626"/>
      <c r="DI16" s="626"/>
      <c r="DJ16" s="626"/>
      <c r="DK16" s="626"/>
      <c r="DL16" s="626"/>
      <c r="DM16" s="626"/>
      <c r="DN16" s="626"/>
      <c r="DO16" s="626"/>
      <c r="DP16" s="627"/>
      <c r="DQ16" s="634">
        <v>14962</v>
      </c>
      <c r="DR16" s="626"/>
      <c r="DS16" s="626"/>
      <c r="DT16" s="626"/>
      <c r="DU16" s="626"/>
      <c r="DV16" s="626"/>
      <c r="DW16" s="626"/>
      <c r="DX16" s="626"/>
      <c r="DY16" s="626"/>
      <c r="DZ16" s="626"/>
      <c r="EA16" s="626"/>
      <c r="EB16" s="626"/>
      <c r="EC16" s="635"/>
    </row>
    <row r="17" spans="2:133" ht="11.25" customHeight="1" x14ac:dyDescent="0.2">
      <c r="B17" s="622" t="s">
        <v>249</v>
      </c>
      <c r="C17" s="623"/>
      <c r="D17" s="623"/>
      <c r="E17" s="623"/>
      <c r="F17" s="623"/>
      <c r="G17" s="623"/>
      <c r="H17" s="623"/>
      <c r="I17" s="623"/>
      <c r="J17" s="623"/>
      <c r="K17" s="623"/>
      <c r="L17" s="623"/>
      <c r="M17" s="623"/>
      <c r="N17" s="623"/>
      <c r="O17" s="623"/>
      <c r="P17" s="623"/>
      <c r="Q17" s="624"/>
      <c r="R17" s="625">
        <v>20786</v>
      </c>
      <c r="S17" s="626"/>
      <c r="T17" s="626"/>
      <c r="U17" s="626"/>
      <c r="V17" s="626"/>
      <c r="W17" s="626"/>
      <c r="X17" s="626"/>
      <c r="Y17" s="627"/>
      <c r="Z17" s="628">
        <v>0.4</v>
      </c>
      <c r="AA17" s="628"/>
      <c r="AB17" s="628"/>
      <c r="AC17" s="628"/>
      <c r="AD17" s="629">
        <v>20786</v>
      </c>
      <c r="AE17" s="629"/>
      <c r="AF17" s="629"/>
      <c r="AG17" s="629"/>
      <c r="AH17" s="629"/>
      <c r="AI17" s="629"/>
      <c r="AJ17" s="629"/>
      <c r="AK17" s="629"/>
      <c r="AL17" s="630">
        <v>0.7</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281842</v>
      </c>
      <c r="CS17" s="626"/>
      <c r="CT17" s="626"/>
      <c r="CU17" s="626"/>
      <c r="CV17" s="626"/>
      <c r="CW17" s="626"/>
      <c r="CX17" s="626"/>
      <c r="CY17" s="627"/>
      <c r="CZ17" s="628">
        <v>6.7</v>
      </c>
      <c r="DA17" s="628"/>
      <c r="DB17" s="628"/>
      <c r="DC17" s="628"/>
      <c r="DD17" s="634" t="s">
        <v>113</v>
      </c>
      <c r="DE17" s="626"/>
      <c r="DF17" s="626"/>
      <c r="DG17" s="626"/>
      <c r="DH17" s="626"/>
      <c r="DI17" s="626"/>
      <c r="DJ17" s="626"/>
      <c r="DK17" s="626"/>
      <c r="DL17" s="626"/>
      <c r="DM17" s="626"/>
      <c r="DN17" s="626"/>
      <c r="DO17" s="626"/>
      <c r="DP17" s="627"/>
      <c r="DQ17" s="634">
        <v>262428</v>
      </c>
      <c r="DR17" s="626"/>
      <c r="DS17" s="626"/>
      <c r="DT17" s="626"/>
      <c r="DU17" s="626"/>
      <c r="DV17" s="626"/>
      <c r="DW17" s="626"/>
      <c r="DX17" s="626"/>
      <c r="DY17" s="626"/>
      <c r="DZ17" s="626"/>
      <c r="EA17" s="626"/>
      <c r="EB17" s="626"/>
      <c r="EC17" s="635"/>
    </row>
    <row r="18" spans="2:133" ht="11.25" customHeight="1" x14ac:dyDescent="0.2">
      <c r="B18" s="622" t="s">
        <v>252</v>
      </c>
      <c r="C18" s="623"/>
      <c r="D18" s="623"/>
      <c r="E18" s="623"/>
      <c r="F18" s="623"/>
      <c r="G18" s="623"/>
      <c r="H18" s="623"/>
      <c r="I18" s="623"/>
      <c r="J18" s="623"/>
      <c r="K18" s="623"/>
      <c r="L18" s="623"/>
      <c r="M18" s="623"/>
      <c r="N18" s="623"/>
      <c r="O18" s="623"/>
      <c r="P18" s="623"/>
      <c r="Q18" s="624"/>
      <c r="R18" s="625">
        <v>50090</v>
      </c>
      <c r="S18" s="626"/>
      <c r="T18" s="626"/>
      <c r="U18" s="626"/>
      <c r="V18" s="626"/>
      <c r="W18" s="626"/>
      <c r="X18" s="626"/>
      <c r="Y18" s="627"/>
      <c r="Z18" s="628">
        <v>1.1000000000000001</v>
      </c>
      <c r="AA18" s="628"/>
      <c r="AB18" s="628"/>
      <c r="AC18" s="628"/>
      <c r="AD18" s="629" t="s">
        <v>113</v>
      </c>
      <c r="AE18" s="629"/>
      <c r="AF18" s="629"/>
      <c r="AG18" s="629"/>
      <c r="AH18" s="629"/>
      <c r="AI18" s="629"/>
      <c r="AJ18" s="629"/>
      <c r="AK18" s="629"/>
      <c r="AL18" s="630" t="s">
        <v>113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2">
      <c r="B19" s="622" t="s">
        <v>255</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t="s">
        <v>113</v>
      </c>
      <c r="BH19" s="626"/>
      <c r="BI19" s="626"/>
      <c r="BJ19" s="626"/>
      <c r="BK19" s="626"/>
      <c r="BL19" s="626"/>
      <c r="BM19" s="626"/>
      <c r="BN19" s="627"/>
      <c r="BO19" s="628" t="s">
        <v>113</v>
      </c>
      <c r="BP19" s="628"/>
      <c r="BQ19" s="628"/>
      <c r="BR19" s="628"/>
      <c r="BS19" s="634" t="s">
        <v>113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2">
      <c r="B20" s="622" t="s">
        <v>258</v>
      </c>
      <c r="C20" s="623"/>
      <c r="D20" s="623"/>
      <c r="E20" s="623"/>
      <c r="F20" s="623"/>
      <c r="G20" s="623"/>
      <c r="H20" s="623"/>
      <c r="I20" s="623"/>
      <c r="J20" s="623"/>
      <c r="K20" s="623"/>
      <c r="L20" s="623"/>
      <c r="M20" s="623"/>
      <c r="N20" s="623"/>
      <c r="O20" s="623"/>
      <c r="P20" s="623"/>
      <c r="Q20" s="624"/>
      <c r="R20" s="625">
        <v>3064965</v>
      </c>
      <c r="S20" s="626"/>
      <c r="T20" s="626"/>
      <c r="U20" s="626"/>
      <c r="V20" s="626"/>
      <c r="W20" s="626"/>
      <c r="X20" s="626"/>
      <c r="Y20" s="627"/>
      <c r="Z20" s="628">
        <v>65</v>
      </c>
      <c r="AA20" s="628"/>
      <c r="AB20" s="628"/>
      <c r="AC20" s="628"/>
      <c r="AD20" s="629">
        <v>3014875</v>
      </c>
      <c r="AE20" s="629"/>
      <c r="AF20" s="629"/>
      <c r="AG20" s="629"/>
      <c r="AH20" s="629"/>
      <c r="AI20" s="629"/>
      <c r="AJ20" s="629"/>
      <c r="AK20" s="629"/>
      <c r="AL20" s="630">
        <v>99.4</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t="s">
        <v>113</v>
      </c>
      <c r="BH20" s="626"/>
      <c r="BI20" s="626"/>
      <c r="BJ20" s="626"/>
      <c r="BK20" s="626"/>
      <c r="BL20" s="626"/>
      <c r="BM20" s="626"/>
      <c r="BN20" s="627"/>
      <c r="BO20" s="628" t="s">
        <v>113</v>
      </c>
      <c r="BP20" s="628"/>
      <c r="BQ20" s="628"/>
      <c r="BR20" s="628"/>
      <c r="BS20" s="634" t="s">
        <v>113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4220216</v>
      </c>
      <c r="CS20" s="626"/>
      <c r="CT20" s="626"/>
      <c r="CU20" s="626"/>
      <c r="CV20" s="626"/>
      <c r="CW20" s="626"/>
      <c r="CX20" s="626"/>
      <c r="CY20" s="627"/>
      <c r="CZ20" s="628">
        <v>100</v>
      </c>
      <c r="DA20" s="628"/>
      <c r="DB20" s="628"/>
      <c r="DC20" s="628"/>
      <c r="DD20" s="634">
        <v>486479</v>
      </c>
      <c r="DE20" s="626"/>
      <c r="DF20" s="626"/>
      <c r="DG20" s="626"/>
      <c r="DH20" s="626"/>
      <c r="DI20" s="626"/>
      <c r="DJ20" s="626"/>
      <c r="DK20" s="626"/>
      <c r="DL20" s="626"/>
      <c r="DM20" s="626"/>
      <c r="DN20" s="626"/>
      <c r="DO20" s="626"/>
      <c r="DP20" s="627"/>
      <c r="DQ20" s="634">
        <v>3223327</v>
      </c>
      <c r="DR20" s="626"/>
      <c r="DS20" s="626"/>
      <c r="DT20" s="626"/>
      <c r="DU20" s="626"/>
      <c r="DV20" s="626"/>
      <c r="DW20" s="626"/>
      <c r="DX20" s="626"/>
      <c r="DY20" s="626"/>
      <c r="DZ20" s="626"/>
      <c r="EA20" s="626"/>
      <c r="EB20" s="626"/>
      <c r="EC20" s="635"/>
    </row>
    <row r="21" spans="2:133" ht="11.25" customHeight="1" x14ac:dyDescent="0.2">
      <c r="B21" s="622" t="s">
        <v>261</v>
      </c>
      <c r="C21" s="623"/>
      <c r="D21" s="623"/>
      <c r="E21" s="623"/>
      <c r="F21" s="623"/>
      <c r="G21" s="623"/>
      <c r="H21" s="623"/>
      <c r="I21" s="623"/>
      <c r="J21" s="623"/>
      <c r="K21" s="623"/>
      <c r="L21" s="623"/>
      <c r="M21" s="623"/>
      <c r="N21" s="623"/>
      <c r="O21" s="623"/>
      <c r="P21" s="623"/>
      <c r="Q21" s="624"/>
      <c r="R21" s="625">
        <v>1152</v>
      </c>
      <c r="S21" s="626"/>
      <c r="T21" s="626"/>
      <c r="U21" s="626"/>
      <c r="V21" s="626"/>
      <c r="W21" s="626"/>
      <c r="X21" s="626"/>
      <c r="Y21" s="627"/>
      <c r="Z21" s="628">
        <v>0</v>
      </c>
      <c r="AA21" s="628"/>
      <c r="AB21" s="628"/>
      <c r="AC21" s="628"/>
      <c r="AD21" s="629">
        <v>1152</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113</v>
      </c>
      <c r="BH21" s="626"/>
      <c r="BI21" s="626"/>
      <c r="BJ21" s="626"/>
      <c r="BK21" s="626"/>
      <c r="BL21" s="626"/>
      <c r="BM21" s="626"/>
      <c r="BN21" s="627"/>
      <c r="BO21" s="628" t="s">
        <v>113</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2">
      <c r="B22" s="622" t="s">
        <v>263</v>
      </c>
      <c r="C22" s="623"/>
      <c r="D22" s="623"/>
      <c r="E22" s="623"/>
      <c r="F22" s="623"/>
      <c r="G22" s="623"/>
      <c r="H22" s="623"/>
      <c r="I22" s="623"/>
      <c r="J22" s="623"/>
      <c r="K22" s="623"/>
      <c r="L22" s="623"/>
      <c r="M22" s="623"/>
      <c r="N22" s="623"/>
      <c r="O22" s="623"/>
      <c r="P22" s="623"/>
      <c r="Q22" s="624"/>
      <c r="R22" s="625">
        <v>33543</v>
      </c>
      <c r="S22" s="626"/>
      <c r="T22" s="626"/>
      <c r="U22" s="626"/>
      <c r="V22" s="626"/>
      <c r="W22" s="626"/>
      <c r="X22" s="626"/>
      <c r="Y22" s="627"/>
      <c r="Z22" s="628">
        <v>0.7</v>
      </c>
      <c r="AA22" s="628"/>
      <c r="AB22" s="628"/>
      <c r="AC22" s="628"/>
      <c r="AD22" s="629" t="s">
        <v>113</v>
      </c>
      <c r="AE22" s="629"/>
      <c r="AF22" s="629"/>
      <c r="AG22" s="629"/>
      <c r="AH22" s="629"/>
      <c r="AI22" s="629"/>
      <c r="AJ22" s="629"/>
      <c r="AK22" s="629"/>
      <c r="AL22" s="630" t="s">
        <v>113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2">
      <c r="B23" s="622" t="s">
        <v>266</v>
      </c>
      <c r="C23" s="623"/>
      <c r="D23" s="623"/>
      <c r="E23" s="623"/>
      <c r="F23" s="623"/>
      <c r="G23" s="623"/>
      <c r="H23" s="623"/>
      <c r="I23" s="623"/>
      <c r="J23" s="623"/>
      <c r="K23" s="623"/>
      <c r="L23" s="623"/>
      <c r="M23" s="623"/>
      <c r="N23" s="623"/>
      <c r="O23" s="623"/>
      <c r="P23" s="623"/>
      <c r="Q23" s="624"/>
      <c r="R23" s="625">
        <v>110438</v>
      </c>
      <c r="S23" s="626"/>
      <c r="T23" s="626"/>
      <c r="U23" s="626"/>
      <c r="V23" s="626"/>
      <c r="W23" s="626"/>
      <c r="X23" s="626"/>
      <c r="Y23" s="627"/>
      <c r="Z23" s="628">
        <v>2.2999999999999998</v>
      </c>
      <c r="AA23" s="628"/>
      <c r="AB23" s="628"/>
      <c r="AC23" s="628"/>
      <c r="AD23" s="629">
        <v>327</v>
      </c>
      <c r="AE23" s="629"/>
      <c r="AF23" s="629"/>
      <c r="AG23" s="629"/>
      <c r="AH23" s="629"/>
      <c r="AI23" s="629"/>
      <c r="AJ23" s="629"/>
      <c r="AK23" s="629"/>
      <c r="AL23" s="630">
        <v>0</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2">
      <c r="B24" s="622" t="s">
        <v>273</v>
      </c>
      <c r="C24" s="623"/>
      <c r="D24" s="623"/>
      <c r="E24" s="623"/>
      <c r="F24" s="623"/>
      <c r="G24" s="623"/>
      <c r="H24" s="623"/>
      <c r="I24" s="623"/>
      <c r="J24" s="623"/>
      <c r="K24" s="623"/>
      <c r="L24" s="623"/>
      <c r="M24" s="623"/>
      <c r="N24" s="623"/>
      <c r="O24" s="623"/>
      <c r="P24" s="623"/>
      <c r="Q24" s="624"/>
      <c r="R24" s="625">
        <v>12044</v>
      </c>
      <c r="S24" s="626"/>
      <c r="T24" s="626"/>
      <c r="U24" s="626"/>
      <c r="V24" s="626"/>
      <c r="W24" s="626"/>
      <c r="X24" s="626"/>
      <c r="Y24" s="627"/>
      <c r="Z24" s="628">
        <v>0.3</v>
      </c>
      <c r="AA24" s="628"/>
      <c r="AB24" s="628"/>
      <c r="AC24" s="628"/>
      <c r="AD24" s="629" t="s">
        <v>113</v>
      </c>
      <c r="AE24" s="629"/>
      <c r="AF24" s="629"/>
      <c r="AG24" s="629"/>
      <c r="AH24" s="629"/>
      <c r="AI24" s="629"/>
      <c r="AJ24" s="629"/>
      <c r="AK24" s="629"/>
      <c r="AL24" s="630" t="s">
        <v>113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1555719</v>
      </c>
      <c r="CS24" s="615"/>
      <c r="CT24" s="615"/>
      <c r="CU24" s="615"/>
      <c r="CV24" s="615"/>
      <c r="CW24" s="615"/>
      <c r="CX24" s="615"/>
      <c r="CY24" s="616"/>
      <c r="CZ24" s="652">
        <v>36.9</v>
      </c>
      <c r="DA24" s="653"/>
      <c r="DB24" s="653"/>
      <c r="DC24" s="654"/>
      <c r="DD24" s="651">
        <v>1141925</v>
      </c>
      <c r="DE24" s="615"/>
      <c r="DF24" s="615"/>
      <c r="DG24" s="615"/>
      <c r="DH24" s="615"/>
      <c r="DI24" s="615"/>
      <c r="DJ24" s="615"/>
      <c r="DK24" s="616"/>
      <c r="DL24" s="651">
        <v>1127859</v>
      </c>
      <c r="DM24" s="615"/>
      <c r="DN24" s="615"/>
      <c r="DO24" s="615"/>
      <c r="DP24" s="615"/>
      <c r="DQ24" s="615"/>
      <c r="DR24" s="615"/>
      <c r="DS24" s="615"/>
      <c r="DT24" s="615"/>
      <c r="DU24" s="615"/>
      <c r="DV24" s="616"/>
      <c r="DW24" s="619">
        <v>37.200000000000003</v>
      </c>
      <c r="DX24" s="620"/>
      <c r="DY24" s="620"/>
      <c r="DZ24" s="620"/>
      <c r="EA24" s="620"/>
      <c r="EB24" s="620"/>
      <c r="EC24" s="621"/>
    </row>
    <row r="25" spans="2:133" ht="11.25" customHeight="1" x14ac:dyDescent="0.2">
      <c r="B25" s="622" t="s">
        <v>276</v>
      </c>
      <c r="C25" s="623"/>
      <c r="D25" s="623"/>
      <c r="E25" s="623"/>
      <c r="F25" s="623"/>
      <c r="G25" s="623"/>
      <c r="H25" s="623"/>
      <c r="I25" s="623"/>
      <c r="J25" s="623"/>
      <c r="K25" s="623"/>
      <c r="L25" s="623"/>
      <c r="M25" s="623"/>
      <c r="N25" s="623"/>
      <c r="O25" s="623"/>
      <c r="P25" s="623"/>
      <c r="Q25" s="624"/>
      <c r="R25" s="625">
        <v>319693</v>
      </c>
      <c r="S25" s="626"/>
      <c r="T25" s="626"/>
      <c r="U25" s="626"/>
      <c r="V25" s="626"/>
      <c r="W25" s="626"/>
      <c r="X25" s="626"/>
      <c r="Y25" s="627"/>
      <c r="Z25" s="628">
        <v>6.8</v>
      </c>
      <c r="AA25" s="628"/>
      <c r="AB25" s="628"/>
      <c r="AC25" s="628"/>
      <c r="AD25" s="629" t="s">
        <v>113</v>
      </c>
      <c r="AE25" s="629"/>
      <c r="AF25" s="629"/>
      <c r="AG25" s="629"/>
      <c r="AH25" s="629"/>
      <c r="AI25" s="629"/>
      <c r="AJ25" s="629"/>
      <c r="AK25" s="629"/>
      <c r="AL25" s="630" t="s">
        <v>113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701764</v>
      </c>
      <c r="CS25" s="657"/>
      <c r="CT25" s="657"/>
      <c r="CU25" s="657"/>
      <c r="CV25" s="657"/>
      <c r="CW25" s="657"/>
      <c r="CX25" s="657"/>
      <c r="CY25" s="658"/>
      <c r="CZ25" s="659">
        <v>16.600000000000001</v>
      </c>
      <c r="DA25" s="660"/>
      <c r="DB25" s="660"/>
      <c r="DC25" s="661"/>
      <c r="DD25" s="634">
        <v>685063</v>
      </c>
      <c r="DE25" s="657"/>
      <c r="DF25" s="657"/>
      <c r="DG25" s="657"/>
      <c r="DH25" s="657"/>
      <c r="DI25" s="657"/>
      <c r="DJ25" s="657"/>
      <c r="DK25" s="658"/>
      <c r="DL25" s="634">
        <v>678563</v>
      </c>
      <c r="DM25" s="657"/>
      <c r="DN25" s="657"/>
      <c r="DO25" s="657"/>
      <c r="DP25" s="657"/>
      <c r="DQ25" s="657"/>
      <c r="DR25" s="657"/>
      <c r="DS25" s="657"/>
      <c r="DT25" s="657"/>
      <c r="DU25" s="657"/>
      <c r="DV25" s="658"/>
      <c r="DW25" s="630">
        <v>22.4</v>
      </c>
      <c r="DX25" s="655"/>
      <c r="DY25" s="655"/>
      <c r="DZ25" s="655"/>
      <c r="EA25" s="655"/>
      <c r="EB25" s="655"/>
      <c r="EC25" s="656"/>
    </row>
    <row r="26" spans="2:133" ht="11.25" customHeight="1" x14ac:dyDescent="0.2">
      <c r="B26" s="662" t="s">
        <v>279</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425614</v>
      </c>
      <c r="CS26" s="626"/>
      <c r="CT26" s="626"/>
      <c r="CU26" s="626"/>
      <c r="CV26" s="626"/>
      <c r="CW26" s="626"/>
      <c r="CX26" s="626"/>
      <c r="CY26" s="627"/>
      <c r="CZ26" s="659">
        <v>10.1</v>
      </c>
      <c r="DA26" s="660"/>
      <c r="DB26" s="660"/>
      <c r="DC26" s="661"/>
      <c r="DD26" s="634">
        <v>412755</v>
      </c>
      <c r="DE26" s="626"/>
      <c r="DF26" s="626"/>
      <c r="DG26" s="626"/>
      <c r="DH26" s="626"/>
      <c r="DI26" s="626"/>
      <c r="DJ26" s="626"/>
      <c r="DK26" s="627"/>
      <c r="DL26" s="634" t="s">
        <v>218</v>
      </c>
      <c r="DM26" s="626"/>
      <c r="DN26" s="626"/>
      <c r="DO26" s="626"/>
      <c r="DP26" s="626"/>
      <c r="DQ26" s="626"/>
      <c r="DR26" s="626"/>
      <c r="DS26" s="626"/>
      <c r="DT26" s="626"/>
      <c r="DU26" s="626"/>
      <c r="DV26" s="627"/>
      <c r="DW26" s="630" t="s">
        <v>218</v>
      </c>
      <c r="DX26" s="655"/>
      <c r="DY26" s="655"/>
      <c r="DZ26" s="655"/>
      <c r="EA26" s="655"/>
      <c r="EB26" s="655"/>
      <c r="EC26" s="656"/>
    </row>
    <row r="27" spans="2:133" ht="11.25" customHeight="1" x14ac:dyDescent="0.2">
      <c r="B27" s="622" t="s">
        <v>282</v>
      </c>
      <c r="C27" s="623"/>
      <c r="D27" s="623"/>
      <c r="E27" s="623"/>
      <c r="F27" s="623"/>
      <c r="G27" s="623"/>
      <c r="H27" s="623"/>
      <c r="I27" s="623"/>
      <c r="J27" s="623"/>
      <c r="K27" s="623"/>
      <c r="L27" s="623"/>
      <c r="M27" s="623"/>
      <c r="N27" s="623"/>
      <c r="O27" s="623"/>
      <c r="P27" s="623"/>
      <c r="Q27" s="624"/>
      <c r="R27" s="625">
        <v>334611</v>
      </c>
      <c r="S27" s="626"/>
      <c r="T27" s="626"/>
      <c r="U27" s="626"/>
      <c r="V27" s="626"/>
      <c r="W27" s="626"/>
      <c r="X27" s="626"/>
      <c r="Y27" s="627"/>
      <c r="Z27" s="628">
        <v>7.1</v>
      </c>
      <c r="AA27" s="628"/>
      <c r="AB27" s="628"/>
      <c r="AC27" s="628"/>
      <c r="AD27" s="629" t="s">
        <v>113</v>
      </c>
      <c r="AE27" s="629"/>
      <c r="AF27" s="629"/>
      <c r="AG27" s="629"/>
      <c r="AH27" s="629"/>
      <c r="AI27" s="629"/>
      <c r="AJ27" s="629"/>
      <c r="AK27" s="629"/>
      <c r="AL27" s="630" t="s">
        <v>113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2844892</v>
      </c>
      <c r="BH27" s="626"/>
      <c r="BI27" s="626"/>
      <c r="BJ27" s="626"/>
      <c r="BK27" s="626"/>
      <c r="BL27" s="626"/>
      <c r="BM27" s="626"/>
      <c r="BN27" s="627"/>
      <c r="BO27" s="628">
        <v>100</v>
      </c>
      <c r="BP27" s="628"/>
      <c r="BQ27" s="628"/>
      <c r="BR27" s="628"/>
      <c r="BS27" s="634">
        <v>328855</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572113</v>
      </c>
      <c r="CS27" s="657"/>
      <c r="CT27" s="657"/>
      <c r="CU27" s="657"/>
      <c r="CV27" s="657"/>
      <c r="CW27" s="657"/>
      <c r="CX27" s="657"/>
      <c r="CY27" s="658"/>
      <c r="CZ27" s="659">
        <v>13.6</v>
      </c>
      <c r="DA27" s="660"/>
      <c r="DB27" s="660"/>
      <c r="DC27" s="661"/>
      <c r="DD27" s="634">
        <v>194434</v>
      </c>
      <c r="DE27" s="657"/>
      <c r="DF27" s="657"/>
      <c r="DG27" s="657"/>
      <c r="DH27" s="657"/>
      <c r="DI27" s="657"/>
      <c r="DJ27" s="657"/>
      <c r="DK27" s="658"/>
      <c r="DL27" s="634">
        <v>186868</v>
      </c>
      <c r="DM27" s="657"/>
      <c r="DN27" s="657"/>
      <c r="DO27" s="657"/>
      <c r="DP27" s="657"/>
      <c r="DQ27" s="657"/>
      <c r="DR27" s="657"/>
      <c r="DS27" s="657"/>
      <c r="DT27" s="657"/>
      <c r="DU27" s="657"/>
      <c r="DV27" s="658"/>
      <c r="DW27" s="630">
        <v>6.2</v>
      </c>
      <c r="DX27" s="655"/>
      <c r="DY27" s="655"/>
      <c r="DZ27" s="655"/>
      <c r="EA27" s="655"/>
      <c r="EB27" s="655"/>
      <c r="EC27" s="656"/>
    </row>
    <row r="28" spans="2:133" ht="11.25" customHeight="1" x14ac:dyDescent="0.2">
      <c r="B28" s="622" t="s">
        <v>285</v>
      </c>
      <c r="C28" s="623"/>
      <c r="D28" s="623"/>
      <c r="E28" s="623"/>
      <c r="F28" s="623"/>
      <c r="G28" s="623"/>
      <c r="H28" s="623"/>
      <c r="I28" s="623"/>
      <c r="J28" s="623"/>
      <c r="K28" s="623"/>
      <c r="L28" s="623"/>
      <c r="M28" s="623"/>
      <c r="N28" s="623"/>
      <c r="O28" s="623"/>
      <c r="P28" s="623"/>
      <c r="Q28" s="624"/>
      <c r="R28" s="625">
        <v>36143</v>
      </c>
      <c r="S28" s="626"/>
      <c r="T28" s="626"/>
      <c r="U28" s="626"/>
      <c r="V28" s="626"/>
      <c r="W28" s="626"/>
      <c r="X28" s="626"/>
      <c r="Y28" s="627"/>
      <c r="Z28" s="628">
        <v>0.8</v>
      </c>
      <c r="AA28" s="628"/>
      <c r="AB28" s="628"/>
      <c r="AC28" s="628"/>
      <c r="AD28" s="629">
        <v>16041</v>
      </c>
      <c r="AE28" s="629"/>
      <c r="AF28" s="629"/>
      <c r="AG28" s="629"/>
      <c r="AH28" s="629"/>
      <c r="AI28" s="629"/>
      <c r="AJ28" s="629"/>
      <c r="AK28" s="629"/>
      <c r="AL28" s="630">
        <v>0.5</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281842</v>
      </c>
      <c r="CS28" s="626"/>
      <c r="CT28" s="626"/>
      <c r="CU28" s="626"/>
      <c r="CV28" s="626"/>
      <c r="CW28" s="626"/>
      <c r="CX28" s="626"/>
      <c r="CY28" s="627"/>
      <c r="CZ28" s="659">
        <v>6.7</v>
      </c>
      <c r="DA28" s="660"/>
      <c r="DB28" s="660"/>
      <c r="DC28" s="661"/>
      <c r="DD28" s="634">
        <v>262428</v>
      </c>
      <c r="DE28" s="626"/>
      <c r="DF28" s="626"/>
      <c r="DG28" s="626"/>
      <c r="DH28" s="626"/>
      <c r="DI28" s="626"/>
      <c r="DJ28" s="626"/>
      <c r="DK28" s="627"/>
      <c r="DL28" s="634">
        <v>262428</v>
      </c>
      <c r="DM28" s="626"/>
      <c r="DN28" s="626"/>
      <c r="DO28" s="626"/>
      <c r="DP28" s="626"/>
      <c r="DQ28" s="626"/>
      <c r="DR28" s="626"/>
      <c r="DS28" s="626"/>
      <c r="DT28" s="626"/>
      <c r="DU28" s="626"/>
      <c r="DV28" s="627"/>
      <c r="DW28" s="630">
        <v>8.6999999999999993</v>
      </c>
      <c r="DX28" s="655"/>
      <c r="DY28" s="655"/>
      <c r="DZ28" s="655"/>
      <c r="EA28" s="655"/>
      <c r="EB28" s="655"/>
      <c r="EC28" s="656"/>
    </row>
    <row r="29" spans="2:133" ht="11.25" customHeight="1" x14ac:dyDescent="0.2">
      <c r="B29" s="622" t="s">
        <v>287</v>
      </c>
      <c r="C29" s="623"/>
      <c r="D29" s="623"/>
      <c r="E29" s="623"/>
      <c r="F29" s="623"/>
      <c r="G29" s="623"/>
      <c r="H29" s="623"/>
      <c r="I29" s="623"/>
      <c r="J29" s="623"/>
      <c r="K29" s="623"/>
      <c r="L29" s="623"/>
      <c r="M29" s="623"/>
      <c r="N29" s="623"/>
      <c r="O29" s="623"/>
      <c r="P29" s="623"/>
      <c r="Q29" s="624"/>
      <c r="R29" s="625">
        <v>382512</v>
      </c>
      <c r="S29" s="626"/>
      <c r="T29" s="626"/>
      <c r="U29" s="626"/>
      <c r="V29" s="626"/>
      <c r="W29" s="626"/>
      <c r="X29" s="626"/>
      <c r="Y29" s="627"/>
      <c r="Z29" s="628">
        <v>8.1</v>
      </c>
      <c r="AA29" s="628"/>
      <c r="AB29" s="628"/>
      <c r="AC29" s="628"/>
      <c r="AD29" s="629" t="s">
        <v>113</v>
      </c>
      <c r="AE29" s="629"/>
      <c r="AF29" s="629"/>
      <c r="AG29" s="629"/>
      <c r="AH29" s="629"/>
      <c r="AI29" s="629"/>
      <c r="AJ29" s="629"/>
      <c r="AK29" s="629"/>
      <c r="AL29" s="630" t="s">
        <v>113</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281842</v>
      </c>
      <c r="CS29" s="657"/>
      <c r="CT29" s="657"/>
      <c r="CU29" s="657"/>
      <c r="CV29" s="657"/>
      <c r="CW29" s="657"/>
      <c r="CX29" s="657"/>
      <c r="CY29" s="658"/>
      <c r="CZ29" s="659">
        <v>6.7</v>
      </c>
      <c r="DA29" s="660"/>
      <c r="DB29" s="660"/>
      <c r="DC29" s="661"/>
      <c r="DD29" s="634">
        <v>262428</v>
      </c>
      <c r="DE29" s="657"/>
      <c r="DF29" s="657"/>
      <c r="DG29" s="657"/>
      <c r="DH29" s="657"/>
      <c r="DI29" s="657"/>
      <c r="DJ29" s="657"/>
      <c r="DK29" s="658"/>
      <c r="DL29" s="634">
        <v>262428</v>
      </c>
      <c r="DM29" s="657"/>
      <c r="DN29" s="657"/>
      <c r="DO29" s="657"/>
      <c r="DP29" s="657"/>
      <c r="DQ29" s="657"/>
      <c r="DR29" s="657"/>
      <c r="DS29" s="657"/>
      <c r="DT29" s="657"/>
      <c r="DU29" s="657"/>
      <c r="DV29" s="658"/>
      <c r="DW29" s="630">
        <v>8.6999999999999993</v>
      </c>
      <c r="DX29" s="655"/>
      <c r="DY29" s="655"/>
      <c r="DZ29" s="655"/>
      <c r="EA29" s="655"/>
      <c r="EB29" s="655"/>
      <c r="EC29" s="656"/>
    </row>
    <row r="30" spans="2:133" ht="11.25" customHeight="1" x14ac:dyDescent="0.2">
      <c r="B30" s="622" t="s">
        <v>291</v>
      </c>
      <c r="C30" s="623"/>
      <c r="D30" s="623"/>
      <c r="E30" s="623"/>
      <c r="F30" s="623"/>
      <c r="G30" s="623"/>
      <c r="H30" s="623"/>
      <c r="I30" s="623"/>
      <c r="J30" s="623"/>
      <c r="K30" s="623"/>
      <c r="L30" s="623"/>
      <c r="M30" s="623"/>
      <c r="N30" s="623"/>
      <c r="O30" s="623"/>
      <c r="P30" s="623"/>
      <c r="Q30" s="624"/>
      <c r="R30" s="625">
        <v>129795</v>
      </c>
      <c r="S30" s="626"/>
      <c r="T30" s="626"/>
      <c r="U30" s="626"/>
      <c r="V30" s="626"/>
      <c r="W30" s="626"/>
      <c r="X30" s="626"/>
      <c r="Y30" s="627"/>
      <c r="Z30" s="628">
        <v>2.8</v>
      </c>
      <c r="AA30" s="628"/>
      <c r="AB30" s="628"/>
      <c r="AC30" s="628"/>
      <c r="AD30" s="629" t="s">
        <v>113</v>
      </c>
      <c r="AE30" s="629"/>
      <c r="AF30" s="629"/>
      <c r="AG30" s="629"/>
      <c r="AH30" s="629"/>
      <c r="AI30" s="629"/>
      <c r="AJ30" s="629"/>
      <c r="AK30" s="629"/>
      <c r="AL30" s="630" t="s">
        <v>113</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99.9</v>
      </c>
      <c r="BH30" s="684"/>
      <c r="BI30" s="684"/>
      <c r="BJ30" s="684"/>
      <c r="BK30" s="684"/>
      <c r="BL30" s="684"/>
      <c r="BM30" s="620">
        <v>99.8</v>
      </c>
      <c r="BN30" s="684"/>
      <c r="BO30" s="684"/>
      <c r="BP30" s="684"/>
      <c r="BQ30" s="685"/>
      <c r="BR30" s="683">
        <v>100</v>
      </c>
      <c r="BS30" s="684"/>
      <c r="BT30" s="684"/>
      <c r="BU30" s="684"/>
      <c r="BV30" s="684"/>
      <c r="BW30" s="684"/>
      <c r="BX30" s="620">
        <v>99.8</v>
      </c>
      <c r="BY30" s="684"/>
      <c r="BZ30" s="684"/>
      <c r="CA30" s="684"/>
      <c r="CB30" s="685"/>
      <c r="CD30" s="688"/>
      <c r="CE30" s="689"/>
      <c r="CF30" s="639" t="s">
        <v>294</v>
      </c>
      <c r="CG30" s="640"/>
      <c r="CH30" s="640"/>
      <c r="CI30" s="640"/>
      <c r="CJ30" s="640"/>
      <c r="CK30" s="640"/>
      <c r="CL30" s="640"/>
      <c r="CM30" s="640"/>
      <c r="CN30" s="640"/>
      <c r="CO30" s="640"/>
      <c r="CP30" s="640"/>
      <c r="CQ30" s="641"/>
      <c r="CR30" s="625">
        <v>262386</v>
      </c>
      <c r="CS30" s="626"/>
      <c r="CT30" s="626"/>
      <c r="CU30" s="626"/>
      <c r="CV30" s="626"/>
      <c r="CW30" s="626"/>
      <c r="CX30" s="626"/>
      <c r="CY30" s="627"/>
      <c r="CZ30" s="659">
        <v>6.2</v>
      </c>
      <c r="DA30" s="660"/>
      <c r="DB30" s="660"/>
      <c r="DC30" s="661"/>
      <c r="DD30" s="634">
        <v>245422</v>
      </c>
      <c r="DE30" s="626"/>
      <c r="DF30" s="626"/>
      <c r="DG30" s="626"/>
      <c r="DH30" s="626"/>
      <c r="DI30" s="626"/>
      <c r="DJ30" s="626"/>
      <c r="DK30" s="627"/>
      <c r="DL30" s="634">
        <v>245422</v>
      </c>
      <c r="DM30" s="626"/>
      <c r="DN30" s="626"/>
      <c r="DO30" s="626"/>
      <c r="DP30" s="626"/>
      <c r="DQ30" s="626"/>
      <c r="DR30" s="626"/>
      <c r="DS30" s="626"/>
      <c r="DT30" s="626"/>
      <c r="DU30" s="626"/>
      <c r="DV30" s="627"/>
      <c r="DW30" s="630">
        <v>8.1</v>
      </c>
      <c r="DX30" s="655"/>
      <c r="DY30" s="655"/>
      <c r="DZ30" s="655"/>
      <c r="EA30" s="655"/>
      <c r="EB30" s="655"/>
      <c r="EC30" s="656"/>
    </row>
    <row r="31" spans="2:133" ht="11.25" customHeight="1" x14ac:dyDescent="0.2">
      <c r="B31" s="622" t="s">
        <v>295</v>
      </c>
      <c r="C31" s="623"/>
      <c r="D31" s="623"/>
      <c r="E31" s="623"/>
      <c r="F31" s="623"/>
      <c r="G31" s="623"/>
      <c r="H31" s="623"/>
      <c r="I31" s="623"/>
      <c r="J31" s="623"/>
      <c r="K31" s="623"/>
      <c r="L31" s="623"/>
      <c r="M31" s="623"/>
      <c r="N31" s="623"/>
      <c r="O31" s="623"/>
      <c r="P31" s="623"/>
      <c r="Q31" s="624"/>
      <c r="R31" s="625">
        <v>153317</v>
      </c>
      <c r="S31" s="626"/>
      <c r="T31" s="626"/>
      <c r="U31" s="626"/>
      <c r="V31" s="626"/>
      <c r="W31" s="626"/>
      <c r="X31" s="626"/>
      <c r="Y31" s="627"/>
      <c r="Z31" s="628">
        <v>3.2</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99.6</v>
      </c>
      <c r="BH31" s="657"/>
      <c r="BI31" s="657"/>
      <c r="BJ31" s="657"/>
      <c r="BK31" s="657"/>
      <c r="BL31" s="657"/>
      <c r="BM31" s="631">
        <v>99.3</v>
      </c>
      <c r="BN31" s="681"/>
      <c r="BO31" s="681"/>
      <c r="BP31" s="681"/>
      <c r="BQ31" s="682"/>
      <c r="BR31" s="680">
        <v>99.8</v>
      </c>
      <c r="BS31" s="657"/>
      <c r="BT31" s="657"/>
      <c r="BU31" s="657"/>
      <c r="BV31" s="657"/>
      <c r="BW31" s="657"/>
      <c r="BX31" s="631">
        <v>99.3</v>
      </c>
      <c r="BY31" s="681"/>
      <c r="BZ31" s="681"/>
      <c r="CA31" s="681"/>
      <c r="CB31" s="682"/>
      <c r="CD31" s="688"/>
      <c r="CE31" s="689"/>
      <c r="CF31" s="639" t="s">
        <v>298</v>
      </c>
      <c r="CG31" s="640"/>
      <c r="CH31" s="640"/>
      <c r="CI31" s="640"/>
      <c r="CJ31" s="640"/>
      <c r="CK31" s="640"/>
      <c r="CL31" s="640"/>
      <c r="CM31" s="640"/>
      <c r="CN31" s="640"/>
      <c r="CO31" s="640"/>
      <c r="CP31" s="640"/>
      <c r="CQ31" s="641"/>
      <c r="CR31" s="625">
        <v>19456</v>
      </c>
      <c r="CS31" s="657"/>
      <c r="CT31" s="657"/>
      <c r="CU31" s="657"/>
      <c r="CV31" s="657"/>
      <c r="CW31" s="657"/>
      <c r="CX31" s="657"/>
      <c r="CY31" s="658"/>
      <c r="CZ31" s="659">
        <v>0.5</v>
      </c>
      <c r="DA31" s="660"/>
      <c r="DB31" s="660"/>
      <c r="DC31" s="661"/>
      <c r="DD31" s="634">
        <v>17006</v>
      </c>
      <c r="DE31" s="657"/>
      <c r="DF31" s="657"/>
      <c r="DG31" s="657"/>
      <c r="DH31" s="657"/>
      <c r="DI31" s="657"/>
      <c r="DJ31" s="657"/>
      <c r="DK31" s="658"/>
      <c r="DL31" s="634">
        <v>17006</v>
      </c>
      <c r="DM31" s="657"/>
      <c r="DN31" s="657"/>
      <c r="DO31" s="657"/>
      <c r="DP31" s="657"/>
      <c r="DQ31" s="657"/>
      <c r="DR31" s="657"/>
      <c r="DS31" s="657"/>
      <c r="DT31" s="657"/>
      <c r="DU31" s="657"/>
      <c r="DV31" s="658"/>
      <c r="DW31" s="630">
        <v>0.6</v>
      </c>
      <c r="DX31" s="655"/>
      <c r="DY31" s="655"/>
      <c r="DZ31" s="655"/>
      <c r="EA31" s="655"/>
      <c r="EB31" s="655"/>
      <c r="EC31" s="656"/>
    </row>
    <row r="32" spans="2:133" ht="11.25" customHeight="1" x14ac:dyDescent="0.2">
      <c r="B32" s="622" t="s">
        <v>299</v>
      </c>
      <c r="C32" s="623"/>
      <c r="D32" s="623"/>
      <c r="E32" s="623"/>
      <c r="F32" s="623"/>
      <c r="G32" s="623"/>
      <c r="H32" s="623"/>
      <c r="I32" s="623"/>
      <c r="J32" s="623"/>
      <c r="K32" s="623"/>
      <c r="L32" s="623"/>
      <c r="M32" s="623"/>
      <c r="N32" s="623"/>
      <c r="O32" s="623"/>
      <c r="P32" s="623"/>
      <c r="Q32" s="624"/>
      <c r="R32" s="625">
        <v>91985</v>
      </c>
      <c r="S32" s="626"/>
      <c r="T32" s="626"/>
      <c r="U32" s="626"/>
      <c r="V32" s="626"/>
      <c r="W32" s="626"/>
      <c r="X32" s="626"/>
      <c r="Y32" s="627"/>
      <c r="Z32" s="628">
        <v>1.9</v>
      </c>
      <c r="AA32" s="628"/>
      <c r="AB32" s="628"/>
      <c r="AC32" s="628"/>
      <c r="AD32" s="629" t="s">
        <v>113</v>
      </c>
      <c r="AE32" s="629"/>
      <c r="AF32" s="629"/>
      <c r="AG32" s="629"/>
      <c r="AH32" s="629"/>
      <c r="AI32" s="629"/>
      <c r="AJ32" s="629"/>
      <c r="AK32" s="629"/>
      <c r="AL32" s="630" t="s">
        <v>113</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100</v>
      </c>
      <c r="BH32" s="693"/>
      <c r="BI32" s="693"/>
      <c r="BJ32" s="693"/>
      <c r="BK32" s="693"/>
      <c r="BL32" s="693"/>
      <c r="BM32" s="694">
        <v>99.9</v>
      </c>
      <c r="BN32" s="693"/>
      <c r="BO32" s="693"/>
      <c r="BP32" s="693"/>
      <c r="BQ32" s="695"/>
      <c r="BR32" s="692">
        <v>100</v>
      </c>
      <c r="BS32" s="693"/>
      <c r="BT32" s="693"/>
      <c r="BU32" s="693"/>
      <c r="BV32" s="693"/>
      <c r="BW32" s="693"/>
      <c r="BX32" s="694">
        <v>99.9</v>
      </c>
      <c r="BY32" s="693"/>
      <c r="BZ32" s="693"/>
      <c r="CA32" s="693"/>
      <c r="CB32" s="695"/>
      <c r="CD32" s="690"/>
      <c r="CE32" s="691"/>
      <c r="CF32" s="639" t="s">
        <v>301</v>
      </c>
      <c r="CG32" s="640"/>
      <c r="CH32" s="640"/>
      <c r="CI32" s="640"/>
      <c r="CJ32" s="640"/>
      <c r="CK32" s="640"/>
      <c r="CL32" s="640"/>
      <c r="CM32" s="640"/>
      <c r="CN32" s="640"/>
      <c r="CO32" s="640"/>
      <c r="CP32" s="640"/>
      <c r="CQ32" s="641"/>
      <c r="CR32" s="625" t="s">
        <v>113</v>
      </c>
      <c r="CS32" s="626"/>
      <c r="CT32" s="626"/>
      <c r="CU32" s="626"/>
      <c r="CV32" s="626"/>
      <c r="CW32" s="626"/>
      <c r="CX32" s="626"/>
      <c r="CY32" s="627"/>
      <c r="CZ32" s="659" t="s">
        <v>113</v>
      </c>
      <c r="DA32" s="660"/>
      <c r="DB32" s="660"/>
      <c r="DC32" s="661"/>
      <c r="DD32" s="634" t="s">
        <v>113</v>
      </c>
      <c r="DE32" s="626"/>
      <c r="DF32" s="626"/>
      <c r="DG32" s="626"/>
      <c r="DH32" s="626"/>
      <c r="DI32" s="626"/>
      <c r="DJ32" s="626"/>
      <c r="DK32" s="627"/>
      <c r="DL32" s="634" t="s">
        <v>113</v>
      </c>
      <c r="DM32" s="626"/>
      <c r="DN32" s="626"/>
      <c r="DO32" s="626"/>
      <c r="DP32" s="626"/>
      <c r="DQ32" s="626"/>
      <c r="DR32" s="626"/>
      <c r="DS32" s="626"/>
      <c r="DT32" s="626"/>
      <c r="DU32" s="626"/>
      <c r="DV32" s="627"/>
      <c r="DW32" s="630" t="s">
        <v>113</v>
      </c>
      <c r="DX32" s="655"/>
      <c r="DY32" s="655"/>
      <c r="DZ32" s="655"/>
      <c r="EA32" s="655"/>
      <c r="EB32" s="655"/>
      <c r="EC32" s="656"/>
    </row>
    <row r="33" spans="2:133" ht="11.25" customHeight="1" x14ac:dyDescent="0.2">
      <c r="B33" s="622" t="s">
        <v>302</v>
      </c>
      <c r="C33" s="623"/>
      <c r="D33" s="623"/>
      <c r="E33" s="623"/>
      <c r="F33" s="623"/>
      <c r="G33" s="623"/>
      <c r="H33" s="623"/>
      <c r="I33" s="623"/>
      <c r="J33" s="623"/>
      <c r="K33" s="623"/>
      <c r="L33" s="623"/>
      <c r="M33" s="623"/>
      <c r="N33" s="623"/>
      <c r="O33" s="623"/>
      <c r="P33" s="623"/>
      <c r="Q33" s="624"/>
      <c r="R33" s="625">
        <v>48000</v>
      </c>
      <c r="S33" s="626"/>
      <c r="T33" s="626"/>
      <c r="U33" s="626"/>
      <c r="V33" s="626"/>
      <c r="W33" s="626"/>
      <c r="X33" s="626"/>
      <c r="Y33" s="627"/>
      <c r="Z33" s="628">
        <v>1</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2158800</v>
      </c>
      <c r="CS33" s="657"/>
      <c r="CT33" s="657"/>
      <c r="CU33" s="657"/>
      <c r="CV33" s="657"/>
      <c r="CW33" s="657"/>
      <c r="CX33" s="657"/>
      <c r="CY33" s="658"/>
      <c r="CZ33" s="659">
        <v>51.2</v>
      </c>
      <c r="DA33" s="660"/>
      <c r="DB33" s="660"/>
      <c r="DC33" s="661"/>
      <c r="DD33" s="634">
        <v>1811493</v>
      </c>
      <c r="DE33" s="657"/>
      <c r="DF33" s="657"/>
      <c r="DG33" s="657"/>
      <c r="DH33" s="657"/>
      <c r="DI33" s="657"/>
      <c r="DJ33" s="657"/>
      <c r="DK33" s="658"/>
      <c r="DL33" s="634">
        <v>1067669</v>
      </c>
      <c r="DM33" s="657"/>
      <c r="DN33" s="657"/>
      <c r="DO33" s="657"/>
      <c r="DP33" s="657"/>
      <c r="DQ33" s="657"/>
      <c r="DR33" s="657"/>
      <c r="DS33" s="657"/>
      <c r="DT33" s="657"/>
      <c r="DU33" s="657"/>
      <c r="DV33" s="658"/>
      <c r="DW33" s="630">
        <v>35.200000000000003</v>
      </c>
      <c r="DX33" s="655"/>
      <c r="DY33" s="655"/>
      <c r="DZ33" s="655"/>
      <c r="EA33" s="655"/>
      <c r="EB33" s="655"/>
      <c r="EC33" s="656"/>
    </row>
    <row r="34" spans="2:133" ht="11.25" customHeight="1" x14ac:dyDescent="0.2">
      <c r="B34" s="622" t="s">
        <v>304</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772291</v>
      </c>
      <c r="CS34" s="626"/>
      <c r="CT34" s="626"/>
      <c r="CU34" s="626"/>
      <c r="CV34" s="626"/>
      <c r="CW34" s="626"/>
      <c r="CX34" s="626"/>
      <c r="CY34" s="627"/>
      <c r="CZ34" s="659">
        <v>18.3</v>
      </c>
      <c r="DA34" s="660"/>
      <c r="DB34" s="660"/>
      <c r="DC34" s="661"/>
      <c r="DD34" s="634">
        <v>609553</v>
      </c>
      <c r="DE34" s="626"/>
      <c r="DF34" s="626"/>
      <c r="DG34" s="626"/>
      <c r="DH34" s="626"/>
      <c r="DI34" s="626"/>
      <c r="DJ34" s="626"/>
      <c r="DK34" s="627"/>
      <c r="DL34" s="634">
        <v>446461</v>
      </c>
      <c r="DM34" s="626"/>
      <c r="DN34" s="626"/>
      <c r="DO34" s="626"/>
      <c r="DP34" s="626"/>
      <c r="DQ34" s="626"/>
      <c r="DR34" s="626"/>
      <c r="DS34" s="626"/>
      <c r="DT34" s="626"/>
      <c r="DU34" s="626"/>
      <c r="DV34" s="627"/>
      <c r="DW34" s="630">
        <v>14.7</v>
      </c>
      <c r="DX34" s="655"/>
      <c r="DY34" s="655"/>
      <c r="DZ34" s="655"/>
      <c r="EA34" s="655"/>
      <c r="EB34" s="655"/>
      <c r="EC34" s="656"/>
    </row>
    <row r="35" spans="2:133" ht="11.25" customHeight="1" x14ac:dyDescent="0.2">
      <c r="B35" s="622" t="s">
        <v>308</v>
      </c>
      <c r="C35" s="623"/>
      <c r="D35" s="623"/>
      <c r="E35" s="623"/>
      <c r="F35" s="623"/>
      <c r="G35" s="623"/>
      <c r="H35" s="623"/>
      <c r="I35" s="623"/>
      <c r="J35" s="623"/>
      <c r="K35" s="623"/>
      <c r="L35" s="623"/>
      <c r="M35" s="623"/>
      <c r="N35" s="623"/>
      <c r="O35" s="623"/>
      <c r="P35" s="623"/>
      <c r="Q35" s="624"/>
      <c r="R35" s="625" t="s">
        <v>113</v>
      </c>
      <c r="S35" s="626"/>
      <c r="T35" s="626"/>
      <c r="U35" s="626"/>
      <c r="V35" s="626"/>
      <c r="W35" s="626"/>
      <c r="X35" s="626"/>
      <c r="Y35" s="627"/>
      <c r="Z35" s="628" t="s">
        <v>113</v>
      </c>
      <c r="AA35" s="628"/>
      <c r="AB35" s="628"/>
      <c r="AC35" s="628"/>
      <c r="AD35" s="629" t="s">
        <v>113</v>
      </c>
      <c r="AE35" s="629"/>
      <c r="AF35" s="629"/>
      <c r="AG35" s="629"/>
      <c r="AH35" s="629"/>
      <c r="AI35" s="629"/>
      <c r="AJ35" s="629"/>
      <c r="AK35" s="629"/>
      <c r="AL35" s="630" t="s">
        <v>113</v>
      </c>
      <c r="AM35" s="631"/>
      <c r="AN35" s="631"/>
      <c r="AO35" s="632"/>
      <c r="AP35" s="188"/>
      <c r="AQ35" s="636" t="s">
        <v>309</v>
      </c>
      <c r="AR35" s="637"/>
      <c r="AS35" s="637"/>
      <c r="AT35" s="637"/>
      <c r="AU35" s="637"/>
      <c r="AV35" s="637"/>
      <c r="AW35" s="637"/>
      <c r="AX35" s="637"/>
      <c r="AY35" s="638"/>
      <c r="AZ35" s="614">
        <v>496207</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66485</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34791</v>
      </c>
      <c r="CS35" s="657"/>
      <c r="CT35" s="657"/>
      <c r="CU35" s="657"/>
      <c r="CV35" s="657"/>
      <c r="CW35" s="657"/>
      <c r="CX35" s="657"/>
      <c r="CY35" s="658"/>
      <c r="CZ35" s="659">
        <v>0.8</v>
      </c>
      <c r="DA35" s="660"/>
      <c r="DB35" s="660"/>
      <c r="DC35" s="661"/>
      <c r="DD35" s="634">
        <v>28132</v>
      </c>
      <c r="DE35" s="657"/>
      <c r="DF35" s="657"/>
      <c r="DG35" s="657"/>
      <c r="DH35" s="657"/>
      <c r="DI35" s="657"/>
      <c r="DJ35" s="657"/>
      <c r="DK35" s="658"/>
      <c r="DL35" s="634">
        <v>5127</v>
      </c>
      <c r="DM35" s="657"/>
      <c r="DN35" s="657"/>
      <c r="DO35" s="657"/>
      <c r="DP35" s="657"/>
      <c r="DQ35" s="657"/>
      <c r="DR35" s="657"/>
      <c r="DS35" s="657"/>
      <c r="DT35" s="657"/>
      <c r="DU35" s="657"/>
      <c r="DV35" s="658"/>
      <c r="DW35" s="630">
        <v>0.2</v>
      </c>
      <c r="DX35" s="655"/>
      <c r="DY35" s="655"/>
      <c r="DZ35" s="655"/>
      <c r="EA35" s="655"/>
      <c r="EB35" s="655"/>
      <c r="EC35" s="656"/>
    </row>
    <row r="36" spans="2:133" ht="11.25" customHeight="1" x14ac:dyDescent="0.2">
      <c r="B36" s="668" t="s">
        <v>312</v>
      </c>
      <c r="C36" s="669"/>
      <c r="D36" s="669"/>
      <c r="E36" s="669"/>
      <c r="F36" s="669"/>
      <c r="G36" s="669"/>
      <c r="H36" s="669"/>
      <c r="I36" s="669"/>
      <c r="J36" s="669"/>
      <c r="K36" s="669"/>
      <c r="L36" s="669"/>
      <c r="M36" s="669"/>
      <c r="N36" s="669"/>
      <c r="O36" s="669"/>
      <c r="P36" s="669"/>
      <c r="Q36" s="670"/>
      <c r="R36" s="697">
        <v>4718198</v>
      </c>
      <c r="S36" s="698"/>
      <c r="T36" s="698"/>
      <c r="U36" s="698"/>
      <c r="V36" s="698"/>
      <c r="W36" s="698"/>
      <c r="X36" s="698"/>
      <c r="Y36" s="699"/>
      <c r="Z36" s="700">
        <v>100</v>
      </c>
      <c r="AA36" s="700"/>
      <c r="AB36" s="700"/>
      <c r="AC36" s="700"/>
      <c r="AD36" s="701">
        <v>3032395</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153520</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52011</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728254</v>
      </c>
      <c r="CS36" s="626"/>
      <c r="CT36" s="626"/>
      <c r="CU36" s="626"/>
      <c r="CV36" s="626"/>
      <c r="CW36" s="626"/>
      <c r="CX36" s="626"/>
      <c r="CY36" s="627"/>
      <c r="CZ36" s="659">
        <v>17.3</v>
      </c>
      <c r="DA36" s="660"/>
      <c r="DB36" s="660"/>
      <c r="DC36" s="661"/>
      <c r="DD36" s="634">
        <v>629446</v>
      </c>
      <c r="DE36" s="626"/>
      <c r="DF36" s="626"/>
      <c r="DG36" s="626"/>
      <c r="DH36" s="626"/>
      <c r="DI36" s="626"/>
      <c r="DJ36" s="626"/>
      <c r="DK36" s="627"/>
      <c r="DL36" s="634">
        <v>289659</v>
      </c>
      <c r="DM36" s="626"/>
      <c r="DN36" s="626"/>
      <c r="DO36" s="626"/>
      <c r="DP36" s="626"/>
      <c r="DQ36" s="626"/>
      <c r="DR36" s="626"/>
      <c r="DS36" s="626"/>
      <c r="DT36" s="626"/>
      <c r="DU36" s="626"/>
      <c r="DV36" s="627"/>
      <c r="DW36" s="630">
        <v>9.6</v>
      </c>
      <c r="DX36" s="655"/>
      <c r="DY36" s="655"/>
      <c r="DZ36" s="655"/>
      <c r="EA36" s="655"/>
      <c r="EB36" s="655"/>
      <c r="EC36" s="656"/>
    </row>
    <row r="37" spans="2:133" ht="11.25" customHeight="1" x14ac:dyDescent="0.2">
      <c r="AQ37" s="704" t="s">
        <v>316</v>
      </c>
      <c r="AR37" s="705"/>
      <c r="AS37" s="705"/>
      <c r="AT37" s="705"/>
      <c r="AU37" s="705"/>
      <c r="AV37" s="705"/>
      <c r="AW37" s="705"/>
      <c r="AX37" s="705"/>
      <c r="AY37" s="706"/>
      <c r="AZ37" s="625">
        <v>24000</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898</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189356</v>
      </c>
      <c r="CS37" s="657"/>
      <c r="CT37" s="657"/>
      <c r="CU37" s="657"/>
      <c r="CV37" s="657"/>
      <c r="CW37" s="657"/>
      <c r="CX37" s="657"/>
      <c r="CY37" s="658"/>
      <c r="CZ37" s="659">
        <v>4.5</v>
      </c>
      <c r="DA37" s="660"/>
      <c r="DB37" s="660"/>
      <c r="DC37" s="661"/>
      <c r="DD37" s="634">
        <v>189356</v>
      </c>
      <c r="DE37" s="657"/>
      <c r="DF37" s="657"/>
      <c r="DG37" s="657"/>
      <c r="DH37" s="657"/>
      <c r="DI37" s="657"/>
      <c r="DJ37" s="657"/>
      <c r="DK37" s="658"/>
      <c r="DL37" s="634">
        <v>171108</v>
      </c>
      <c r="DM37" s="657"/>
      <c r="DN37" s="657"/>
      <c r="DO37" s="657"/>
      <c r="DP37" s="657"/>
      <c r="DQ37" s="657"/>
      <c r="DR37" s="657"/>
      <c r="DS37" s="657"/>
      <c r="DT37" s="657"/>
      <c r="DU37" s="657"/>
      <c r="DV37" s="658"/>
      <c r="DW37" s="630">
        <v>5.6</v>
      </c>
      <c r="DX37" s="655"/>
      <c r="DY37" s="655"/>
      <c r="DZ37" s="655"/>
      <c r="EA37" s="655"/>
      <c r="EB37" s="655"/>
      <c r="EC37" s="656"/>
    </row>
    <row r="38" spans="2:133" ht="11.25" customHeight="1" x14ac:dyDescent="0.2">
      <c r="AQ38" s="704" t="s">
        <v>319</v>
      </c>
      <c r="AR38" s="705"/>
      <c r="AS38" s="705"/>
      <c r="AT38" s="705"/>
      <c r="AU38" s="705"/>
      <c r="AV38" s="705"/>
      <c r="AW38" s="705"/>
      <c r="AX38" s="705"/>
      <c r="AY38" s="706"/>
      <c r="AZ38" s="625">
        <v>481</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1562</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495726</v>
      </c>
      <c r="CS38" s="626"/>
      <c r="CT38" s="626"/>
      <c r="CU38" s="626"/>
      <c r="CV38" s="626"/>
      <c r="CW38" s="626"/>
      <c r="CX38" s="626"/>
      <c r="CY38" s="627"/>
      <c r="CZ38" s="659">
        <v>11.7</v>
      </c>
      <c r="DA38" s="660"/>
      <c r="DB38" s="660"/>
      <c r="DC38" s="661"/>
      <c r="DD38" s="634">
        <v>439446</v>
      </c>
      <c r="DE38" s="626"/>
      <c r="DF38" s="626"/>
      <c r="DG38" s="626"/>
      <c r="DH38" s="626"/>
      <c r="DI38" s="626"/>
      <c r="DJ38" s="626"/>
      <c r="DK38" s="627"/>
      <c r="DL38" s="634">
        <v>324185</v>
      </c>
      <c r="DM38" s="626"/>
      <c r="DN38" s="626"/>
      <c r="DO38" s="626"/>
      <c r="DP38" s="626"/>
      <c r="DQ38" s="626"/>
      <c r="DR38" s="626"/>
      <c r="DS38" s="626"/>
      <c r="DT38" s="626"/>
      <c r="DU38" s="626"/>
      <c r="DV38" s="627"/>
      <c r="DW38" s="630">
        <v>10.7</v>
      </c>
      <c r="DX38" s="655"/>
      <c r="DY38" s="655"/>
      <c r="DZ38" s="655"/>
      <c r="EA38" s="655"/>
      <c r="EB38" s="655"/>
      <c r="EC38" s="656"/>
    </row>
    <row r="39" spans="2:133" ht="11.25" customHeight="1" x14ac:dyDescent="0.2">
      <c r="AQ39" s="704" t="s">
        <v>322</v>
      </c>
      <c r="AR39" s="705"/>
      <c r="AS39" s="705"/>
      <c r="AT39" s="705"/>
      <c r="AU39" s="705"/>
      <c r="AV39" s="705"/>
      <c r="AW39" s="705"/>
      <c r="AX39" s="705"/>
      <c r="AY39" s="706"/>
      <c r="AZ39" s="625" t="s">
        <v>323</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94</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101862</v>
      </c>
      <c r="CS39" s="657"/>
      <c r="CT39" s="657"/>
      <c r="CU39" s="657"/>
      <c r="CV39" s="657"/>
      <c r="CW39" s="657"/>
      <c r="CX39" s="657"/>
      <c r="CY39" s="658"/>
      <c r="CZ39" s="659">
        <v>2.4</v>
      </c>
      <c r="DA39" s="660"/>
      <c r="DB39" s="660"/>
      <c r="DC39" s="661"/>
      <c r="DD39" s="634">
        <v>100000</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x14ac:dyDescent="0.2">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82538</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131</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25876</v>
      </c>
      <c r="CS40" s="626"/>
      <c r="CT40" s="626"/>
      <c r="CU40" s="626"/>
      <c r="CV40" s="626"/>
      <c r="CW40" s="626"/>
      <c r="CX40" s="626"/>
      <c r="CY40" s="627"/>
      <c r="CZ40" s="659">
        <v>0.6</v>
      </c>
      <c r="DA40" s="660"/>
      <c r="DB40" s="660"/>
      <c r="DC40" s="661"/>
      <c r="DD40" s="634">
        <v>4916</v>
      </c>
      <c r="DE40" s="626"/>
      <c r="DF40" s="626"/>
      <c r="DG40" s="626"/>
      <c r="DH40" s="626"/>
      <c r="DI40" s="626"/>
      <c r="DJ40" s="626"/>
      <c r="DK40" s="627"/>
      <c r="DL40" s="634">
        <v>2237</v>
      </c>
      <c r="DM40" s="626"/>
      <c r="DN40" s="626"/>
      <c r="DO40" s="626"/>
      <c r="DP40" s="626"/>
      <c r="DQ40" s="626"/>
      <c r="DR40" s="626"/>
      <c r="DS40" s="626"/>
      <c r="DT40" s="626"/>
      <c r="DU40" s="626"/>
      <c r="DV40" s="627"/>
      <c r="DW40" s="630">
        <v>0.1</v>
      </c>
      <c r="DX40" s="655"/>
      <c r="DY40" s="655"/>
      <c r="DZ40" s="655"/>
      <c r="EA40" s="655"/>
      <c r="EB40" s="655"/>
      <c r="EC40" s="656"/>
    </row>
    <row r="41" spans="2:133" ht="11.25" customHeight="1" x14ac:dyDescent="0.2">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235668</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332</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2">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505697</v>
      </c>
      <c r="CS42" s="626"/>
      <c r="CT42" s="626"/>
      <c r="CU42" s="626"/>
      <c r="CV42" s="626"/>
      <c r="CW42" s="626"/>
      <c r="CX42" s="626"/>
      <c r="CY42" s="627"/>
      <c r="CZ42" s="659">
        <v>12</v>
      </c>
      <c r="DA42" s="708"/>
      <c r="DB42" s="708"/>
      <c r="DC42" s="709"/>
      <c r="DD42" s="634">
        <v>269909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2">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7317</v>
      </c>
      <c r="CS43" s="657"/>
      <c r="CT43" s="657"/>
      <c r="CU43" s="657"/>
      <c r="CV43" s="657"/>
      <c r="CW43" s="657"/>
      <c r="CX43" s="657"/>
      <c r="CY43" s="658"/>
      <c r="CZ43" s="659">
        <v>0.2</v>
      </c>
      <c r="DA43" s="660"/>
      <c r="DB43" s="660"/>
      <c r="DC43" s="661"/>
      <c r="DD43" s="634">
        <v>7317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2">
      <c r="B44" s="194" t="s">
        <v>338</v>
      </c>
      <c r="CD44" s="731" t="s">
        <v>290</v>
      </c>
      <c r="CE44" s="732"/>
      <c r="CF44" s="622" t="s">
        <v>339</v>
      </c>
      <c r="CG44" s="623"/>
      <c r="CH44" s="623"/>
      <c r="CI44" s="623"/>
      <c r="CJ44" s="623"/>
      <c r="CK44" s="623"/>
      <c r="CL44" s="623"/>
      <c r="CM44" s="623"/>
      <c r="CN44" s="623"/>
      <c r="CO44" s="623"/>
      <c r="CP44" s="623"/>
      <c r="CQ44" s="624"/>
      <c r="CR44" s="625">
        <v>486479</v>
      </c>
      <c r="CS44" s="626"/>
      <c r="CT44" s="626"/>
      <c r="CU44" s="626"/>
      <c r="CV44" s="626"/>
      <c r="CW44" s="626"/>
      <c r="CX44" s="626"/>
      <c r="CY44" s="627"/>
      <c r="CZ44" s="659">
        <v>11.5</v>
      </c>
      <c r="DA44" s="708"/>
      <c r="DB44" s="708"/>
      <c r="DC44" s="709"/>
      <c r="DD44" s="634">
        <v>254947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2">
      <c r="CD45" s="733"/>
      <c r="CE45" s="734"/>
      <c r="CF45" s="622" t="s">
        <v>340</v>
      </c>
      <c r="CG45" s="623"/>
      <c r="CH45" s="623"/>
      <c r="CI45" s="623"/>
      <c r="CJ45" s="623"/>
      <c r="CK45" s="623"/>
      <c r="CL45" s="623"/>
      <c r="CM45" s="623"/>
      <c r="CN45" s="623"/>
      <c r="CO45" s="623"/>
      <c r="CP45" s="623"/>
      <c r="CQ45" s="624"/>
      <c r="CR45" s="625">
        <v>249173</v>
      </c>
      <c r="CS45" s="657"/>
      <c r="CT45" s="657"/>
      <c r="CU45" s="657"/>
      <c r="CV45" s="657"/>
      <c r="CW45" s="657"/>
      <c r="CX45" s="657"/>
      <c r="CY45" s="658"/>
      <c r="CZ45" s="659">
        <v>5.9</v>
      </c>
      <c r="DA45" s="660"/>
      <c r="DB45" s="660"/>
      <c r="DC45" s="661"/>
      <c r="DD45" s="634">
        <v>30097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2">
      <c r="CD46" s="733"/>
      <c r="CE46" s="734"/>
      <c r="CF46" s="622" t="s">
        <v>341</v>
      </c>
      <c r="CG46" s="623"/>
      <c r="CH46" s="623"/>
      <c r="CI46" s="623"/>
      <c r="CJ46" s="623"/>
      <c r="CK46" s="623"/>
      <c r="CL46" s="623"/>
      <c r="CM46" s="623"/>
      <c r="CN46" s="623"/>
      <c r="CO46" s="623"/>
      <c r="CP46" s="623"/>
      <c r="CQ46" s="624"/>
      <c r="CR46" s="625">
        <v>224940</v>
      </c>
      <c r="CS46" s="626"/>
      <c r="CT46" s="626"/>
      <c r="CU46" s="626"/>
      <c r="CV46" s="626"/>
      <c r="CW46" s="626"/>
      <c r="CX46" s="626"/>
      <c r="CY46" s="627"/>
      <c r="CZ46" s="659">
        <v>5.3</v>
      </c>
      <c r="DA46" s="708"/>
      <c r="DB46" s="708"/>
      <c r="DC46" s="709"/>
      <c r="DD46" s="634">
        <v>212484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2">
      <c r="CD47" s="733"/>
      <c r="CE47" s="734"/>
      <c r="CF47" s="622" t="s">
        <v>342</v>
      </c>
      <c r="CG47" s="623"/>
      <c r="CH47" s="623"/>
      <c r="CI47" s="623"/>
      <c r="CJ47" s="623"/>
      <c r="CK47" s="623"/>
      <c r="CL47" s="623"/>
      <c r="CM47" s="623"/>
      <c r="CN47" s="623"/>
      <c r="CO47" s="623"/>
      <c r="CP47" s="623"/>
      <c r="CQ47" s="624"/>
      <c r="CR47" s="625">
        <v>19218</v>
      </c>
      <c r="CS47" s="657"/>
      <c r="CT47" s="657"/>
      <c r="CU47" s="657"/>
      <c r="CV47" s="657"/>
      <c r="CW47" s="657"/>
      <c r="CX47" s="657"/>
      <c r="CY47" s="658"/>
      <c r="CZ47" s="659">
        <v>0.5</v>
      </c>
      <c r="DA47" s="660"/>
      <c r="DB47" s="660"/>
      <c r="DC47" s="661"/>
      <c r="DD47" s="634">
        <v>14962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ht="10.8" x14ac:dyDescent="0.2">
      <c r="CD48" s="735"/>
      <c r="CE48" s="736"/>
      <c r="CF48" s="622" t="s">
        <v>343</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2">
      <c r="CD49" s="668" t="s">
        <v>344</v>
      </c>
      <c r="CE49" s="669"/>
      <c r="CF49" s="669"/>
      <c r="CG49" s="669"/>
      <c r="CH49" s="669"/>
      <c r="CI49" s="669"/>
      <c r="CJ49" s="669"/>
      <c r="CK49" s="669"/>
      <c r="CL49" s="669"/>
      <c r="CM49" s="669"/>
      <c r="CN49" s="669"/>
      <c r="CO49" s="669"/>
      <c r="CP49" s="669"/>
      <c r="CQ49" s="670"/>
      <c r="CR49" s="697">
        <v>4220216</v>
      </c>
      <c r="CS49" s="693"/>
      <c r="CT49" s="693"/>
      <c r="CU49" s="693"/>
      <c r="CV49" s="693"/>
      <c r="CW49" s="693"/>
      <c r="CX49" s="693"/>
      <c r="CY49" s="720"/>
      <c r="CZ49" s="721">
        <v>100</v>
      </c>
      <c r="DA49" s="722"/>
      <c r="DB49" s="722"/>
      <c r="DC49" s="723"/>
      <c r="DD49" s="724">
        <v>3223327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t="10.8" hidden="1" x14ac:dyDescent="0.2"/>
    <row r="51" spans="82:133" ht="10.8" hidden="1" x14ac:dyDescent="0.2"/>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0" zoomScaleNormal="80" zoomScaleSheetLayoutView="70" workbookViewId="0"/>
  </sheetViews>
  <sheetFormatPr defaultColWidth="0" defaultRowHeight="13.2" zeroHeight="1" x14ac:dyDescent="0.2"/>
  <cols>
    <col min="1" max="130" width="2.77734375" style="242" customWidth="1"/>
    <col min="131" max="131" width="1.6640625" style="242" customWidth="1"/>
    <col min="132" max="16384" width="9" style="242" hidden="1"/>
  </cols>
  <sheetData>
    <row r="1" spans="1:131" s="200" customFormat="1" ht="11.25" customHeight="1" thickBot="1" x14ac:dyDescent="0.25">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5">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2">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5">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2">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5">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2">
      <c r="A7" s="211">
        <v>1</v>
      </c>
      <c r="B7" s="751" t="s">
        <v>367</v>
      </c>
      <c r="C7" s="752"/>
      <c r="D7" s="752"/>
      <c r="E7" s="752"/>
      <c r="F7" s="752"/>
      <c r="G7" s="752"/>
      <c r="H7" s="752"/>
      <c r="I7" s="752"/>
      <c r="J7" s="752"/>
      <c r="K7" s="752"/>
      <c r="L7" s="752"/>
      <c r="M7" s="752"/>
      <c r="N7" s="752"/>
      <c r="O7" s="752"/>
      <c r="P7" s="753"/>
      <c r="Q7" s="754">
        <v>4718</v>
      </c>
      <c r="R7" s="755"/>
      <c r="S7" s="755"/>
      <c r="T7" s="755"/>
      <c r="U7" s="755"/>
      <c r="V7" s="755">
        <v>4220</v>
      </c>
      <c r="W7" s="755"/>
      <c r="X7" s="755"/>
      <c r="Y7" s="755"/>
      <c r="Z7" s="755"/>
      <c r="AA7" s="755">
        <v>498</v>
      </c>
      <c r="AB7" s="755"/>
      <c r="AC7" s="755"/>
      <c r="AD7" s="755"/>
      <c r="AE7" s="756"/>
      <c r="AF7" s="757">
        <v>305</v>
      </c>
      <c r="AG7" s="758"/>
      <c r="AH7" s="758"/>
      <c r="AI7" s="758"/>
      <c r="AJ7" s="759"/>
      <c r="AK7" s="794">
        <v>130</v>
      </c>
      <c r="AL7" s="795"/>
      <c r="AM7" s="795"/>
      <c r="AN7" s="795"/>
      <c r="AO7" s="795"/>
      <c r="AP7" s="795">
        <v>1280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546</v>
      </c>
      <c r="BT7" s="799"/>
      <c r="BU7" s="799"/>
      <c r="BV7" s="799"/>
      <c r="BW7" s="799"/>
      <c r="BX7" s="799"/>
      <c r="BY7" s="799"/>
      <c r="BZ7" s="799"/>
      <c r="CA7" s="799"/>
      <c r="CB7" s="799"/>
      <c r="CC7" s="799"/>
      <c r="CD7" s="799"/>
      <c r="CE7" s="799"/>
      <c r="CF7" s="799"/>
      <c r="CG7" s="800"/>
      <c r="CH7" s="791">
        <v>-2</v>
      </c>
      <c r="CI7" s="792"/>
      <c r="CJ7" s="792"/>
      <c r="CK7" s="792"/>
      <c r="CL7" s="793"/>
      <c r="CM7" s="791">
        <v>26</v>
      </c>
      <c r="CN7" s="792"/>
      <c r="CO7" s="792"/>
      <c r="CP7" s="792"/>
      <c r="CQ7" s="793"/>
      <c r="CR7" s="791">
        <v>98</v>
      </c>
      <c r="CS7" s="792"/>
      <c r="CT7" s="792"/>
      <c r="CU7" s="792"/>
      <c r="CV7" s="793"/>
      <c r="CW7" s="791">
        <v>5</v>
      </c>
      <c r="CX7" s="792"/>
      <c r="CY7" s="792"/>
      <c r="CZ7" s="792"/>
      <c r="DA7" s="793"/>
      <c r="DB7" s="791" t="s">
        <v>535</v>
      </c>
      <c r="DC7" s="792"/>
      <c r="DD7" s="792"/>
      <c r="DE7" s="792"/>
      <c r="DF7" s="793"/>
      <c r="DG7" s="791" t="s">
        <v>535</v>
      </c>
      <c r="DH7" s="792"/>
      <c r="DI7" s="792"/>
      <c r="DJ7" s="792"/>
      <c r="DK7" s="793"/>
      <c r="DL7" s="791" t="s">
        <v>535</v>
      </c>
      <c r="DM7" s="792"/>
      <c r="DN7" s="792"/>
      <c r="DO7" s="792"/>
      <c r="DP7" s="793"/>
      <c r="DQ7" s="791" t="s">
        <v>535</v>
      </c>
      <c r="DR7" s="792"/>
      <c r="DS7" s="792"/>
      <c r="DT7" s="792"/>
      <c r="DU7" s="793"/>
      <c r="DV7" s="772"/>
      <c r="DW7" s="773"/>
      <c r="DX7" s="773"/>
      <c r="DY7" s="773"/>
      <c r="DZ7" s="774"/>
      <c r="EA7" s="207"/>
    </row>
    <row r="8" spans="1:131" s="208" customFormat="1" ht="26.25" customHeight="1" x14ac:dyDescent="0.2">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547</v>
      </c>
      <c r="BT8" s="789"/>
      <c r="BU8" s="789"/>
      <c r="BV8" s="789"/>
      <c r="BW8" s="789"/>
      <c r="BX8" s="789"/>
      <c r="BY8" s="789"/>
      <c r="BZ8" s="789"/>
      <c r="CA8" s="789"/>
      <c r="CB8" s="789"/>
      <c r="CC8" s="789"/>
      <c r="CD8" s="789"/>
      <c r="CE8" s="789"/>
      <c r="CF8" s="789"/>
      <c r="CG8" s="790"/>
      <c r="CH8" s="801">
        <v>-12</v>
      </c>
      <c r="CI8" s="802"/>
      <c r="CJ8" s="802"/>
      <c r="CK8" s="802"/>
      <c r="CL8" s="803"/>
      <c r="CM8" s="801">
        <v>-8988</v>
      </c>
      <c r="CN8" s="802"/>
      <c r="CO8" s="802"/>
      <c r="CP8" s="802"/>
      <c r="CQ8" s="803"/>
      <c r="CR8" s="801">
        <v>0</v>
      </c>
      <c r="CS8" s="802"/>
      <c r="CT8" s="802"/>
      <c r="CU8" s="802"/>
      <c r="CV8" s="803"/>
      <c r="CW8" s="801" t="s">
        <v>535</v>
      </c>
      <c r="CX8" s="802"/>
      <c r="CY8" s="802"/>
      <c r="CZ8" s="802"/>
      <c r="DA8" s="803"/>
      <c r="DB8" s="801">
        <v>11</v>
      </c>
      <c r="DC8" s="802"/>
      <c r="DD8" s="802"/>
      <c r="DE8" s="802"/>
      <c r="DF8" s="803"/>
      <c r="DG8" s="801" t="s">
        <v>535</v>
      </c>
      <c r="DH8" s="802"/>
      <c r="DI8" s="802"/>
      <c r="DJ8" s="802"/>
      <c r="DK8" s="803"/>
      <c r="DL8" s="801" t="s">
        <v>535</v>
      </c>
      <c r="DM8" s="802"/>
      <c r="DN8" s="802"/>
      <c r="DO8" s="802"/>
      <c r="DP8" s="803"/>
      <c r="DQ8" s="801" t="s">
        <v>535</v>
      </c>
      <c r="DR8" s="802"/>
      <c r="DS8" s="802"/>
      <c r="DT8" s="802"/>
      <c r="DU8" s="803"/>
      <c r="DV8" s="804"/>
      <c r="DW8" s="805"/>
      <c r="DX8" s="805"/>
      <c r="DY8" s="805"/>
      <c r="DZ8" s="806"/>
      <c r="EA8" s="207"/>
    </row>
    <row r="9" spans="1:131" s="208" customFormat="1" ht="26.25" customHeight="1" x14ac:dyDescent="0.2">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t="s">
        <v>555</v>
      </c>
      <c r="BS9" s="788" t="s">
        <v>548</v>
      </c>
      <c r="BT9" s="789"/>
      <c r="BU9" s="789"/>
      <c r="BV9" s="789"/>
      <c r="BW9" s="789"/>
      <c r="BX9" s="789"/>
      <c r="BY9" s="789"/>
      <c r="BZ9" s="789"/>
      <c r="CA9" s="789"/>
      <c r="CB9" s="789"/>
      <c r="CC9" s="789"/>
      <c r="CD9" s="789"/>
      <c r="CE9" s="789"/>
      <c r="CF9" s="789"/>
      <c r="CG9" s="790"/>
      <c r="CH9" s="801">
        <v>-135</v>
      </c>
      <c r="CI9" s="802"/>
      <c r="CJ9" s="802"/>
      <c r="CK9" s="802"/>
      <c r="CL9" s="803"/>
      <c r="CM9" s="801">
        <v>345</v>
      </c>
      <c r="CN9" s="802"/>
      <c r="CO9" s="802"/>
      <c r="CP9" s="802"/>
      <c r="CQ9" s="803"/>
      <c r="CR9" s="801">
        <v>0</v>
      </c>
      <c r="CS9" s="802"/>
      <c r="CT9" s="802"/>
      <c r="CU9" s="802"/>
      <c r="CV9" s="803"/>
      <c r="CW9" s="801" t="s">
        <v>536</v>
      </c>
      <c r="CX9" s="802"/>
      <c r="CY9" s="802"/>
      <c r="CZ9" s="802"/>
      <c r="DA9" s="803"/>
      <c r="DB9" s="801">
        <v>3</v>
      </c>
      <c r="DC9" s="802"/>
      <c r="DD9" s="802"/>
      <c r="DE9" s="802"/>
      <c r="DF9" s="803"/>
      <c r="DG9" s="801" t="s">
        <v>535</v>
      </c>
      <c r="DH9" s="802"/>
      <c r="DI9" s="802"/>
      <c r="DJ9" s="802"/>
      <c r="DK9" s="803"/>
      <c r="DL9" s="801" t="s">
        <v>535</v>
      </c>
      <c r="DM9" s="802"/>
      <c r="DN9" s="802"/>
      <c r="DO9" s="802"/>
      <c r="DP9" s="803"/>
      <c r="DQ9" s="801" t="s">
        <v>536</v>
      </c>
      <c r="DR9" s="802"/>
      <c r="DS9" s="802"/>
      <c r="DT9" s="802"/>
      <c r="DU9" s="803"/>
      <c r="DV9" s="804"/>
      <c r="DW9" s="805"/>
      <c r="DX9" s="805"/>
      <c r="DY9" s="805"/>
      <c r="DZ9" s="806"/>
      <c r="EA9" s="207"/>
    </row>
    <row r="10" spans="1:131" s="208" customFormat="1" ht="26.25" customHeight="1" x14ac:dyDescent="0.2">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t="s">
        <v>556</v>
      </c>
      <c r="BS10" s="788" t="s">
        <v>552</v>
      </c>
      <c r="BT10" s="789"/>
      <c r="BU10" s="789"/>
      <c r="BV10" s="789"/>
      <c r="BW10" s="789"/>
      <c r="BX10" s="789"/>
      <c r="BY10" s="789"/>
      <c r="BZ10" s="789"/>
      <c r="CA10" s="789"/>
      <c r="CB10" s="789"/>
      <c r="CC10" s="789"/>
      <c r="CD10" s="789"/>
      <c r="CE10" s="789"/>
      <c r="CF10" s="789"/>
      <c r="CG10" s="790"/>
      <c r="CH10" s="801">
        <v>70</v>
      </c>
      <c r="CI10" s="802"/>
      <c r="CJ10" s="802"/>
      <c r="CK10" s="802"/>
      <c r="CL10" s="803"/>
      <c r="CM10" s="801">
        <v>411</v>
      </c>
      <c r="CN10" s="802"/>
      <c r="CO10" s="802"/>
      <c r="CP10" s="802"/>
      <c r="CQ10" s="803"/>
      <c r="CR10" s="801">
        <v>2</v>
      </c>
      <c r="CS10" s="802"/>
      <c r="CT10" s="802"/>
      <c r="CU10" s="802"/>
      <c r="CV10" s="803"/>
      <c r="CW10" s="801" t="s">
        <v>553</v>
      </c>
      <c r="CX10" s="802"/>
      <c r="CY10" s="802"/>
      <c r="CZ10" s="802"/>
      <c r="DA10" s="803"/>
      <c r="DB10" s="801">
        <v>10</v>
      </c>
      <c r="DC10" s="802"/>
      <c r="DD10" s="802"/>
      <c r="DE10" s="802"/>
      <c r="DF10" s="803"/>
      <c r="DG10" s="801" t="s">
        <v>554</v>
      </c>
      <c r="DH10" s="802"/>
      <c r="DI10" s="802"/>
      <c r="DJ10" s="802"/>
      <c r="DK10" s="803"/>
      <c r="DL10" s="801" t="s">
        <v>554</v>
      </c>
      <c r="DM10" s="802"/>
      <c r="DN10" s="802"/>
      <c r="DO10" s="802"/>
      <c r="DP10" s="803"/>
      <c r="DQ10" s="801" t="s">
        <v>554</v>
      </c>
      <c r="DR10" s="802"/>
      <c r="DS10" s="802"/>
      <c r="DT10" s="802"/>
      <c r="DU10" s="803"/>
      <c r="DV10" s="804"/>
      <c r="DW10" s="805"/>
      <c r="DX10" s="805"/>
      <c r="DY10" s="805"/>
      <c r="DZ10" s="806"/>
      <c r="EA10" s="207"/>
    </row>
    <row r="11" spans="1:131" s="208" customFormat="1" ht="26.25" customHeight="1" x14ac:dyDescent="0.2">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2">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2">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2">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2">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2">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2">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2">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2">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2">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5">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2">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5">
      <c r="A23" s="217" t="s">
        <v>369</v>
      </c>
      <c r="B23" s="810" t="s">
        <v>370</v>
      </c>
      <c r="C23" s="811"/>
      <c r="D23" s="811"/>
      <c r="E23" s="811"/>
      <c r="F23" s="811"/>
      <c r="G23" s="811"/>
      <c r="H23" s="811"/>
      <c r="I23" s="811"/>
      <c r="J23" s="811"/>
      <c r="K23" s="811"/>
      <c r="L23" s="811"/>
      <c r="M23" s="811"/>
      <c r="N23" s="811"/>
      <c r="O23" s="811"/>
      <c r="P23" s="812"/>
      <c r="Q23" s="813">
        <v>4718</v>
      </c>
      <c r="R23" s="814"/>
      <c r="S23" s="814"/>
      <c r="T23" s="814"/>
      <c r="U23" s="814"/>
      <c r="V23" s="814">
        <v>4220</v>
      </c>
      <c r="W23" s="814"/>
      <c r="X23" s="814"/>
      <c r="Y23" s="814"/>
      <c r="Z23" s="814"/>
      <c r="AA23" s="814">
        <v>498</v>
      </c>
      <c r="AB23" s="814"/>
      <c r="AC23" s="814"/>
      <c r="AD23" s="814"/>
      <c r="AE23" s="815"/>
      <c r="AF23" s="816">
        <v>305</v>
      </c>
      <c r="AG23" s="814"/>
      <c r="AH23" s="814"/>
      <c r="AI23" s="814"/>
      <c r="AJ23" s="817"/>
      <c r="AK23" s="818"/>
      <c r="AL23" s="819"/>
      <c r="AM23" s="819"/>
      <c r="AN23" s="819"/>
      <c r="AO23" s="819"/>
      <c r="AP23" s="814">
        <v>1280</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2">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5">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2">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5">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2">
      <c r="A28" s="219">
        <v>1</v>
      </c>
      <c r="B28" s="751" t="s">
        <v>381</v>
      </c>
      <c r="C28" s="752"/>
      <c r="D28" s="752"/>
      <c r="E28" s="752"/>
      <c r="F28" s="752"/>
      <c r="G28" s="752"/>
      <c r="H28" s="752"/>
      <c r="I28" s="752"/>
      <c r="J28" s="752"/>
      <c r="K28" s="752"/>
      <c r="L28" s="752"/>
      <c r="M28" s="752"/>
      <c r="N28" s="752"/>
      <c r="O28" s="752"/>
      <c r="P28" s="753"/>
      <c r="Q28" s="842">
        <v>976</v>
      </c>
      <c r="R28" s="843"/>
      <c r="S28" s="843"/>
      <c r="T28" s="843"/>
      <c r="U28" s="843"/>
      <c r="V28" s="843">
        <v>909</v>
      </c>
      <c r="W28" s="843"/>
      <c r="X28" s="843"/>
      <c r="Y28" s="843"/>
      <c r="Z28" s="843"/>
      <c r="AA28" s="843">
        <v>66</v>
      </c>
      <c r="AB28" s="843"/>
      <c r="AC28" s="843"/>
      <c r="AD28" s="843"/>
      <c r="AE28" s="844"/>
      <c r="AF28" s="845">
        <v>66</v>
      </c>
      <c r="AG28" s="843"/>
      <c r="AH28" s="843"/>
      <c r="AI28" s="843"/>
      <c r="AJ28" s="846"/>
      <c r="AK28" s="847">
        <v>83</v>
      </c>
      <c r="AL28" s="838"/>
      <c r="AM28" s="838"/>
      <c r="AN28" s="838"/>
      <c r="AO28" s="838"/>
      <c r="AP28" s="838" t="s">
        <v>534</v>
      </c>
      <c r="AQ28" s="838"/>
      <c r="AR28" s="838"/>
      <c r="AS28" s="838"/>
      <c r="AT28" s="838"/>
      <c r="AU28" s="838" t="s">
        <v>535</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2">
      <c r="A29" s="219">
        <v>2</v>
      </c>
      <c r="B29" s="775" t="s">
        <v>382</v>
      </c>
      <c r="C29" s="776"/>
      <c r="D29" s="776"/>
      <c r="E29" s="776"/>
      <c r="F29" s="776"/>
      <c r="G29" s="776"/>
      <c r="H29" s="776"/>
      <c r="I29" s="776"/>
      <c r="J29" s="776"/>
      <c r="K29" s="776"/>
      <c r="L29" s="776"/>
      <c r="M29" s="776"/>
      <c r="N29" s="776"/>
      <c r="O29" s="776"/>
      <c r="P29" s="777"/>
      <c r="Q29" s="778">
        <v>664</v>
      </c>
      <c r="R29" s="779"/>
      <c r="S29" s="779"/>
      <c r="T29" s="779"/>
      <c r="U29" s="779"/>
      <c r="V29" s="779">
        <v>623</v>
      </c>
      <c r="W29" s="779"/>
      <c r="X29" s="779"/>
      <c r="Y29" s="779"/>
      <c r="Z29" s="779"/>
      <c r="AA29" s="779">
        <v>42</v>
      </c>
      <c r="AB29" s="779"/>
      <c r="AC29" s="779"/>
      <c r="AD29" s="779"/>
      <c r="AE29" s="780"/>
      <c r="AF29" s="781">
        <v>42</v>
      </c>
      <c r="AG29" s="782"/>
      <c r="AH29" s="782"/>
      <c r="AI29" s="782"/>
      <c r="AJ29" s="783"/>
      <c r="AK29" s="850">
        <v>131</v>
      </c>
      <c r="AL29" s="851"/>
      <c r="AM29" s="851"/>
      <c r="AN29" s="851"/>
      <c r="AO29" s="851"/>
      <c r="AP29" s="851" t="s">
        <v>535</v>
      </c>
      <c r="AQ29" s="851"/>
      <c r="AR29" s="851"/>
      <c r="AS29" s="851"/>
      <c r="AT29" s="851"/>
      <c r="AU29" s="851" t="s">
        <v>536</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2">
      <c r="A30" s="219">
        <v>3</v>
      </c>
      <c r="B30" s="775" t="s">
        <v>383</v>
      </c>
      <c r="C30" s="776"/>
      <c r="D30" s="776"/>
      <c r="E30" s="776"/>
      <c r="F30" s="776"/>
      <c r="G30" s="776"/>
      <c r="H30" s="776"/>
      <c r="I30" s="776"/>
      <c r="J30" s="776"/>
      <c r="K30" s="776"/>
      <c r="L30" s="776"/>
      <c r="M30" s="776"/>
      <c r="N30" s="776"/>
      <c r="O30" s="776"/>
      <c r="P30" s="777"/>
      <c r="Q30" s="778">
        <v>68</v>
      </c>
      <c r="R30" s="779"/>
      <c r="S30" s="779"/>
      <c r="T30" s="779"/>
      <c r="U30" s="779"/>
      <c r="V30" s="779">
        <v>68</v>
      </c>
      <c r="W30" s="779"/>
      <c r="X30" s="779"/>
      <c r="Y30" s="779"/>
      <c r="Z30" s="779"/>
      <c r="AA30" s="779">
        <v>1</v>
      </c>
      <c r="AB30" s="779"/>
      <c r="AC30" s="779"/>
      <c r="AD30" s="779"/>
      <c r="AE30" s="780"/>
      <c r="AF30" s="781">
        <v>1</v>
      </c>
      <c r="AG30" s="782"/>
      <c r="AH30" s="782"/>
      <c r="AI30" s="782"/>
      <c r="AJ30" s="783"/>
      <c r="AK30" s="850">
        <v>32</v>
      </c>
      <c r="AL30" s="851"/>
      <c r="AM30" s="851"/>
      <c r="AN30" s="851"/>
      <c r="AO30" s="851"/>
      <c r="AP30" s="851" t="s">
        <v>535</v>
      </c>
      <c r="AQ30" s="851"/>
      <c r="AR30" s="851"/>
      <c r="AS30" s="851"/>
      <c r="AT30" s="851"/>
      <c r="AU30" s="851" t="s">
        <v>536</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2">
      <c r="A31" s="219">
        <v>4</v>
      </c>
      <c r="B31" s="775" t="s">
        <v>384</v>
      </c>
      <c r="C31" s="776"/>
      <c r="D31" s="776"/>
      <c r="E31" s="776"/>
      <c r="F31" s="776"/>
      <c r="G31" s="776"/>
      <c r="H31" s="776"/>
      <c r="I31" s="776"/>
      <c r="J31" s="776"/>
      <c r="K31" s="776"/>
      <c r="L31" s="776"/>
      <c r="M31" s="776"/>
      <c r="N31" s="776"/>
      <c r="O31" s="776"/>
      <c r="P31" s="777"/>
      <c r="Q31" s="778">
        <v>15</v>
      </c>
      <c r="R31" s="779"/>
      <c r="S31" s="779"/>
      <c r="T31" s="779"/>
      <c r="U31" s="779"/>
      <c r="V31" s="779">
        <v>13</v>
      </c>
      <c r="W31" s="779"/>
      <c r="X31" s="779"/>
      <c r="Y31" s="779"/>
      <c r="Z31" s="779"/>
      <c r="AA31" s="779">
        <v>2</v>
      </c>
      <c r="AB31" s="779"/>
      <c r="AC31" s="779"/>
      <c r="AD31" s="779"/>
      <c r="AE31" s="780"/>
      <c r="AF31" s="781">
        <v>2</v>
      </c>
      <c r="AG31" s="782"/>
      <c r="AH31" s="782"/>
      <c r="AI31" s="782"/>
      <c r="AJ31" s="783"/>
      <c r="AK31" s="850">
        <v>11</v>
      </c>
      <c r="AL31" s="851"/>
      <c r="AM31" s="851"/>
      <c r="AN31" s="851"/>
      <c r="AO31" s="851"/>
      <c r="AP31" s="851" t="s">
        <v>535</v>
      </c>
      <c r="AQ31" s="851"/>
      <c r="AR31" s="851"/>
      <c r="AS31" s="851"/>
      <c r="AT31" s="851"/>
      <c r="AU31" s="851" t="s">
        <v>535</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2">
      <c r="A32" s="219">
        <v>5</v>
      </c>
      <c r="B32" s="775" t="s">
        <v>385</v>
      </c>
      <c r="C32" s="776"/>
      <c r="D32" s="776"/>
      <c r="E32" s="776"/>
      <c r="F32" s="776"/>
      <c r="G32" s="776"/>
      <c r="H32" s="776"/>
      <c r="I32" s="776"/>
      <c r="J32" s="776"/>
      <c r="K32" s="776"/>
      <c r="L32" s="776"/>
      <c r="M32" s="776"/>
      <c r="N32" s="776"/>
      <c r="O32" s="776"/>
      <c r="P32" s="777"/>
      <c r="Q32" s="778">
        <v>131</v>
      </c>
      <c r="R32" s="779"/>
      <c r="S32" s="779"/>
      <c r="T32" s="779"/>
      <c r="U32" s="779"/>
      <c r="V32" s="779">
        <v>110</v>
      </c>
      <c r="W32" s="779"/>
      <c r="X32" s="779"/>
      <c r="Y32" s="779"/>
      <c r="Z32" s="779"/>
      <c r="AA32" s="779">
        <v>21</v>
      </c>
      <c r="AB32" s="779"/>
      <c r="AC32" s="779"/>
      <c r="AD32" s="779"/>
      <c r="AE32" s="780"/>
      <c r="AF32" s="781">
        <v>21</v>
      </c>
      <c r="AG32" s="782"/>
      <c r="AH32" s="782"/>
      <c r="AI32" s="782"/>
      <c r="AJ32" s="783"/>
      <c r="AK32" s="850">
        <v>24</v>
      </c>
      <c r="AL32" s="851"/>
      <c r="AM32" s="851"/>
      <c r="AN32" s="851"/>
      <c r="AO32" s="851"/>
      <c r="AP32" s="851">
        <v>253</v>
      </c>
      <c r="AQ32" s="851"/>
      <c r="AR32" s="851"/>
      <c r="AS32" s="851"/>
      <c r="AT32" s="851"/>
      <c r="AU32" s="851">
        <v>253</v>
      </c>
      <c r="AV32" s="851"/>
      <c r="AW32" s="851"/>
      <c r="AX32" s="851"/>
      <c r="AY32" s="851"/>
      <c r="AZ32" s="852" t="s">
        <v>536</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2">
      <c r="A33" s="219">
        <v>6</v>
      </c>
      <c r="B33" s="775" t="s">
        <v>387</v>
      </c>
      <c r="C33" s="776"/>
      <c r="D33" s="776"/>
      <c r="E33" s="776"/>
      <c r="F33" s="776"/>
      <c r="G33" s="776"/>
      <c r="H33" s="776"/>
      <c r="I33" s="776"/>
      <c r="J33" s="776"/>
      <c r="K33" s="776"/>
      <c r="L33" s="776"/>
      <c r="M33" s="776"/>
      <c r="N33" s="776"/>
      <c r="O33" s="776"/>
      <c r="P33" s="777"/>
      <c r="Q33" s="778">
        <v>334</v>
      </c>
      <c r="R33" s="779"/>
      <c r="S33" s="779"/>
      <c r="T33" s="779"/>
      <c r="U33" s="779"/>
      <c r="V33" s="779">
        <v>316</v>
      </c>
      <c r="W33" s="779"/>
      <c r="X33" s="779"/>
      <c r="Y33" s="779"/>
      <c r="Z33" s="779"/>
      <c r="AA33" s="779">
        <v>18</v>
      </c>
      <c r="AB33" s="779"/>
      <c r="AC33" s="779"/>
      <c r="AD33" s="779"/>
      <c r="AE33" s="780"/>
      <c r="AF33" s="781">
        <v>18</v>
      </c>
      <c r="AG33" s="782"/>
      <c r="AH33" s="782"/>
      <c r="AI33" s="782"/>
      <c r="AJ33" s="783"/>
      <c r="AK33" s="850">
        <v>154</v>
      </c>
      <c r="AL33" s="851"/>
      <c r="AM33" s="851"/>
      <c r="AN33" s="851"/>
      <c r="AO33" s="851"/>
      <c r="AP33" s="851">
        <v>1593</v>
      </c>
      <c r="AQ33" s="851"/>
      <c r="AR33" s="851"/>
      <c r="AS33" s="851"/>
      <c r="AT33" s="851"/>
      <c r="AU33" s="851">
        <v>1593</v>
      </c>
      <c r="AV33" s="851"/>
      <c r="AW33" s="851"/>
      <c r="AX33" s="851"/>
      <c r="AY33" s="851"/>
      <c r="AZ33" s="852" t="s">
        <v>535</v>
      </c>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2">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2">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2">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2">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2">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2">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2">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2">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2">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2">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2">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2">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2">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2">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2">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2">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2">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2">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2">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2">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2">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2">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2">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2">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2">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2">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2">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5">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2">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5">
      <c r="A63" s="217" t="s">
        <v>369</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150</v>
      </c>
      <c r="AG63" s="862"/>
      <c r="AH63" s="862"/>
      <c r="AI63" s="862"/>
      <c r="AJ63" s="863"/>
      <c r="AK63" s="864"/>
      <c r="AL63" s="859"/>
      <c r="AM63" s="859"/>
      <c r="AN63" s="859"/>
      <c r="AO63" s="859"/>
      <c r="AP63" s="862">
        <v>1846</v>
      </c>
      <c r="AQ63" s="862"/>
      <c r="AR63" s="862"/>
      <c r="AS63" s="862"/>
      <c r="AT63" s="862"/>
      <c r="AU63" s="862">
        <v>1846</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2">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5">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2">
      <c r="A66" s="760" t="s">
        <v>391</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392</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5">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2">
      <c r="A68" s="211">
        <v>1</v>
      </c>
      <c r="B68" s="889" t="s">
        <v>537</v>
      </c>
      <c r="C68" s="890"/>
      <c r="D68" s="890"/>
      <c r="E68" s="890"/>
      <c r="F68" s="890"/>
      <c r="G68" s="890"/>
      <c r="H68" s="890"/>
      <c r="I68" s="890"/>
      <c r="J68" s="890"/>
      <c r="K68" s="890"/>
      <c r="L68" s="890"/>
      <c r="M68" s="890"/>
      <c r="N68" s="890"/>
      <c r="O68" s="890"/>
      <c r="P68" s="891"/>
      <c r="Q68" s="892">
        <v>1006</v>
      </c>
      <c r="R68" s="886"/>
      <c r="S68" s="886"/>
      <c r="T68" s="886"/>
      <c r="U68" s="886"/>
      <c r="V68" s="886">
        <v>995</v>
      </c>
      <c r="W68" s="886"/>
      <c r="X68" s="886"/>
      <c r="Y68" s="886"/>
      <c r="Z68" s="886"/>
      <c r="AA68" s="886">
        <v>10</v>
      </c>
      <c r="AB68" s="886"/>
      <c r="AC68" s="886"/>
      <c r="AD68" s="886"/>
      <c r="AE68" s="886"/>
      <c r="AF68" s="886">
        <v>10</v>
      </c>
      <c r="AG68" s="886"/>
      <c r="AH68" s="886"/>
      <c r="AI68" s="886"/>
      <c r="AJ68" s="886"/>
      <c r="AK68" s="886">
        <v>55</v>
      </c>
      <c r="AL68" s="886"/>
      <c r="AM68" s="886"/>
      <c r="AN68" s="886"/>
      <c r="AO68" s="886"/>
      <c r="AP68" s="886">
        <v>1495</v>
      </c>
      <c r="AQ68" s="886"/>
      <c r="AR68" s="886"/>
      <c r="AS68" s="886"/>
      <c r="AT68" s="886"/>
      <c r="AU68" s="886">
        <v>169</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2">
      <c r="A69" s="214">
        <v>2</v>
      </c>
      <c r="B69" s="893" t="s">
        <v>538</v>
      </c>
      <c r="C69" s="894"/>
      <c r="D69" s="894"/>
      <c r="E69" s="894"/>
      <c r="F69" s="894"/>
      <c r="G69" s="894"/>
      <c r="H69" s="894"/>
      <c r="I69" s="894"/>
      <c r="J69" s="894"/>
      <c r="K69" s="894"/>
      <c r="L69" s="894"/>
      <c r="M69" s="894"/>
      <c r="N69" s="894"/>
      <c r="O69" s="894"/>
      <c r="P69" s="895"/>
      <c r="Q69" s="896">
        <v>1500</v>
      </c>
      <c r="R69" s="851"/>
      <c r="S69" s="851"/>
      <c r="T69" s="851"/>
      <c r="U69" s="851"/>
      <c r="V69" s="851">
        <v>1460</v>
      </c>
      <c r="W69" s="851"/>
      <c r="X69" s="851"/>
      <c r="Y69" s="851"/>
      <c r="Z69" s="851"/>
      <c r="AA69" s="851">
        <v>40</v>
      </c>
      <c r="AB69" s="851"/>
      <c r="AC69" s="851"/>
      <c r="AD69" s="851"/>
      <c r="AE69" s="851"/>
      <c r="AF69" s="851">
        <v>40</v>
      </c>
      <c r="AG69" s="851"/>
      <c r="AH69" s="851"/>
      <c r="AI69" s="851"/>
      <c r="AJ69" s="851"/>
      <c r="AK69" s="851">
        <v>28</v>
      </c>
      <c r="AL69" s="851"/>
      <c r="AM69" s="851"/>
      <c r="AN69" s="851"/>
      <c r="AO69" s="851"/>
      <c r="AP69" s="851">
        <v>1876</v>
      </c>
      <c r="AQ69" s="851"/>
      <c r="AR69" s="851"/>
      <c r="AS69" s="851"/>
      <c r="AT69" s="851"/>
      <c r="AU69" s="851">
        <v>96</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2">
      <c r="A70" s="214">
        <v>3</v>
      </c>
      <c r="B70" s="893" t="s">
        <v>539</v>
      </c>
      <c r="C70" s="894"/>
      <c r="D70" s="894"/>
      <c r="E70" s="894"/>
      <c r="F70" s="894"/>
      <c r="G70" s="894"/>
      <c r="H70" s="894"/>
      <c r="I70" s="894"/>
      <c r="J70" s="894"/>
      <c r="K70" s="894"/>
      <c r="L70" s="894"/>
      <c r="M70" s="894"/>
      <c r="N70" s="894"/>
      <c r="O70" s="894"/>
      <c r="P70" s="895"/>
      <c r="Q70" s="896">
        <v>214</v>
      </c>
      <c r="R70" s="851"/>
      <c r="S70" s="851"/>
      <c r="T70" s="851"/>
      <c r="U70" s="851"/>
      <c r="V70" s="851">
        <v>205</v>
      </c>
      <c r="W70" s="851"/>
      <c r="X70" s="851"/>
      <c r="Y70" s="851"/>
      <c r="Z70" s="851"/>
      <c r="AA70" s="851">
        <v>9</v>
      </c>
      <c r="AB70" s="851"/>
      <c r="AC70" s="851"/>
      <c r="AD70" s="851"/>
      <c r="AE70" s="851"/>
      <c r="AF70" s="851">
        <v>9</v>
      </c>
      <c r="AG70" s="851"/>
      <c r="AH70" s="851"/>
      <c r="AI70" s="851"/>
      <c r="AJ70" s="851"/>
      <c r="AK70" s="851">
        <v>19</v>
      </c>
      <c r="AL70" s="851"/>
      <c r="AM70" s="851"/>
      <c r="AN70" s="851"/>
      <c r="AO70" s="851"/>
      <c r="AP70" s="851">
        <v>7</v>
      </c>
      <c r="AQ70" s="851"/>
      <c r="AR70" s="851"/>
      <c r="AS70" s="851"/>
      <c r="AT70" s="851"/>
      <c r="AU70" s="851" t="s">
        <v>550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2">
      <c r="A71" s="214">
        <v>4</v>
      </c>
      <c r="B71" s="893" t="s">
        <v>540</v>
      </c>
      <c r="C71" s="894"/>
      <c r="D71" s="894"/>
      <c r="E71" s="894"/>
      <c r="F71" s="894"/>
      <c r="G71" s="894"/>
      <c r="H71" s="894"/>
      <c r="I71" s="894"/>
      <c r="J71" s="894"/>
      <c r="K71" s="894"/>
      <c r="L71" s="894"/>
      <c r="M71" s="894"/>
      <c r="N71" s="894"/>
      <c r="O71" s="894"/>
      <c r="P71" s="895"/>
      <c r="Q71" s="896">
        <v>2321</v>
      </c>
      <c r="R71" s="851"/>
      <c r="S71" s="851"/>
      <c r="T71" s="851"/>
      <c r="U71" s="851"/>
      <c r="V71" s="851">
        <v>2005</v>
      </c>
      <c r="W71" s="851"/>
      <c r="X71" s="851"/>
      <c r="Y71" s="851"/>
      <c r="Z71" s="851"/>
      <c r="AA71" s="851">
        <v>316</v>
      </c>
      <c r="AB71" s="851"/>
      <c r="AC71" s="851"/>
      <c r="AD71" s="851"/>
      <c r="AE71" s="851"/>
      <c r="AF71" s="851">
        <v>316</v>
      </c>
      <c r="AG71" s="851"/>
      <c r="AH71" s="851"/>
      <c r="AI71" s="851"/>
      <c r="AJ71" s="851"/>
      <c r="AK71" s="851">
        <v>2</v>
      </c>
      <c r="AL71" s="851"/>
      <c r="AM71" s="851"/>
      <c r="AN71" s="851"/>
      <c r="AO71" s="851"/>
      <c r="AP71" s="851" t="s">
        <v>551</v>
      </c>
      <c r="AQ71" s="851"/>
      <c r="AR71" s="851"/>
      <c r="AS71" s="851"/>
      <c r="AT71" s="851"/>
      <c r="AU71" s="851" t="s">
        <v>550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2">
      <c r="A72" s="214">
        <v>5</v>
      </c>
      <c r="B72" s="893" t="s">
        <v>541</v>
      </c>
      <c r="C72" s="894"/>
      <c r="D72" s="894"/>
      <c r="E72" s="894"/>
      <c r="F72" s="894"/>
      <c r="G72" s="894"/>
      <c r="H72" s="894"/>
      <c r="I72" s="894"/>
      <c r="J72" s="894"/>
      <c r="K72" s="894"/>
      <c r="L72" s="894"/>
      <c r="M72" s="894"/>
      <c r="N72" s="894"/>
      <c r="O72" s="894"/>
      <c r="P72" s="895"/>
      <c r="Q72" s="896">
        <v>22</v>
      </c>
      <c r="R72" s="851"/>
      <c r="S72" s="851"/>
      <c r="T72" s="851"/>
      <c r="U72" s="851"/>
      <c r="V72" s="851">
        <v>21</v>
      </c>
      <c r="W72" s="851"/>
      <c r="X72" s="851"/>
      <c r="Y72" s="851"/>
      <c r="Z72" s="851"/>
      <c r="AA72" s="851">
        <v>1</v>
      </c>
      <c r="AB72" s="851"/>
      <c r="AC72" s="851"/>
      <c r="AD72" s="851"/>
      <c r="AE72" s="851"/>
      <c r="AF72" s="851">
        <v>1</v>
      </c>
      <c r="AG72" s="851"/>
      <c r="AH72" s="851"/>
      <c r="AI72" s="851"/>
      <c r="AJ72" s="851"/>
      <c r="AK72" s="851" t="s">
        <v>535</v>
      </c>
      <c r="AL72" s="851"/>
      <c r="AM72" s="851"/>
      <c r="AN72" s="851"/>
      <c r="AO72" s="851"/>
      <c r="AP72" s="851" t="s">
        <v>535</v>
      </c>
      <c r="AQ72" s="851"/>
      <c r="AR72" s="851"/>
      <c r="AS72" s="851"/>
      <c r="AT72" s="851"/>
      <c r="AU72" s="851" t="s">
        <v>535</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2">
      <c r="A73" s="214">
        <v>6</v>
      </c>
      <c r="B73" s="893" t="s">
        <v>542</v>
      </c>
      <c r="C73" s="894"/>
      <c r="D73" s="894"/>
      <c r="E73" s="894"/>
      <c r="F73" s="894"/>
      <c r="G73" s="894"/>
      <c r="H73" s="894"/>
      <c r="I73" s="894"/>
      <c r="J73" s="894"/>
      <c r="K73" s="894"/>
      <c r="L73" s="894"/>
      <c r="M73" s="894"/>
      <c r="N73" s="894"/>
      <c r="O73" s="894"/>
      <c r="P73" s="895"/>
      <c r="Q73" s="896">
        <v>202</v>
      </c>
      <c r="R73" s="851"/>
      <c r="S73" s="851"/>
      <c r="T73" s="851"/>
      <c r="U73" s="851"/>
      <c r="V73" s="851">
        <v>195</v>
      </c>
      <c r="W73" s="851"/>
      <c r="X73" s="851"/>
      <c r="Y73" s="851"/>
      <c r="Z73" s="851"/>
      <c r="AA73" s="851">
        <v>7</v>
      </c>
      <c r="AB73" s="851"/>
      <c r="AC73" s="851"/>
      <c r="AD73" s="851"/>
      <c r="AE73" s="851"/>
      <c r="AF73" s="851">
        <v>7</v>
      </c>
      <c r="AG73" s="851"/>
      <c r="AH73" s="851"/>
      <c r="AI73" s="851"/>
      <c r="AJ73" s="851"/>
      <c r="AK73" s="851">
        <v>5</v>
      </c>
      <c r="AL73" s="851"/>
      <c r="AM73" s="851"/>
      <c r="AN73" s="851"/>
      <c r="AO73" s="851"/>
      <c r="AP73" s="851" t="s">
        <v>551</v>
      </c>
      <c r="AQ73" s="851"/>
      <c r="AR73" s="851"/>
      <c r="AS73" s="851"/>
      <c r="AT73" s="851"/>
      <c r="AU73" s="851" t="s">
        <v>550</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2">
      <c r="A74" s="214">
        <v>7</v>
      </c>
      <c r="B74" s="893" t="s">
        <v>543</v>
      </c>
      <c r="C74" s="894"/>
      <c r="D74" s="894"/>
      <c r="E74" s="894"/>
      <c r="F74" s="894"/>
      <c r="G74" s="894"/>
      <c r="H74" s="894"/>
      <c r="I74" s="894"/>
      <c r="J74" s="894"/>
      <c r="K74" s="894"/>
      <c r="L74" s="894"/>
      <c r="M74" s="894"/>
      <c r="N74" s="894"/>
      <c r="O74" s="894"/>
      <c r="P74" s="895"/>
      <c r="Q74" s="896">
        <v>157349</v>
      </c>
      <c r="R74" s="851"/>
      <c r="S74" s="851"/>
      <c r="T74" s="851"/>
      <c r="U74" s="851"/>
      <c r="V74" s="851">
        <v>150615</v>
      </c>
      <c r="W74" s="851"/>
      <c r="X74" s="851"/>
      <c r="Y74" s="851"/>
      <c r="Z74" s="851"/>
      <c r="AA74" s="851">
        <v>6733</v>
      </c>
      <c r="AB74" s="851"/>
      <c r="AC74" s="851"/>
      <c r="AD74" s="851"/>
      <c r="AE74" s="851"/>
      <c r="AF74" s="851">
        <v>6733</v>
      </c>
      <c r="AG74" s="851"/>
      <c r="AH74" s="851"/>
      <c r="AI74" s="851"/>
      <c r="AJ74" s="851"/>
      <c r="AK74" s="851">
        <v>1066</v>
      </c>
      <c r="AL74" s="851"/>
      <c r="AM74" s="851"/>
      <c r="AN74" s="851"/>
      <c r="AO74" s="851"/>
      <c r="AP74" s="851" t="s">
        <v>551</v>
      </c>
      <c r="AQ74" s="851"/>
      <c r="AR74" s="851"/>
      <c r="AS74" s="851"/>
      <c r="AT74" s="851"/>
      <c r="AU74" s="851" t="s">
        <v>550</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2">
      <c r="A75" s="214">
        <v>8</v>
      </c>
      <c r="B75" s="893" t="s">
        <v>544</v>
      </c>
      <c r="C75" s="894"/>
      <c r="D75" s="894"/>
      <c r="E75" s="894"/>
      <c r="F75" s="894"/>
      <c r="G75" s="894"/>
      <c r="H75" s="894"/>
      <c r="I75" s="894"/>
      <c r="J75" s="894"/>
      <c r="K75" s="894"/>
      <c r="L75" s="894"/>
      <c r="M75" s="894"/>
      <c r="N75" s="894"/>
      <c r="O75" s="894"/>
      <c r="P75" s="895"/>
      <c r="Q75" s="899">
        <v>280</v>
      </c>
      <c r="R75" s="900"/>
      <c r="S75" s="900"/>
      <c r="T75" s="900"/>
      <c r="U75" s="850"/>
      <c r="V75" s="901">
        <v>252</v>
      </c>
      <c r="W75" s="900"/>
      <c r="X75" s="900"/>
      <c r="Y75" s="900"/>
      <c r="Z75" s="850"/>
      <c r="AA75" s="901">
        <v>27</v>
      </c>
      <c r="AB75" s="900"/>
      <c r="AC75" s="900"/>
      <c r="AD75" s="900"/>
      <c r="AE75" s="850"/>
      <c r="AF75" s="901">
        <v>27</v>
      </c>
      <c r="AG75" s="900"/>
      <c r="AH75" s="900"/>
      <c r="AI75" s="900"/>
      <c r="AJ75" s="850"/>
      <c r="AK75" s="901">
        <v>3</v>
      </c>
      <c r="AL75" s="900"/>
      <c r="AM75" s="900"/>
      <c r="AN75" s="900"/>
      <c r="AO75" s="850"/>
      <c r="AP75" s="901">
        <v>277</v>
      </c>
      <c r="AQ75" s="900"/>
      <c r="AR75" s="900"/>
      <c r="AS75" s="900"/>
      <c r="AT75" s="850"/>
      <c r="AU75" s="901">
        <v>3</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2">
      <c r="A76" s="214">
        <v>9</v>
      </c>
      <c r="B76" s="893" t="s">
        <v>545</v>
      </c>
      <c r="C76" s="894"/>
      <c r="D76" s="894"/>
      <c r="E76" s="894"/>
      <c r="F76" s="894"/>
      <c r="G76" s="894"/>
      <c r="H76" s="894"/>
      <c r="I76" s="894"/>
      <c r="J76" s="894"/>
      <c r="K76" s="894"/>
      <c r="L76" s="894"/>
      <c r="M76" s="894"/>
      <c r="N76" s="894"/>
      <c r="O76" s="894"/>
      <c r="P76" s="895"/>
      <c r="Q76" s="899">
        <v>27</v>
      </c>
      <c r="R76" s="900"/>
      <c r="S76" s="900"/>
      <c r="T76" s="900"/>
      <c r="U76" s="850"/>
      <c r="V76" s="901">
        <v>24</v>
      </c>
      <c r="W76" s="900"/>
      <c r="X76" s="900"/>
      <c r="Y76" s="900"/>
      <c r="Z76" s="850"/>
      <c r="AA76" s="901">
        <v>2</v>
      </c>
      <c r="AB76" s="900"/>
      <c r="AC76" s="900"/>
      <c r="AD76" s="900"/>
      <c r="AE76" s="850"/>
      <c r="AF76" s="901">
        <v>2</v>
      </c>
      <c r="AG76" s="900"/>
      <c r="AH76" s="900"/>
      <c r="AI76" s="900"/>
      <c r="AJ76" s="850"/>
      <c r="AK76" s="901" t="s">
        <v>551</v>
      </c>
      <c r="AL76" s="900"/>
      <c r="AM76" s="900"/>
      <c r="AN76" s="900"/>
      <c r="AO76" s="850"/>
      <c r="AP76" s="901" t="s">
        <v>551</v>
      </c>
      <c r="AQ76" s="900"/>
      <c r="AR76" s="900"/>
      <c r="AS76" s="900"/>
      <c r="AT76" s="850"/>
      <c r="AU76" s="901" t="s">
        <v>551</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2">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2">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2">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2">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2">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2">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2">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2">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2">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2">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2">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5">
      <c r="A88" s="217" t="s">
        <v>369</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7145</v>
      </c>
      <c r="AG88" s="862"/>
      <c r="AH88" s="862"/>
      <c r="AI88" s="862"/>
      <c r="AJ88" s="862"/>
      <c r="AK88" s="859"/>
      <c r="AL88" s="859"/>
      <c r="AM88" s="859"/>
      <c r="AN88" s="859"/>
      <c r="AO88" s="859"/>
      <c r="AP88" s="862">
        <v>3655</v>
      </c>
      <c r="AQ88" s="862"/>
      <c r="AR88" s="862"/>
      <c r="AS88" s="862"/>
      <c r="AT88" s="862"/>
      <c r="AU88" s="862">
        <v>268</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2">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2">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2">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2">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2">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2">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2">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2">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2">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2">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2">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2">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2">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5">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100</v>
      </c>
      <c r="CS102" s="870"/>
      <c r="CT102" s="870"/>
      <c r="CU102" s="870"/>
      <c r="CV102" s="913"/>
      <c r="CW102" s="912">
        <v>5</v>
      </c>
      <c r="CX102" s="870"/>
      <c r="CY102" s="870"/>
      <c r="CZ102" s="870"/>
      <c r="DA102" s="913"/>
      <c r="DB102" s="912">
        <v>24</v>
      </c>
      <c r="DC102" s="870"/>
      <c r="DD102" s="870"/>
      <c r="DE102" s="870"/>
      <c r="DF102" s="913"/>
      <c r="DG102" s="912" t="s">
        <v>549</v>
      </c>
      <c r="DH102" s="870"/>
      <c r="DI102" s="870"/>
      <c r="DJ102" s="870"/>
      <c r="DK102" s="913"/>
      <c r="DL102" s="912" t="s">
        <v>535</v>
      </c>
      <c r="DM102" s="870"/>
      <c r="DN102" s="870"/>
      <c r="DO102" s="870"/>
      <c r="DP102" s="913"/>
      <c r="DQ102" s="912" t="s">
        <v>535</v>
      </c>
      <c r="DR102" s="870"/>
      <c r="DS102" s="870"/>
      <c r="DT102" s="870"/>
      <c r="DU102" s="913"/>
      <c r="DV102" s="936"/>
      <c r="DW102" s="937"/>
      <c r="DX102" s="937"/>
      <c r="DY102" s="937"/>
      <c r="DZ102" s="938"/>
      <c r="EA102" s="199"/>
    </row>
    <row r="103" spans="1:131" s="200" customFormat="1" ht="26.25" customHeight="1" x14ac:dyDescent="0.2">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2">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2">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5">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2">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2">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289</v>
      </c>
      <c r="AG109" s="915"/>
      <c r="AH109" s="915"/>
      <c r="AI109" s="915"/>
      <c r="AJ109" s="916"/>
      <c r="AK109" s="914" t="s">
        <v>288</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289</v>
      </c>
      <c r="BW109" s="915"/>
      <c r="BX109" s="915"/>
      <c r="BY109" s="915"/>
      <c r="BZ109" s="916"/>
      <c r="CA109" s="914" t="s">
        <v>288</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289</v>
      </c>
      <c r="DM109" s="915"/>
      <c r="DN109" s="915"/>
      <c r="DO109" s="915"/>
      <c r="DP109" s="916"/>
      <c r="DQ109" s="914" t="s">
        <v>288</v>
      </c>
      <c r="DR109" s="915"/>
      <c r="DS109" s="915"/>
      <c r="DT109" s="915"/>
      <c r="DU109" s="916"/>
      <c r="DV109" s="914" t="s">
        <v>403</v>
      </c>
      <c r="DW109" s="915"/>
      <c r="DX109" s="915"/>
      <c r="DY109" s="915"/>
      <c r="DZ109" s="917"/>
    </row>
    <row r="110" spans="1:131" s="199" customFormat="1" ht="26.25" customHeight="1" x14ac:dyDescent="0.2">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413215</v>
      </c>
      <c r="AB110" s="922"/>
      <c r="AC110" s="922"/>
      <c r="AD110" s="922"/>
      <c r="AE110" s="923"/>
      <c r="AF110" s="924">
        <v>367214</v>
      </c>
      <c r="AG110" s="922"/>
      <c r="AH110" s="922"/>
      <c r="AI110" s="922"/>
      <c r="AJ110" s="923"/>
      <c r="AK110" s="924">
        <v>281842</v>
      </c>
      <c r="AL110" s="922"/>
      <c r="AM110" s="922"/>
      <c r="AN110" s="922"/>
      <c r="AO110" s="923"/>
      <c r="AP110" s="925">
        <v>11.5</v>
      </c>
      <c r="AQ110" s="926"/>
      <c r="AR110" s="926"/>
      <c r="AS110" s="926"/>
      <c r="AT110" s="927"/>
      <c r="AU110" s="928" t="s">
        <v>61</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1837188</v>
      </c>
      <c r="BR110" s="957"/>
      <c r="BS110" s="957"/>
      <c r="BT110" s="957"/>
      <c r="BU110" s="957"/>
      <c r="BV110" s="957">
        <v>1494117</v>
      </c>
      <c r="BW110" s="957"/>
      <c r="BX110" s="957"/>
      <c r="BY110" s="957"/>
      <c r="BZ110" s="957"/>
      <c r="CA110" s="957">
        <v>1279730</v>
      </c>
      <c r="CB110" s="957"/>
      <c r="CC110" s="957"/>
      <c r="CD110" s="957"/>
      <c r="CE110" s="957"/>
      <c r="CF110" s="971">
        <v>52.4</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x14ac:dyDescent="0.2">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v>1413</v>
      </c>
      <c r="BR111" s="950"/>
      <c r="BS111" s="950"/>
      <c r="BT111" s="950"/>
      <c r="BU111" s="950"/>
      <c r="BV111" s="950">
        <v>707</v>
      </c>
      <c r="BW111" s="950"/>
      <c r="BX111" s="950"/>
      <c r="BY111" s="950"/>
      <c r="BZ111" s="950"/>
      <c r="CA111" s="950" t="s">
        <v>113</v>
      </c>
      <c r="CB111" s="950"/>
      <c r="CC111" s="950"/>
      <c r="CD111" s="950"/>
      <c r="CE111" s="950"/>
      <c r="CF111" s="944" t="s">
        <v>113</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x14ac:dyDescent="0.2">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1843671</v>
      </c>
      <c r="BR112" s="950"/>
      <c r="BS112" s="950"/>
      <c r="BT112" s="950"/>
      <c r="BU112" s="950"/>
      <c r="BV112" s="950">
        <v>1707473</v>
      </c>
      <c r="BW112" s="950"/>
      <c r="BX112" s="950"/>
      <c r="BY112" s="950"/>
      <c r="BZ112" s="950"/>
      <c r="CA112" s="950">
        <v>1603631</v>
      </c>
      <c r="CB112" s="950"/>
      <c r="CC112" s="950"/>
      <c r="CD112" s="950"/>
      <c r="CE112" s="950"/>
      <c r="CF112" s="944">
        <v>65.7</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x14ac:dyDescent="0.2">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121217</v>
      </c>
      <c r="AB113" s="964"/>
      <c r="AC113" s="964"/>
      <c r="AD113" s="964"/>
      <c r="AE113" s="965"/>
      <c r="AF113" s="966">
        <v>126714</v>
      </c>
      <c r="AG113" s="964"/>
      <c r="AH113" s="964"/>
      <c r="AI113" s="964"/>
      <c r="AJ113" s="965"/>
      <c r="AK113" s="966">
        <v>125897</v>
      </c>
      <c r="AL113" s="964"/>
      <c r="AM113" s="964"/>
      <c r="AN113" s="964"/>
      <c r="AO113" s="965"/>
      <c r="AP113" s="967">
        <v>5.2</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325602</v>
      </c>
      <c r="BR113" s="950"/>
      <c r="BS113" s="950"/>
      <c r="BT113" s="950"/>
      <c r="BU113" s="950"/>
      <c r="BV113" s="950">
        <v>302728</v>
      </c>
      <c r="BW113" s="950"/>
      <c r="BX113" s="950"/>
      <c r="BY113" s="950"/>
      <c r="BZ113" s="950"/>
      <c r="CA113" s="950">
        <v>268369</v>
      </c>
      <c r="CB113" s="950"/>
      <c r="CC113" s="950"/>
      <c r="CD113" s="950"/>
      <c r="CE113" s="950"/>
      <c r="CF113" s="944">
        <v>11</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x14ac:dyDescent="0.2">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61482</v>
      </c>
      <c r="AB114" s="989"/>
      <c r="AC114" s="989"/>
      <c r="AD114" s="989"/>
      <c r="AE114" s="990"/>
      <c r="AF114" s="991">
        <v>40425</v>
      </c>
      <c r="AG114" s="989"/>
      <c r="AH114" s="989"/>
      <c r="AI114" s="989"/>
      <c r="AJ114" s="990"/>
      <c r="AK114" s="991">
        <v>42537</v>
      </c>
      <c r="AL114" s="989"/>
      <c r="AM114" s="989"/>
      <c r="AN114" s="989"/>
      <c r="AO114" s="990"/>
      <c r="AP114" s="992">
        <v>1.7</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895763</v>
      </c>
      <c r="BR114" s="950"/>
      <c r="BS114" s="950"/>
      <c r="BT114" s="950"/>
      <c r="BU114" s="950"/>
      <c r="BV114" s="950">
        <v>899032</v>
      </c>
      <c r="BW114" s="950"/>
      <c r="BX114" s="950"/>
      <c r="BY114" s="950"/>
      <c r="BZ114" s="950"/>
      <c r="CA114" s="950">
        <v>908567</v>
      </c>
      <c r="CB114" s="950"/>
      <c r="CC114" s="950"/>
      <c r="CD114" s="950"/>
      <c r="CE114" s="950"/>
      <c r="CF114" s="944">
        <v>37.200000000000003</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x14ac:dyDescent="0.2">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8458</v>
      </c>
      <c r="AB115" s="964"/>
      <c r="AC115" s="964"/>
      <c r="AD115" s="964"/>
      <c r="AE115" s="965"/>
      <c r="AF115" s="966">
        <v>6394</v>
      </c>
      <c r="AG115" s="964"/>
      <c r="AH115" s="964"/>
      <c r="AI115" s="964"/>
      <c r="AJ115" s="965"/>
      <c r="AK115" s="966">
        <v>4773</v>
      </c>
      <c r="AL115" s="964"/>
      <c r="AM115" s="964"/>
      <c r="AN115" s="964"/>
      <c r="AO115" s="965"/>
      <c r="AP115" s="967">
        <v>0.2</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v>3411</v>
      </c>
      <c r="CB115" s="950"/>
      <c r="CC115" s="950"/>
      <c r="CD115" s="950"/>
      <c r="CE115" s="950"/>
      <c r="CF115" s="944">
        <v>0.1</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x14ac:dyDescent="0.2">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113</v>
      </c>
      <c r="AB116" s="989"/>
      <c r="AC116" s="989"/>
      <c r="AD116" s="989"/>
      <c r="AE116" s="990"/>
      <c r="AF116" s="991" t="s">
        <v>113</v>
      </c>
      <c r="AG116" s="989"/>
      <c r="AH116" s="989"/>
      <c r="AI116" s="989"/>
      <c r="AJ116" s="990"/>
      <c r="AK116" s="991" t="s">
        <v>113</v>
      </c>
      <c r="AL116" s="989"/>
      <c r="AM116" s="989"/>
      <c r="AN116" s="989"/>
      <c r="AO116" s="990"/>
      <c r="AP116" s="992" t="s">
        <v>113</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x14ac:dyDescent="0.2">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604372</v>
      </c>
      <c r="AB117" s="1007"/>
      <c r="AC117" s="1007"/>
      <c r="AD117" s="1007"/>
      <c r="AE117" s="1008"/>
      <c r="AF117" s="1009">
        <v>540747</v>
      </c>
      <c r="AG117" s="1007"/>
      <c r="AH117" s="1007"/>
      <c r="AI117" s="1007"/>
      <c r="AJ117" s="1008"/>
      <c r="AK117" s="1009">
        <v>455049</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x14ac:dyDescent="0.2">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289</v>
      </c>
      <c r="AG118" s="915"/>
      <c r="AH118" s="915"/>
      <c r="AI118" s="915"/>
      <c r="AJ118" s="916"/>
      <c r="AK118" s="914" t="s">
        <v>288</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x14ac:dyDescent="0.2">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433</v>
      </c>
      <c r="BP119" s="1036"/>
      <c r="BQ119" s="1027">
        <v>4903637</v>
      </c>
      <c r="BR119" s="1028"/>
      <c r="BS119" s="1028"/>
      <c r="BT119" s="1028"/>
      <c r="BU119" s="1028"/>
      <c r="BV119" s="1028">
        <v>4404057</v>
      </c>
      <c r="BW119" s="1028"/>
      <c r="BX119" s="1028"/>
      <c r="BY119" s="1028"/>
      <c r="BZ119" s="1028"/>
      <c r="CA119" s="1028">
        <v>4063708</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1413</v>
      </c>
      <c r="DH119" s="1014"/>
      <c r="DI119" s="1014"/>
      <c r="DJ119" s="1014"/>
      <c r="DK119" s="1015"/>
      <c r="DL119" s="1013">
        <v>707</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x14ac:dyDescent="0.2">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4582254</v>
      </c>
      <c r="BR120" s="957"/>
      <c r="BS120" s="957"/>
      <c r="BT120" s="957"/>
      <c r="BU120" s="957"/>
      <c r="BV120" s="957">
        <v>5118353</v>
      </c>
      <c r="BW120" s="957"/>
      <c r="BX120" s="957"/>
      <c r="BY120" s="957"/>
      <c r="BZ120" s="957"/>
      <c r="CA120" s="957">
        <v>5214658</v>
      </c>
      <c r="CB120" s="957"/>
      <c r="CC120" s="957"/>
      <c r="CD120" s="957"/>
      <c r="CE120" s="957"/>
      <c r="CF120" s="971">
        <v>213.5</v>
      </c>
      <c r="CG120" s="972"/>
      <c r="CH120" s="972"/>
      <c r="CI120" s="972"/>
      <c r="CJ120" s="972"/>
      <c r="CK120" s="1037" t="s">
        <v>437</v>
      </c>
      <c r="CL120" s="1038"/>
      <c r="CM120" s="1038"/>
      <c r="CN120" s="1038"/>
      <c r="CO120" s="1039"/>
      <c r="CP120" s="1045" t="s">
        <v>387</v>
      </c>
      <c r="CQ120" s="1046"/>
      <c r="CR120" s="1046"/>
      <c r="CS120" s="1046"/>
      <c r="CT120" s="1046"/>
      <c r="CU120" s="1046"/>
      <c r="CV120" s="1046"/>
      <c r="CW120" s="1046"/>
      <c r="CX120" s="1046"/>
      <c r="CY120" s="1046"/>
      <c r="CZ120" s="1046"/>
      <c r="DA120" s="1046"/>
      <c r="DB120" s="1046"/>
      <c r="DC120" s="1046"/>
      <c r="DD120" s="1046"/>
      <c r="DE120" s="1046"/>
      <c r="DF120" s="1047"/>
      <c r="DG120" s="956">
        <v>1675625</v>
      </c>
      <c r="DH120" s="957"/>
      <c r="DI120" s="957"/>
      <c r="DJ120" s="957"/>
      <c r="DK120" s="957"/>
      <c r="DL120" s="957">
        <v>1552932</v>
      </c>
      <c r="DM120" s="957"/>
      <c r="DN120" s="957"/>
      <c r="DO120" s="957"/>
      <c r="DP120" s="957"/>
      <c r="DQ120" s="957">
        <v>1465861</v>
      </c>
      <c r="DR120" s="957"/>
      <c r="DS120" s="957"/>
      <c r="DT120" s="957"/>
      <c r="DU120" s="957"/>
      <c r="DV120" s="958">
        <v>60</v>
      </c>
      <c r="DW120" s="958"/>
      <c r="DX120" s="958"/>
      <c r="DY120" s="958"/>
      <c r="DZ120" s="959"/>
    </row>
    <row r="121" spans="1:130" s="199" customFormat="1" ht="26.25" customHeight="1" x14ac:dyDescent="0.2">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168511</v>
      </c>
      <c r="BR121" s="950"/>
      <c r="BS121" s="950"/>
      <c r="BT121" s="950"/>
      <c r="BU121" s="950"/>
      <c r="BV121" s="950">
        <v>151885</v>
      </c>
      <c r="BW121" s="950"/>
      <c r="BX121" s="950"/>
      <c r="BY121" s="950"/>
      <c r="BZ121" s="950"/>
      <c r="CA121" s="950">
        <v>134921</v>
      </c>
      <c r="CB121" s="950"/>
      <c r="CC121" s="950"/>
      <c r="CD121" s="950"/>
      <c r="CE121" s="950"/>
      <c r="CF121" s="944">
        <v>5.5</v>
      </c>
      <c r="CG121" s="945"/>
      <c r="CH121" s="945"/>
      <c r="CI121" s="945"/>
      <c r="CJ121" s="945"/>
      <c r="CK121" s="1040"/>
      <c r="CL121" s="1041"/>
      <c r="CM121" s="1041"/>
      <c r="CN121" s="1041"/>
      <c r="CO121" s="1042"/>
      <c r="CP121" s="1050" t="s">
        <v>385</v>
      </c>
      <c r="CQ121" s="1051"/>
      <c r="CR121" s="1051"/>
      <c r="CS121" s="1051"/>
      <c r="CT121" s="1051"/>
      <c r="CU121" s="1051"/>
      <c r="CV121" s="1051"/>
      <c r="CW121" s="1051"/>
      <c r="CX121" s="1051"/>
      <c r="CY121" s="1051"/>
      <c r="CZ121" s="1051"/>
      <c r="DA121" s="1051"/>
      <c r="DB121" s="1051"/>
      <c r="DC121" s="1051"/>
      <c r="DD121" s="1051"/>
      <c r="DE121" s="1051"/>
      <c r="DF121" s="1052"/>
      <c r="DG121" s="949">
        <v>168046</v>
      </c>
      <c r="DH121" s="950"/>
      <c r="DI121" s="950"/>
      <c r="DJ121" s="950"/>
      <c r="DK121" s="950"/>
      <c r="DL121" s="950">
        <v>154541</v>
      </c>
      <c r="DM121" s="950"/>
      <c r="DN121" s="950"/>
      <c r="DO121" s="950"/>
      <c r="DP121" s="950"/>
      <c r="DQ121" s="950">
        <v>137770</v>
      </c>
      <c r="DR121" s="950"/>
      <c r="DS121" s="950"/>
      <c r="DT121" s="950"/>
      <c r="DU121" s="950"/>
      <c r="DV121" s="951">
        <v>5.6</v>
      </c>
      <c r="DW121" s="951"/>
      <c r="DX121" s="951"/>
      <c r="DY121" s="951"/>
      <c r="DZ121" s="952"/>
    </row>
    <row r="122" spans="1:130" s="199" customFormat="1" ht="26.25" customHeight="1" x14ac:dyDescent="0.2">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2826361</v>
      </c>
      <c r="BR122" s="1028"/>
      <c r="BS122" s="1028"/>
      <c r="BT122" s="1028"/>
      <c r="BU122" s="1028"/>
      <c r="BV122" s="1028">
        <v>2598776</v>
      </c>
      <c r="BW122" s="1028"/>
      <c r="BX122" s="1028"/>
      <c r="BY122" s="1028"/>
      <c r="BZ122" s="1028"/>
      <c r="CA122" s="1028">
        <v>2419312</v>
      </c>
      <c r="CB122" s="1028"/>
      <c r="CC122" s="1028"/>
      <c r="CD122" s="1028"/>
      <c r="CE122" s="1028"/>
      <c r="CF122" s="1048">
        <v>99.1</v>
      </c>
      <c r="CG122" s="1049"/>
      <c r="CH122" s="1049"/>
      <c r="CI122" s="1049"/>
      <c r="CJ122" s="1049"/>
      <c r="CK122" s="1040"/>
      <c r="CL122" s="1041"/>
      <c r="CM122" s="1041"/>
      <c r="CN122" s="1041"/>
      <c r="CO122" s="1042"/>
      <c r="CP122" s="1050" t="s">
        <v>441</v>
      </c>
      <c r="CQ122" s="1051"/>
      <c r="CR122" s="1051"/>
      <c r="CS122" s="1051"/>
      <c r="CT122" s="1051"/>
      <c r="CU122" s="1051"/>
      <c r="CV122" s="1051"/>
      <c r="CW122" s="1051"/>
      <c r="CX122" s="1051"/>
      <c r="CY122" s="1051"/>
      <c r="CZ122" s="1051"/>
      <c r="DA122" s="1051"/>
      <c r="DB122" s="1051"/>
      <c r="DC122" s="1051"/>
      <c r="DD122" s="1051"/>
      <c r="DE122" s="1051"/>
      <c r="DF122" s="1052"/>
      <c r="DG122" s="949" t="s">
        <v>113</v>
      </c>
      <c r="DH122" s="950"/>
      <c r="DI122" s="950"/>
      <c r="DJ122" s="950"/>
      <c r="DK122" s="950"/>
      <c r="DL122" s="950" t="s">
        <v>113</v>
      </c>
      <c r="DM122" s="950"/>
      <c r="DN122" s="950"/>
      <c r="DO122" s="950"/>
      <c r="DP122" s="950"/>
      <c r="DQ122" s="950" t="s">
        <v>113</v>
      </c>
      <c r="DR122" s="950"/>
      <c r="DS122" s="950"/>
      <c r="DT122" s="950"/>
      <c r="DU122" s="950"/>
      <c r="DV122" s="951" t="s">
        <v>113</v>
      </c>
      <c r="DW122" s="951"/>
      <c r="DX122" s="951"/>
      <c r="DY122" s="951"/>
      <c r="DZ122" s="952"/>
    </row>
    <row r="123" spans="1:130" s="199" customFormat="1" ht="26.25" customHeight="1" x14ac:dyDescent="0.2">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442</v>
      </c>
      <c r="BP123" s="1036"/>
      <c r="BQ123" s="1095">
        <v>7577126</v>
      </c>
      <c r="BR123" s="1096"/>
      <c r="BS123" s="1096"/>
      <c r="BT123" s="1096"/>
      <c r="BU123" s="1096"/>
      <c r="BV123" s="1096">
        <v>7869014</v>
      </c>
      <c r="BW123" s="1096"/>
      <c r="BX123" s="1096"/>
      <c r="BY123" s="1096"/>
      <c r="BZ123" s="1096"/>
      <c r="CA123" s="1096">
        <v>7768891</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t="s">
        <v>113</v>
      </c>
      <c r="DH123" s="989"/>
      <c r="DI123" s="989"/>
      <c r="DJ123" s="989"/>
      <c r="DK123" s="990"/>
      <c r="DL123" s="991" t="s">
        <v>113</v>
      </c>
      <c r="DM123" s="989"/>
      <c r="DN123" s="989"/>
      <c r="DO123" s="989"/>
      <c r="DP123" s="990"/>
      <c r="DQ123" s="991" t="s">
        <v>113</v>
      </c>
      <c r="DR123" s="989"/>
      <c r="DS123" s="989"/>
      <c r="DT123" s="989"/>
      <c r="DU123" s="990"/>
      <c r="DV123" s="992" t="s">
        <v>113</v>
      </c>
      <c r="DW123" s="993"/>
      <c r="DX123" s="993"/>
      <c r="DY123" s="993"/>
      <c r="DZ123" s="994"/>
    </row>
    <row r="124" spans="1:130" s="199" customFormat="1" ht="26.25" customHeight="1" thickBot="1" x14ac:dyDescent="0.25">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113</v>
      </c>
      <c r="BR124" s="1058"/>
      <c r="BS124" s="1058"/>
      <c r="BT124" s="1058"/>
      <c r="BU124" s="1058"/>
      <c r="BV124" s="1058" t="s">
        <v>113</v>
      </c>
      <c r="BW124" s="1058"/>
      <c r="BX124" s="1058"/>
      <c r="BY124" s="1058"/>
      <c r="BZ124" s="1058"/>
      <c r="CA124" s="1058" t="s">
        <v>113</v>
      </c>
      <c r="CB124" s="1058"/>
      <c r="CC124" s="1058"/>
      <c r="CD124" s="1058"/>
      <c r="CE124" s="1058"/>
      <c r="CF124" s="1059"/>
      <c r="CG124" s="1060"/>
      <c r="CH124" s="1060"/>
      <c r="CI124" s="1060"/>
      <c r="CJ124" s="1061"/>
      <c r="CK124" s="1043"/>
      <c r="CL124" s="1043"/>
      <c r="CM124" s="1043"/>
      <c r="CN124" s="1043"/>
      <c r="CO124" s="1044"/>
      <c r="CP124" s="1050" t="s">
        <v>444</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x14ac:dyDescent="0.2">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445</v>
      </c>
      <c r="CL125" s="1038"/>
      <c r="CM125" s="1038"/>
      <c r="CN125" s="1038"/>
      <c r="CO125" s="1039"/>
      <c r="CP125" s="970" t="s">
        <v>446</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x14ac:dyDescent="0.25">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706</v>
      </c>
      <c r="AB126" s="989"/>
      <c r="AC126" s="989"/>
      <c r="AD126" s="989"/>
      <c r="AE126" s="990"/>
      <c r="AF126" s="991">
        <v>706</v>
      </c>
      <c r="AG126" s="989"/>
      <c r="AH126" s="989"/>
      <c r="AI126" s="989"/>
      <c r="AJ126" s="990"/>
      <c r="AK126" s="991">
        <v>707</v>
      </c>
      <c r="AL126" s="989"/>
      <c r="AM126" s="989"/>
      <c r="AN126" s="989"/>
      <c r="AO126" s="990"/>
      <c r="AP126" s="992">
        <v>0</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447</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x14ac:dyDescent="0.2">
      <c r="A127" s="1090"/>
      <c r="B127" s="978"/>
      <c r="C127" s="1032" t="s">
        <v>448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7752</v>
      </c>
      <c r="AB127" s="989"/>
      <c r="AC127" s="989"/>
      <c r="AD127" s="989"/>
      <c r="AE127" s="990"/>
      <c r="AF127" s="991">
        <v>5688</v>
      </c>
      <c r="AG127" s="989"/>
      <c r="AH127" s="989"/>
      <c r="AI127" s="989"/>
      <c r="AJ127" s="990"/>
      <c r="AK127" s="991">
        <v>4066</v>
      </c>
      <c r="AL127" s="989"/>
      <c r="AM127" s="989"/>
      <c r="AN127" s="989"/>
      <c r="AO127" s="990"/>
      <c r="AP127" s="992">
        <v>0.2</v>
      </c>
      <c r="AQ127" s="993"/>
      <c r="AR127" s="993"/>
      <c r="AS127" s="993"/>
      <c r="AT127" s="994"/>
      <c r="AU127" s="235"/>
      <c r="AV127" s="235"/>
      <c r="AW127" s="235"/>
      <c r="AX127" s="1062" t="s">
        <v>449</v>
      </c>
      <c r="AY127" s="1063"/>
      <c r="AZ127" s="1063"/>
      <c r="BA127" s="1063"/>
      <c r="BB127" s="1063"/>
      <c r="BC127" s="1063"/>
      <c r="BD127" s="1063"/>
      <c r="BE127" s="1064"/>
      <c r="BF127" s="1065" t="s">
        <v>450</v>
      </c>
      <c r="BG127" s="1063"/>
      <c r="BH127" s="1063"/>
      <c r="BI127" s="1063"/>
      <c r="BJ127" s="1063"/>
      <c r="BK127" s="1063"/>
      <c r="BL127" s="1064"/>
      <c r="BM127" s="1065" t="s">
        <v>451</v>
      </c>
      <c r="BN127" s="1063"/>
      <c r="BO127" s="1063"/>
      <c r="BP127" s="1063"/>
      <c r="BQ127" s="1063"/>
      <c r="BR127" s="1063"/>
      <c r="BS127" s="1064"/>
      <c r="BT127" s="1065" t="s">
        <v>452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453</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x14ac:dyDescent="0.25">
      <c r="A128" s="1073" t="s">
        <v>454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455</v>
      </c>
      <c r="X128" s="1075"/>
      <c r="Y128" s="1075"/>
      <c r="Z128" s="1076"/>
      <c r="AA128" s="1077">
        <v>19414</v>
      </c>
      <c r="AB128" s="1078"/>
      <c r="AC128" s="1078"/>
      <c r="AD128" s="1078"/>
      <c r="AE128" s="1079"/>
      <c r="AF128" s="1080">
        <v>19414</v>
      </c>
      <c r="AG128" s="1078"/>
      <c r="AH128" s="1078"/>
      <c r="AI128" s="1078"/>
      <c r="AJ128" s="1079"/>
      <c r="AK128" s="1080">
        <v>19414</v>
      </c>
      <c r="AL128" s="1078"/>
      <c r="AM128" s="1078"/>
      <c r="AN128" s="1078"/>
      <c r="AO128" s="1079"/>
      <c r="AP128" s="1081"/>
      <c r="AQ128" s="1082"/>
      <c r="AR128" s="1082"/>
      <c r="AS128" s="1082"/>
      <c r="AT128" s="1083"/>
      <c r="AU128" s="235"/>
      <c r="AV128" s="235"/>
      <c r="AW128" s="235"/>
      <c r="AX128" s="918" t="s">
        <v>456</v>
      </c>
      <c r="AY128" s="919"/>
      <c r="AZ128" s="919"/>
      <c r="BA128" s="919"/>
      <c r="BB128" s="919"/>
      <c r="BC128" s="919"/>
      <c r="BD128" s="919"/>
      <c r="BE128" s="920"/>
      <c r="BF128" s="1084" t="s">
        <v>113</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457</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458</v>
      </c>
      <c r="DM128" s="1070"/>
      <c r="DN128" s="1070"/>
      <c r="DO128" s="1070"/>
      <c r="DP128" s="1070"/>
      <c r="DQ128" s="1070">
        <v>3411</v>
      </c>
      <c r="DR128" s="1070"/>
      <c r="DS128" s="1070"/>
      <c r="DT128" s="1070"/>
      <c r="DU128" s="1070"/>
      <c r="DV128" s="1071">
        <v>0.1</v>
      </c>
      <c r="DW128" s="1071"/>
      <c r="DX128" s="1071"/>
      <c r="DY128" s="1071"/>
      <c r="DZ128" s="1072"/>
    </row>
    <row r="129" spans="1:131" s="199" customFormat="1" ht="26.25" customHeight="1" x14ac:dyDescent="0.2">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459</v>
      </c>
      <c r="X129" s="1104"/>
      <c r="Y129" s="1104"/>
      <c r="Z129" s="1105"/>
      <c r="AA129" s="988">
        <v>2858570</v>
      </c>
      <c r="AB129" s="989"/>
      <c r="AC129" s="989"/>
      <c r="AD129" s="989"/>
      <c r="AE129" s="990"/>
      <c r="AF129" s="991">
        <v>2869785</v>
      </c>
      <c r="AG129" s="989"/>
      <c r="AH129" s="989"/>
      <c r="AI129" s="989"/>
      <c r="AJ129" s="990"/>
      <c r="AK129" s="991">
        <v>2754613</v>
      </c>
      <c r="AL129" s="989"/>
      <c r="AM129" s="989"/>
      <c r="AN129" s="989"/>
      <c r="AO129" s="990"/>
      <c r="AP129" s="1106"/>
      <c r="AQ129" s="1107"/>
      <c r="AR129" s="1107"/>
      <c r="AS129" s="1107"/>
      <c r="AT129" s="1108"/>
      <c r="AU129" s="237"/>
      <c r="AV129" s="237"/>
      <c r="AW129" s="237"/>
      <c r="AX129" s="1097" t="s">
        <v>460</v>
      </c>
      <c r="AY129" s="980"/>
      <c r="AZ129" s="980"/>
      <c r="BA129" s="980"/>
      <c r="BB129" s="980"/>
      <c r="BC129" s="980"/>
      <c r="BD129" s="980"/>
      <c r="BE129" s="981"/>
      <c r="BF129" s="1098" t="s">
        <v>113</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2">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462</v>
      </c>
      <c r="X130" s="1104"/>
      <c r="Y130" s="1104"/>
      <c r="Z130" s="1105"/>
      <c r="AA130" s="988">
        <v>384061</v>
      </c>
      <c r="AB130" s="989"/>
      <c r="AC130" s="989"/>
      <c r="AD130" s="989"/>
      <c r="AE130" s="990"/>
      <c r="AF130" s="991">
        <v>362559</v>
      </c>
      <c r="AG130" s="989"/>
      <c r="AH130" s="989"/>
      <c r="AI130" s="989"/>
      <c r="AJ130" s="990"/>
      <c r="AK130" s="991">
        <v>312603</v>
      </c>
      <c r="AL130" s="989"/>
      <c r="AM130" s="989"/>
      <c r="AN130" s="989"/>
      <c r="AO130" s="990"/>
      <c r="AP130" s="1106"/>
      <c r="AQ130" s="1107"/>
      <c r="AR130" s="1107"/>
      <c r="AS130" s="1107"/>
      <c r="AT130" s="1108"/>
      <c r="AU130" s="237"/>
      <c r="AV130" s="237"/>
      <c r="AW130" s="237"/>
      <c r="AX130" s="1097" t="s">
        <v>463</v>
      </c>
      <c r="AY130" s="980"/>
      <c r="AZ130" s="980"/>
      <c r="BA130" s="980"/>
      <c r="BB130" s="980"/>
      <c r="BC130" s="980"/>
      <c r="BD130" s="980"/>
      <c r="BE130" s="981"/>
      <c r="BF130" s="1134">
        <v>6.4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5">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464</v>
      </c>
      <c r="X131" s="1142"/>
      <c r="Y131" s="1142"/>
      <c r="Z131" s="1143"/>
      <c r="AA131" s="1035">
        <v>2474509</v>
      </c>
      <c r="AB131" s="1014"/>
      <c r="AC131" s="1014"/>
      <c r="AD131" s="1014"/>
      <c r="AE131" s="1015"/>
      <c r="AF131" s="1013">
        <v>2507226</v>
      </c>
      <c r="AG131" s="1014"/>
      <c r="AH131" s="1014"/>
      <c r="AI131" s="1014"/>
      <c r="AJ131" s="1015"/>
      <c r="AK131" s="1013">
        <v>2442010</v>
      </c>
      <c r="AL131" s="1014"/>
      <c r="AM131" s="1014"/>
      <c r="AN131" s="1014"/>
      <c r="AO131" s="1015"/>
      <c r="AP131" s="1144"/>
      <c r="AQ131" s="1145"/>
      <c r="AR131" s="1145"/>
      <c r="AS131" s="1145"/>
      <c r="AT131" s="1146"/>
      <c r="AU131" s="237"/>
      <c r="AV131" s="237"/>
      <c r="AW131" s="237"/>
      <c r="AX131" s="1116" t="s">
        <v>465</v>
      </c>
      <c r="AY131" s="1067"/>
      <c r="AZ131" s="1067"/>
      <c r="BA131" s="1067"/>
      <c r="BB131" s="1067"/>
      <c r="BC131" s="1067"/>
      <c r="BD131" s="1067"/>
      <c r="BE131" s="1068"/>
      <c r="BF131" s="1117" t="s">
        <v>113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2">
      <c r="A132" s="1123" t="s">
        <v>466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467</v>
      </c>
      <c r="W132" s="1127"/>
      <c r="X132" s="1127"/>
      <c r="Y132" s="1127"/>
      <c r="Z132" s="1128"/>
      <c r="AA132" s="1129">
        <v>8.1186611160000002</v>
      </c>
      <c r="AB132" s="1130"/>
      <c r="AC132" s="1130"/>
      <c r="AD132" s="1130"/>
      <c r="AE132" s="1131"/>
      <c r="AF132" s="1132">
        <v>6.3326560909999996</v>
      </c>
      <c r="AG132" s="1130"/>
      <c r="AH132" s="1130"/>
      <c r="AI132" s="1130"/>
      <c r="AJ132" s="1131"/>
      <c r="AK132" s="1132">
        <v>5.0381448070000001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5">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468</v>
      </c>
      <c r="W133" s="1110"/>
      <c r="X133" s="1110"/>
      <c r="Y133" s="1110"/>
      <c r="Z133" s="1111"/>
      <c r="AA133" s="1112">
        <v>7.5</v>
      </c>
      <c r="AB133" s="1113"/>
      <c r="AC133" s="1113"/>
      <c r="AD133" s="1113"/>
      <c r="AE133" s="1114"/>
      <c r="AF133" s="1112">
        <v>7.3</v>
      </c>
      <c r="AG133" s="1113"/>
      <c r="AH133" s="1113"/>
      <c r="AI133" s="1113"/>
      <c r="AJ133" s="1114"/>
      <c r="AK133" s="1112">
        <v>6.4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2">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4" hidden="1" x14ac:dyDescent="0.2">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2"/>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2"/>
  <cols>
    <col min="1" max="36" width="9" style="244" customWidth="1"/>
    <col min="37" max="16384" width="9" style="243" hidden="1"/>
  </cols>
  <sheetData>
    <row r="1" spans="2:3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2" x14ac:dyDescent="0.2"/>
    <row r="3" spans="2:36" ht="13.2" x14ac:dyDescent="0.2"/>
    <row r="4" spans="2:36" ht="13.2" x14ac:dyDescent="0.2"/>
    <row r="5" spans="2:36" ht="13.2" x14ac:dyDescent="0.2"/>
    <row r="6" spans="2:36" ht="13.2" x14ac:dyDescent="0.2"/>
    <row r="7" spans="2:36" ht="13.2" x14ac:dyDescent="0.2"/>
    <row r="8" spans="2:36" ht="13.2" x14ac:dyDescent="0.2"/>
    <row r="9" spans="2:36" ht="13.2" x14ac:dyDescent="0.2"/>
    <row r="10" spans="2:36" ht="13.2" x14ac:dyDescent="0.2"/>
    <row r="11" spans="2:36" ht="13.2" x14ac:dyDescent="0.2"/>
    <row r="12" spans="2:36" ht="13.2" x14ac:dyDescent="0.2"/>
    <row r="13" spans="2:36" ht="13.2" x14ac:dyDescent="0.2"/>
    <row r="14" spans="2:36" ht="13.2" x14ac:dyDescent="0.2"/>
    <row r="15" spans="2:36" ht="13.2" x14ac:dyDescent="0.2"/>
    <row r="16" spans="2:36" ht="13.2" x14ac:dyDescent="0.2">
      <c r="AJ16" s="243"/>
    </row>
    <row r="17" spans="34:36" ht="13.2" x14ac:dyDescent="0.2">
      <c r="AJ17" s="243"/>
    </row>
    <row r="18" spans="34:36" ht="13.2" x14ac:dyDescent="0.2"/>
    <row r="19" spans="34:36" ht="13.2" x14ac:dyDescent="0.2"/>
    <row r="20" spans="34:36" ht="13.2" x14ac:dyDescent="0.2">
      <c r="AI20" s="243"/>
      <c r="AJ20" s="243"/>
    </row>
    <row r="21" spans="34:36" ht="13.2" x14ac:dyDescent="0.2">
      <c r="AJ21" s="243"/>
    </row>
    <row r="22" spans="34:36" ht="13.2" x14ac:dyDescent="0.2"/>
    <row r="23" spans="34:36" ht="13.2" x14ac:dyDescent="0.2">
      <c r="AI23" s="243"/>
      <c r="AJ23" s="243"/>
    </row>
    <row r="24" spans="34:36" ht="13.2" x14ac:dyDescent="0.2">
      <c r="AJ24" s="243"/>
    </row>
    <row r="25" spans="34:36" ht="13.2" x14ac:dyDescent="0.2">
      <c r="AJ25" s="243"/>
    </row>
    <row r="26" spans="34:36" ht="13.2" x14ac:dyDescent="0.2">
      <c r="AI26" s="243"/>
      <c r="AJ26" s="243"/>
    </row>
    <row r="27" spans="34:36" ht="13.2" x14ac:dyDescent="0.2"/>
    <row r="28" spans="34:36" ht="13.2" x14ac:dyDescent="0.2">
      <c r="AI28" s="243"/>
      <c r="AJ28" s="243"/>
    </row>
    <row r="29" spans="34:36" ht="13.2" x14ac:dyDescent="0.2">
      <c r="AJ29" s="243"/>
    </row>
    <row r="30" spans="34:36" ht="13.2" x14ac:dyDescent="0.2"/>
    <row r="31" spans="34:36" ht="13.2" x14ac:dyDescent="0.2">
      <c r="AH31" s="243"/>
      <c r="AI31" s="243"/>
      <c r="AJ31" s="243"/>
    </row>
    <row r="32" spans="34:36" ht="13.2" x14ac:dyDescent="0.2"/>
    <row r="33" spans="28:36" ht="13.2" x14ac:dyDescent="0.2">
      <c r="AI33" s="243"/>
      <c r="AJ33" s="243"/>
    </row>
    <row r="34" spans="28:36" ht="13.2" x14ac:dyDescent="0.2">
      <c r="AF34" s="243"/>
    </row>
    <row r="35" spans="28:36" ht="13.2" x14ac:dyDescent="0.2">
      <c r="AB35" s="243"/>
      <c r="AC35" s="243"/>
      <c r="AD35" s="243"/>
      <c r="AF35" s="243"/>
      <c r="AG35" s="243"/>
      <c r="AH35" s="243"/>
      <c r="AI35" s="243"/>
      <c r="AJ35" s="243"/>
    </row>
    <row r="36" spans="28:36" ht="13.2" x14ac:dyDescent="0.2"/>
    <row r="37" spans="28:36" ht="13.2" x14ac:dyDescent="0.2">
      <c r="AE37" s="243"/>
      <c r="AJ37" s="243"/>
    </row>
    <row r="38" spans="28:36" ht="13.2" x14ac:dyDescent="0.2">
      <c r="AB38" s="243"/>
      <c r="AC38" s="243"/>
      <c r="AD38" s="243"/>
      <c r="AE38" s="243"/>
      <c r="AG38" s="243"/>
      <c r="AH38" s="243"/>
      <c r="AI38" s="243"/>
      <c r="AJ38" s="243"/>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243"/>
      <c r="AH49" s="243"/>
      <c r="AI49" s="243"/>
      <c r="AJ49" s="243"/>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243"/>
      <c r="AA63" s="243"/>
    </row>
    <row r="64" spans="22:36" ht="13.2" x14ac:dyDescent="0.2">
      <c r="V64" s="243"/>
    </row>
    <row r="65" spans="15:36" ht="13.2" x14ac:dyDescent="0.2">
      <c r="X65" s="243"/>
      <c r="Z65" s="243"/>
      <c r="AC65" s="243"/>
    </row>
    <row r="66" spans="15:36" ht="13.2" x14ac:dyDescent="0.2">
      <c r="Q66" s="243"/>
      <c r="S66" s="243"/>
      <c r="U66" s="243"/>
      <c r="AF66" s="243"/>
    </row>
    <row r="67" spans="15:36" ht="13.2" x14ac:dyDescent="0.2">
      <c r="O67" s="243"/>
      <c r="P67" s="243"/>
      <c r="R67" s="243"/>
      <c r="T67" s="243"/>
      <c r="Y67" s="243"/>
      <c r="AB67" s="243"/>
      <c r="AD67" s="243"/>
      <c r="AE67" s="243"/>
      <c r="AG67" s="243"/>
      <c r="AH67" s="243"/>
      <c r="AI67" s="243"/>
      <c r="AJ67" s="243"/>
    </row>
    <row r="68" spans="15:36" ht="13.2" x14ac:dyDescent="0.2"/>
    <row r="69" spans="15:36" ht="13.2" x14ac:dyDescent="0.2"/>
    <row r="70" spans="15:36" ht="13.2" x14ac:dyDescent="0.2"/>
    <row r="71" spans="15:36" ht="13.2" x14ac:dyDescent="0.2"/>
    <row r="72" spans="15:36" ht="13.2" x14ac:dyDescent="0.2">
      <c r="AJ72" s="243"/>
    </row>
    <row r="73" spans="15:36" ht="13.2" x14ac:dyDescent="0.2">
      <c r="AJ73" s="243"/>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243"/>
    </row>
    <row r="97" spans="24:36" ht="13.2" x14ac:dyDescent="0.2">
      <c r="AA97" s="243"/>
    </row>
    <row r="98" spans="24:36" ht="13.2" hidden="1" x14ac:dyDescent="0.2">
      <c r="AA98" s="243"/>
    </row>
    <row r="99" spans="24:36" ht="13.2" hidden="1" x14ac:dyDescent="0.2">
      <c r="AA99" s="243"/>
    </row>
    <row r="100" spans="24:36" ht="13.2" hidden="1" x14ac:dyDescent="0.2"/>
    <row r="101" spans="24:36" ht="12" hidden="1" customHeight="1" x14ac:dyDescent="0.2">
      <c r="X101" s="243"/>
      <c r="Y101" s="243"/>
      <c r="Z101" s="243"/>
      <c r="AC101" s="243"/>
    </row>
    <row r="102" spans="24:36" ht="1.5" hidden="1" customHeight="1" x14ac:dyDescent="0.2">
      <c r="AC102" s="243"/>
      <c r="AF102" s="243"/>
    </row>
    <row r="103" spans="24:36" ht="13.2" hidden="1" x14ac:dyDescent="0.2">
      <c r="AB103" s="243"/>
      <c r="AD103" s="243"/>
      <c r="AE103" s="243"/>
      <c r="AF103" s="243"/>
      <c r="AG103" s="243"/>
      <c r="AH103" s="243"/>
      <c r="AI103" s="243"/>
      <c r="AJ103" s="243"/>
    </row>
    <row r="104" spans="24:36" ht="13.2" hidden="1" x14ac:dyDescent="0.2">
      <c r="AD104" s="243"/>
      <c r="AE104" s="243"/>
      <c r="AG104" s="243"/>
      <c r="AH104" s="243"/>
      <c r="AI104" s="243"/>
      <c r="AJ104" s="243"/>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0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5" width="9" style="244" customWidth="1"/>
    <col min="16" max="16" width="9.109375" style="244" bestFit="1" customWidth="1"/>
    <col min="17" max="34" width="9" style="244" customWidth="1"/>
    <col min="35" max="16384" width="9" style="243" hidden="1"/>
  </cols>
  <sheetData>
    <row r="1" spans="2:34"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row r="3" spans="2:34" ht="13.2" x14ac:dyDescent="0.2"/>
    <row r="4" spans="2:34" ht="13.2" x14ac:dyDescent="0.2">
      <c r="R4" s="243"/>
      <c r="S4" s="243"/>
      <c r="T4" s="243"/>
      <c r="U4" s="243"/>
      <c r="V4" s="243"/>
      <c r="W4" s="243"/>
      <c r="X4" s="243"/>
      <c r="Y4" s="243"/>
      <c r="Z4" s="243"/>
      <c r="AA4" s="243"/>
      <c r="AB4" s="243"/>
      <c r="AC4" s="243"/>
      <c r="AD4" s="243"/>
      <c r="AE4" s="243"/>
      <c r="AF4" s="243"/>
      <c r="AG4" s="243"/>
      <c r="AH4" s="243"/>
    </row>
    <row r="5" spans="2:34" ht="13.2" x14ac:dyDescent="0.2">
      <c r="R5" s="243"/>
      <c r="S5" s="243"/>
      <c r="T5" s="243"/>
      <c r="U5" s="243"/>
      <c r="V5" s="243"/>
      <c r="W5" s="243"/>
      <c r="X5" s="243"/>
      <c r="Y5" s="243"/>
      <c r="Z5" s="243"/>
      <c r="AA5" s="243"/>
      <c r="AB5" s="243"/>
      <c r="AC5" s="243"/>
      <c r="AD5" s="243"/>
      <c r="AE5" s="243"/>
      <c r="AF5" s="243"/>
      <c r="AG5" s="243"/>
      <c r="AH5" s="243"/>
    </row>
    <row r="6" spans="2:34" ht="13.2" x14ac:dyDescent="0.2"/>
    <row r="7" spans="2:34" ht="13.2" x14ac:dyDescent="0.2"/>
    <row r="8" spans="2:34" ht="13.2" x14ac:dyDescent="0.2"/>
    <row r="9" spans="2:34" ht="13.2" x14ac:dyDescent="0.2"/>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9:34" ht="13.2" x14ac:dyDescent="0.2"/>
    <row r="18" spans="9:34"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2" x14ac:dyDescent="0.2"/>
    <row r="20" spans="9:34" ht="13.2" x14ac:dyDescent="0.2"/>
    <row r="21" spans="9:34" ht="13.2" x14ac:dyDescent="0.2">
      <c r="AH21" s="243"/>
    </row>
    <row r="22" spans="9:34" ht="13.2" x14ac:dyDescent="0.2">
      <c r="AE22" s="243"/>
      <c r="AF22" s="243"/>
      <c r="AG22" s="243"/>
      <c r="AH22" s="243"/>
    </row>
    <row r="23" spans="9:34" ht="13.2" x14ac:dyDescent="0.2">
      <c r="U23" s="243"/>
      <c r="V23" s="243"/>
      <c r="W23" s="243"/>
      <c r="X23" s="243"/>
      <c r="Y23" s="243"/>
      <c r="Z23" s="243"/>
      <c r="AA23" s="243"/>
      <c r="AB23" s="243"/>
      <c r="AC23" s="243"/>
      <c r="AD23" s="243"/>
      <c r="AE23" s="243"/>
      <c r="AF23" s="243"/>
      <c r="AG23" s="243"/>
      <c r="AH23" s="243"/>
    </row>
    <row r="24" spans="9:34" ht="13.2" x14ac:dyDescent="0.2"/>
    <row r="25" spans="9:34" ht="13.2" x14ac:dyDescent="0.2"/>
    <row r="26" spans="9:34" ht="13.2" x14ac:dyDescent="0.2"/>
    <row r="27" spans="9:34" ht="13.2" x14ac:dyDescent="0.2"/>
    <row r="28" spans="9:34" ht="13.2" x14ac:dyDescent="0.2"/>
    <row r="29" spans="9:34" ht="13.2" x14ac:dyDescent="0.2"/>
    <row r="30" spans="9:34" ht="13.2" x14ac:dyDescent="0.2"/>
    <row r="31" spans="9:34" ht="13.2" x14ac:dyDescent="0.2"/>
    <row r="32" spans="9:34" ht="13.2" x14ac:dyDescent="0.2"/>
    <row r="33" spans="15:34" ht="13.2" x14ac:dyDescent="0.2"/>
    <row r="34" spans="15:34" ht="13.2" x14ac:dyDescent="0.2"/>
    <row r="35" spans="15:34" ht="13.2" x14ac:dyDescent="0.2">
      <c r="V35" s="243"/>
      <c r="W35" s="243"/>
      <c r="X35" s="243"/>
      <c r="Y35" s="243"/>
      <c r="Z35" s="243"/>
      <c r="AA35" s="243"/>
      <c r="AB35" s="243"/>
      <c r="AC35" s="243"/>
      <c r="AD35" s="243"/>
      <c r="AE35" s="243"/>
      <c r="AF35" s="243"/>
      <c r="AG35" s="243"/>
      <c r="AH35" s="243"/>
    </row>
    <row r="36" spans="15:34" ht="13.2" x14ac:dyDescent="0.2"/>
    <row r="37" spans="15:34" ht="13.2" x14ac:dyDescent="0.2">
      <c r="AH37" s="243"/>
    </row>
    <row r="38" spans="15:34" ht="13.2" x14ac:dyDescent="0.2">
      <c r="AE38" s="243"/>
      <c r="AF38" s="243"/>
      <c r="AG38" s="243"/>
      <c r="AH38" s="243"/>
    </row>
    <row r="39" spans="15:34" ht="13.2" x14ac:dyDescent="0.2"/>
    <row r="40" spans="15:34" ht="13.2" x14ac:dyDescent="0.2"/>
    <row r="41" spans="15:34" ht="13.2" x14ac:dyDescent="0.2"/>
    <row r="42" spans="15:34" ht="13.2" x14ac:dyDescent="0.2"/>
    <row r="43" spans="15:34" ht="13.2" x14ac:dyDescent="0.2">
      <c r="O43" s="243"/>
      <c r="P43" s="243"/>
      <c r="Q43" s="243"/>
      <c r="R43" s="243"/>
      <c r="S43" s="243"/>
      <c r="T43" s="243"/>
      <c r="U43" s="243"/>
      <c r="V43" s="243"/>
      <c r="W43" s="243"/>
      <c r="X43" s="243"/>
      <c r="Y43" s="243"/>
      <c r="Z43" s="243"/>
      <c r="AA43" s="243"/>
      <c r="AB43" s="243"/>
      <c r="AC43" s="243"/>
      <c r="AD43" s="243"/>
      <c r="AE43" s="243"/>
      <c r="AF43" s="243"/>
      <c r="AG43" s="243"/>
      <c r="AH43" s="243"/>
    </row>
    <row r="44" spans="15:34" ht="13.2" x14ac:dyDescent="0.2">
      <c r="AH44" s="243"/>
    </row>
    <row r="45" spans="15:34" ht="13.2" x14ac:dyDescent="0.2"/>
    <row r="46" spans="15:34" ht="13.2" x14ac:dyDescent="0.2">
      <c r="W46" s="243"/>
      <c r="X46" s="243"/>
      <c r="Y46" s="243"/>
      <c r="Z46" s="243"/>
      <c r="AA46" s="243"/>
      <c r="AB46" s="243"/>
      <c r="AC46" s="243"/>
      <c r="AD46" s="243"/>
      <c r="AE46" s="243"/>
      <c r="AF46" s="243"/>
      <c r="AG46" s="243"/>
      <c r="AH46" s="243"/>
    </row>
    <row r="47" spans="15:34" ht="13.2" x14ac:dyDescent="0.2"/>
    <row r="48" spans="15:34" ht="13.2" x14ac:dyDescent="0.2"/>
    <row r="49" spans="22:34" ht="13.2" x14ac:dyDescent="0.2"/>
    <row r="50" spans="22:34" ht="13.2" x14ac:dyDescent="0.2">
      <c r="V50" s="243"/>
      <c r="W50" s="243"/>
      <c r="X50" s="243"/>
      <c r="Y50" s="243"/>
      <c r="Z50" s="243"/>
      <c r="AA50" s="243"/>
      <c r="AB50" s="243"/>
      <c r="AC50" s="243"/>
      <c r="AD50" s="243"/>
      <c r="AE50" s="243"/>
      <c r="AF50" s="243"/>
      <c r="AG50" s="243"/>
      <c r="AH50" s="243"/>
    </row>
    <row r="51" spans="22:34" ht="13.2" x14ac:dyDescent="0.2"/>
    <row r="52" spans="22:34" ht="13.2" x14ac:dyDescent="0.2"/>
    <row r="53" spans="22:34" ht="13.2" x14ac:dyDescent="0.2">
      <c r="AH53" s="243"/>
    </row>
    <row r="54" spans="22:34" ht="13.2" x14ac:dyDescent="0.2"/>
    <row r="55" spans="22:34" ht="13.2" x14ac:dyDescent="0.2"/>
    <row r="56" spans="22:34" ht="13.2" x14ac:dyDescent="0.2"/>
    <row r="57" spans="22:34" ht="13.2" x14ac:dyDescent="0.2"/>
    <row r="58" spans="22:34" ht="13.2" x14ac:dyDescent="0.2"/>
    <row r="59" spans="22:34" ht="13.2" x14ac:dyDescent="0.2"/>
    <row r="60" spans="22:34" ht="13.2" x14ac:dyDescent="0.2"/>
    <row r="61" spans="22:34" ht="13.2" x14ac:dyDescent="0.2"/>
    <row r="62" spans="22:34" ht="13.2" x14ac:dyDescent="0.2"/>
    <row r="63" spans="22:34" ht="13.2" x14ac:dyDescent="0.2"/>
    <row r="64" spans="22:34" ht="13.2" x14ac:dyDescent="0.2"/>
    <row r="65" spans="25:34" ht="13.2" x14ac:dyDescent="0.2"/>
    <row r="66" spans="25:34" ht="13.2" x14ac:dyDescent="0.2"/>
    <row r="67" spans="25:34" ht="13.2" x14ac:dyDescent="0.2">
      <c r="Y67" s="243"/>
      <c r="Z67" s="243"/>
      <c r="AA67" s="243"/>
      <c r="AB67" s="243"/>
      <c r="AC67" s="243"/>
      <c r="AD67" s="243"/>
      <c r="AE67" s="243"/>
      <c r="AF67" s="243"/>
      <c r="AG67" s="243"/>
      <c r="AH67" s="243"/>
    </row>
    <row r="68" spans="25:34" ht="13.2" x14ac:dyDescent="0.2"/>
    <row r="69" spans="25:34" ht="13.2" x14ac:dyDescent="0.2"/>
    <row r="70" spans="25:34" ht="13.2" x14ac:dyDescent="0.2"/>
    <row r="71" spans="25:34" ht="13.2" x14ac:dyDescent="0.2"/>
    <row r="72" spans="25:34" ht="13.2" x14ac:dyDescent="0.2"/>
    <row r="73" spans="25:34" ht="13.2" x14ac:dyDescent="0.2"/>
    <row r="74" spans="25:34" ht="13.2" x14ac:dyDescent="0.2"/>
    <row r="75" spans="25:34" ht="13.2" x14ac:dyDescent="0.2"/>
    <row r="76" spans="25:34" ht="13.2" x14ac:dyDescent="0.2"/>
    <row r="77" spans="25:34" ht="13.2" x14ac:dyDescent="0.2"/>
    <row r="78" spans="25:34" ht="13.2" x14ac:dyDescent="0.2"/>
    <row r="79" spans="25:34" ht="13.2" x14ac:dyDescent="0.2"/>
    <row r="80" spans="25: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zoomScale="80" zoomScaleSheetLayoutView="80" workbookViewId="0"/>
  </sheetViews>
  <sheetFormatPr defaultColWidth="0" defaultRowHeight="13.5" customHeight="1" zeroHeight="1" x14ac:dyDescent="0.2"/>
  <cols>
    <col min="1" max="6" width="14.88671875" style="245" customWidth="1"/>
    <col min="7" max="8" width="15.88671875" style="245" customWidth="1"/>
    <col min="9" max="14" width="16.109375" style="245" customWidth="1"/>
    <col min="15" max="15" width="6.109375" style="252" customWidth="1"/>
    <col min="16" max="16" width="3" style="250" customWidth="1"/>
    <col min="17" max="17" width="19.109375" style="245" hidden="1" customWidth="1"/>
    <col min="18" max="22" width="12.6640625" style="245" hidden="1" customWidth="1"/>
    <col min="23" max="16384" width="8.6640625" style="245" hidden="1"/>
  </cols>
  <sheetData>
    <row r="1" spans="1:16" ht="13.2" x14ac:dyDescent="0.2">
      <c r="O1" s="246"/>
      <c r="P1" s="246"/>
    </row>
    <row r="2" spans="1:16" ht="13.2" x14ac:dyDescent="0.2">
      <c r="O2" s="246"/>
      <c r="P2" s="246"/>
    </row>
    <row r="3" spans="1:16" ht="13.2" x14ac:dyDescent="0.2">
      <c r="O3" s="246"/>
      <c r="P3" s="246"/>
    </row>
    <row r="4" spans="1:16" ht="13.2" x14ac:dyDescent="0.2">
      <c r="O4" s="246"/>
      <c r="P4" s="246"/>
    </row>
    <row r="5" spans="1:16" ht="16.2" x14ac:dyDescent="0.2">
      <c r="A5" s="247" t="s">
        <v>469</v>
      </c>
      <c r="B5" s="248"/>
      <c r="C5" s="248"/>
      <c r="D5" s="248"/>
      <c r="E5" s="248"/>
      <c r="F5" s="248"/>
      <c r="G5" s="248"/>
      <c r="H5" s="248"/>
      <c r="I5" s="248"/>
      <c r="J5" s="248"/>
      <c r="K5" s="248"/>
      <c r="L5" s="248"/>
      <c r="M5" s="248"/>
      <c r="N5" s="248"/>
      <c r="O5" s="249"/>
    </row>
    <row r="6" spans="1:16" ht="13.2" x14ac:dyDescent="0.2">
      <c r="A6" s="250"/>
      <c r="B6" s="246"/>
      <c r="C6" s="246"/>
      <c r="D6" s="246"/>
      <c r="E6" s="246"/>
      <c r="F6" s="246"/>
      <c r="G6" s="251" t="s">
        <v>470</v>
      </c>
      <c r="H6" s="251"/>
      <c r="I6" s="251"/>
      <c r="J6" s="251"/>
      <c r="K6" s="246"/>
      <c r="L6" s="246"/>
      <c r="M6" s="246"/>
      <c r="N6" s="246"/>
    </row>
    <row r="7" spans="1:16" ht="13.2" x14ac:dyDescent="0.2">
      <c r="A7" s="250"/>
      <c r="B7" s="246"/>
      <c r="C7" s="246"/>
      <c r="D7" s="246"/>
      <c r="E7" s="246"/>
      <c r="F7" s="246"/>
      <c r="G7" s="253"/>
      <c r="H7" s="254"/>
      <c r="I7" s="254"/>
      <c r="J7" s="255"/>
      <c r="K7" s="1150" t="s">
        <v>471</v>
      </c>
      <c r="L7" s="256"/>
      <c r="M7" s="257" t="s">
        <v>472</v>
      </c>
      <c r="N7" s="258"/>
    </row>
    <row r="8" spans="1:16" ht="13.2" x14ac:dyDescent="0.2">
      <c r="A8" s="250"/>
      <c r="B8" s="246"/>
      <c r="C8" s="246"/>
      <c r="D8" s="246"/>
      <c r="E8" s="246"/>
      <c r="F8" s="246"/>
      <c r="G8" s="259"/>
      <c r="H8" s="260"/>
      <c r="I8" s="260"/>
      <c r="J8" s="261"/>
      <c r="K8" s="1151"/>
      <c r="L8" s="262" t="s">
        <v>473</v>
      </c>
      <c r="M8" s="263" t="s">
        <v>474</v>
      </c>
      <c r="N8" s="264" t="s">
        <v>475</v>
      </c>
    </row>
    <row r="9" spans="1:16" ht="13.2" x14ac:dyDescent="0.2">
      <c r="A9" s="250"/>
      <c r="B9" s="246"/>
      <c r="C9" s="246"/>
      <c r="D9" s="246"/>
      <c r="E9" s="246"/>
      <c r="F9" s="246"/>
      <c r="G9" s="1152" t="s">
        <v>476</v>
      </c>
      <c r="H9" s="1153"/>
      <c r="I9" s="1153"/>
      <c r="J9" s="1154"/>
      <c r="K9" s="265">
        <v>701764</v>
      </c>
      <c r="L9" s="266">
        <v>131171</v>
      </c>
      <c r="M9" s="267">
        <v>134601</v>
      </c>
      <c r="N9" s="268">
        <v>-2.5</v>
      </c>
    </row>
    <row r="10" spans="1:16" ht="13.2" x14ac:dyDescent="0.2">
      <c r="A10" s="250"/>
      <c r="B10" s="246"/>
      <c r="C10" s="246"/>
      <c r="D10" s="246"/>
      <c r="E10" s="246"/>
      <c r="F10" s="246"/>
      <c r="G10" s="1152" t="s">
        <v>477</v>
      </c>
      <c r="H10" s="1153"/>
      <c r="I10" s="1153"/>
      <c r="J10" s="1154"/>
      <c r="K10" s="269">
        <v>43317</v>
      </c>
      <c r="L10" s="270">
        <v>8097</v>
      </c>
      <c r="M10" s="271">
        <v>15652</v>
      </c>
      <c r="N10" s="272">
        <v>-48.3</v>
      </c>
    </row>
    <row r="11" spans="1:16" ht="13.5" customHeight="1" x14ac:dyDescent="0.2">
      <c r="A11" s="250"/>
      <c r="B11" s="246"/>
      <c r="C11" s="246"/>
      <c r="D11" s="246"/>
      <c r="E11" s="246"/>
      <c r="F11" s="246"/>
      <c r="G11" s="1152" t="s">
        <v>478</v>
      </c>
      <c r="H11" s="1153"/>
      <c r="I11" s="1153"/>
      <c r="J11" s="1154"/>
      <c r="K11" s="269">
        <v>77886</v>
      </c>
      <c r="L11" s="270">
        <v>14558</v>
      </c>
      <c r="M11" s="271">
        <v>22688</v>
      </c>
      <c r="N11" s="272">
        <v>-35.799999999999997</v>
      </c>
    </row>
    <row r="12" spans="1:16" ht="13.5" customHeight="1" x14ac:dyDescent="0.2">
      <c r="A12" s="250"/>
      <c r="B12" s="246"/>
      <c r="C12" s="246"/>
      <c r="D12" s="246"/>
      <c r="E12" s="246"/>
      <c r="F12" s="246"/>
      <c r="G12" s="1152" t="s">
        <v>479</v>
      </c>
      <c r="H12" s="1153"/>
      <c r="I12" s="1153"/>
      <c r="J12" s="1154"/>
      <c r="K12" s="269" t="s">
        <v>480</v>
      </c>
      <c r="L12" s="270" t="s">
        <v>480</v>
      </c>
      <c r="M12" s="271">
        <v>3308</v>
      </c>
      <c r="N12" s="272" t="s">
        <v>480</v>
      </c>
    </row>
    <row r="13" spans="1:16" ht="13.5" customHeight="1" x14ac:dyDescent="0.2">
      <c r="A13" s="250"/>
      <c r="B13" s="246"/>
      <c r="C13" s="246"/>
      <c r="D13" s="246"/>
      <c r="E13" s="246"/>
      <c r="F13" s="246"/>
      <c r="G13" s="1152" t="s">
        <v>481</v>
      </c>
      <c r="H13" s="1153"/>
      <c r="I13" s="1153"/>
      <c r="J13" s="1154"/>
      <c r="K13" s="269" t="s">
        <v>480</v>
      </c>
      <c r="L13" s="270" t="s">
        <v>480</v>
      </c>
      <c r="M13" s="271">
        <v>1</v>
      </c>
      <c r="N13" s="272" t="s">
        <v>480</v>
      </c>
    </row>
    <row r="14" spans="1:16" ht="13.5" customHeight="1" x14ac:dyDescent="0.2">
      <c r="A14" s="250"/>
      <c r="B14" s="246"/>
      <c r="C14" s="246"/>
      <c r="D14" s="246"/>
      <c r="E14" s="246"/>
      <c r="F14" s="246"/>
      <c r="G14" s="1152" t="s">
        <v>482</v>
      </c>
      <c r="H14" s="1153"/>
      <c r="I14" s="1153"/>
      <c r="J14" s="1154"/>
      <c r="K14" s="269">
        <v>22597</v>
      </c>
      <c r="L14" s="270">
        <v>4224</v>
      </c>
      <c r="M14" s="271">
        <v>6215</v>
      </c>
      <c r="N14" s="272">
        <v>-32</v>
      </c>
    </row>
    <row r="15" spans="1:16" ht="13.5" customHeight="1" x14ac:dyDescent="0.2">
      <c r="A15" s="250"/>
      <c r="B15" s="246"/>
      <c r="C15" s="246"/>
      <c r="D15" s="246"/>
      <c r="E15" s="246"/>
      <c r="F15" s="246"/>
      <c r="G15" s="1152" t="s">
        <v>483</v>
      </c>
      <c r="H15" s="1153"/>
      <c r="I15" s="1153"/>
      <c r="J15" s="1154"/>
      <c r="K15" s="269">
        <v>7317</v>
      </c>
      <c r="L15" s="270">
        <v>1368</v>
      </c>
      <c r="M15" s="271">
        <v>3213</v>
      </c>
      <c r="N15" s="272">
        <v>-57.4</v>
      </c>
    </row>
    <row r="16" spans="1:16" ht="13.2" x14ac:dyDescent="0.2">
      <c r="A16" s="250"/>
      <c r="B16" s="246"/>
      <c r="C16" s="246"/>
      <c r="D16" s="246"/>
      <c r="E16" s="246"/>
      <c r="F16" s="246"/>
      <c r="G16" s="1155" t="s">
        <v>484</v>
      </c>
      <c r="H16" s="1156"/>
      <c r="I16" s="1156"/>
      <c r="J16" s="1157"/>
      <c r="K16" s="270">
        <v>-54057</v>
      </c>
      <c r="L16" s="270">
        <v>-10104</v>
      </c>
      <c r="M16" s="271">
        <v>-15018</v>
      </c>
      <c r="N16" s="272">
        <v>-32.700000000000003</v>
      </c>
    </row>
    <row r="17" spans="1:16" ht="13.2" x14ac:dyDescent="0.2">
      <c r="A17" s="250"/>
      <c r="B17" s="246"/>
      <c r="C17" s="246"/>
      <c r="D17" s="246"/>
      <c r="E17" s="246"/>
      <c r="F17" s="246"/>
      <c r="G17" s="1155" t="s">
        <v>172</v>
      </c>
      <c r="H17" s="1156"/>
      <c r="I17" s="1156"/>
      <c r="J17" s="1157"/>
      <c r="K17" s="270">
        <v>798824</v>
      </c>
      <c r="L17" s="270">
        <v>149313</v>
      </c>
      <c r="M17" s="271">
        <v>170662</v>
      </c>
      <c r="N17" s="272">
        <v>-12.5</v>
      </c>
    </row>
    <row r="18" spans="1:16" ht="13.2" x14ac:dyDescent="0.2">
      <c r="A18" s="250"/>
      <c r="B18" s="246"/>
      <c r="C18" s="246"/>
      <c r="D18" s="246"/>
      <c r="E18" s="246"/>
      <c r="F18" s="246"/>
      <c r="G18" s="246"/>
      <c r="H18" s="246"/>
      <c r="I18" s="246"/>
      <c r="J18" s="246"/>
      <c r="K18" s="246"/>
      <c r="L18" s="246"/>
      <c r="M18" s="273"/>
      <c r="N18" s="273"/>
    </row>
    <row r="19" spans="1:16" ht="13.2" x14ac:dyDescent="0.2">
      <c r="A19" s="250"/>
      <c r="B19" s="246"/>
      <c r="C19" s="246"/>
      <c r="D19" s="246"/>
      <c r="E19" s="246"/>
      <c r="F19" s="246"/>
      <c r="G19" s="246" t="s">
        <v>485</v>
      </c>
      <c r="H19" s="246"/>
      <c r="I19" s="246"/>
      <c r="J19" s="246"/>
      <c r="K19" s="246"/>
      <c r="L19" s="246"/>
      <c r="M19" s="246"/>
      <c r="N19" s="246"/>
    </row>
    <row r="20" spans="1:16" ht="13.2" x14ac:dyDescent="0.2">
      <c r="A20" s="250"/>
      <c r="B20" s="246"/>
      <c r="C20" s="246"/>
      <c r="D20" s="246"/>
      <c r="E20" s="246"/>
      <c r="F20" s="246"/>
      <c r="G20" s="274"/>
      <c r="H20" s="275"/>
      <c r="I20" s="275"/>
      <c r="J20" s="276"/>
      <c r="K20" s="277" t="s">
        <v>486</v>
      </c>
      <c r="L20" s="278" t="s">
        <v>487</v>
      </c>
      <c r="M20" s="279" t="s">
        <v>488</v>
      </c>
      <c r="N20" s="280"/>
    </row>
    <row r="21" spans="1:16" s="286" customFormat="1" ht="13.2" x14ac:dyDescent="0.2">
      <c r="A21" s="281"/>
      <c r="B21" s="251"/>
      <c r="C21" s="251"/>
      <c r="D21" s="251"/>
      <c r="E21" s="251"/>
      <c r="F21" s="251"/>
      <c r="G21" s="1147" t="s">
        <v>489</v>
      </c>
      <c r="H21" s="1148"/>
      <c r="I21" s="1148"/>
      <c r="J21" s="1149"/>
      <c r="K21" s="282">
        <v>14.95</v>
      </c>
      <c r="L21" s="283">
        <v>15.35</v>
      </c>
      <c r="M21" s="284">
        <v>-0.4</v>
      </c>
      <c r="N21" s="251"/>
      <c r="O21" s="285"/>
      <c r="P21" s="281"/>
    </row>
    <row r="22" spans="1:16" s="286" customFormat="1" ht="13.2" x14ac:dyDescent="0.2">
      <c r="A22" s="281"/>
      <c r="B22" s="251"/>
      <c r="C22" s="251"/>
      <c r="D22" s="251"/>
      <c r="E22" s="251"/>
      <c r="F22" s="251"/>
      <c r="G22" s="1147" t="s">
        <v>490</v>
      </c>
      <c r="H22" s="1148"/>
      <c r="I22" s="1148"/>
      <c r="J22" s="1149"/>
      <c r="K22" s="287">
        <v>96.3</v>
      </c>
      <c r="L22" s="288">
        <v>96.1</v>
      </c>
      <c r="M22" s="289">
        <v>0.2</v>
      </c>
      <c r="N22" s="273"/>
      <c r="O22" s="285"/>
      <c r="P22" s="281"/>
    </row>
    <row r="23" spans="1:16" s="286" customFormat="1" ht="13.2" x14ac:dyDescent="0.2">
      <c r="A23" s="281"/>
      <c r="B23" s="251"/>
      <c r="C23" s="251"/>
      <c r="D23" s="251"/>
      <c r="E23" s="251"/>
      <c r="F23" s="251"/>
      <c r="G23" s="251"/>
      <c r="H23" s="251"/>
      <c r="I23" s="251"/>
      <c r="J23" s="251"/>
      <c r="K23" s="251"/>
      <c r="L23" s="273"/>
      <c r="M23" s="273"/>
      <c r="N23" s="273"/>
      <c r="O23" s="285"/>
      <c r="P23" s="281"/>
    </row>
    <row r="24" spans="1:16" s="286" customFormat="1" ht="13.2" x14ac:dyDescent="0.2">
      <c r="A24" s="281"/>
      <c r="B24" s="251"/>
      <c r="C24" s="251"/>
      <c r="D24" s="251"/>
      <c r="E24" s="251"/>
      <c r="F24" s="251"/>
      <c r="G24" s="251"/>
      <c r="H24" s="251"/>
      <c r="I24" s="251"/>
      <c r="J24" s="251"/>
      <c r="K24" s="251"/>
      <c r="L24" s="273"/>
      <c r="M24" s="273"/>
      <c r="N24" s="273"/>
      <c r="O24" s="285"/>
      <c r="P24" s="281"/>
    </row>
    <row r="25" spans="1:16" s="286" customFormat="1" ht="13.2" x14ac:dyDescent="0.2">
      <c r="A25" s="290"/>
      <c r="B25" s="291"/>
      <c r="C25" s="291"/>
      <c r="D25" s="291"/>
      <c r="E25" s="291"/>
      <c r="F25" s="291"/>
      <c r="G25" s="291"/>
      <c r="H25" s="291"/>
      <c r="I25" s="291"/>
      <c r="J25" s="291"/>
      <c r="K25" s="291"/>
      <c r="L25" s="292"/>
      <c r="M25" s="292"/>
      <c r="N25" s="292"/>
      <c r="O25" s="293"/>
      <c r="P25" s="281"/>
    </row>
    <row r="26" spans="1:16" s="286" customFormat="1" ht="13.2" x14ac:dyDescent="0.2">
      <c r="A26" s="251" t="s">
        <v>491</v>
      </c>
      <c r="B26" s="251"/>
      <c r="C26" s="251"/>
      <c r="D26" s="251"/>
      <c r="E26" s="251"/>
      <c r="F26" s="251"/>
      <c r="G26" s="251"/>
      <c r="H26" s="251"/>
      <c r="I26" s="251"/>
      <c r="J26" s="251"/>
      <c r="K26" s="251"/>
      <c r="L26" s="273"/>
      <c r="M26" s="273"/>
      <c r="N26" s="273"/>
      <c r="O26" s="251"/>
      <c r="P26" s="251"/>
    </row>
    <row r="27" spans="1:16" ht="13.2" x14ac:dyDescent="0.2">
      <c r="K27" s="246"/>
      <c r="L27" s="246"/>
      <c r="M27" s="246"/>
      <c r="N27" s="246"/>
      <c r="O27" s="246"/>
      <c r="P27" s="246"/>
    </row>
    <row r="28" spans="1:16" ht="16.2" x14ac:dyDescent="0.2">
      <c r="A28" s="247" t="s">
        <v>492</v>
      </c>
      <c r="B28" s="248"/>
      <c r="C28" s="248"/>
      <c r="D28" s="248"/>
      <c r="E28" s="248"/>
      <c r="F28" s="248"/>
      <c r="G28" s="248"/>
      <c r="H28" s="248"/>
      <c r="I28" s="248"/>
      <c r="J28" s="248"/>
      <c r="K28" s="248"/>
      <c r="L28" s="248"/>
      <c r="M28" s="248"/>
      <c r="N28" s="248"/>
      <c r="O28" s="294"/>
    </row>
    <row r="29" spans="1:16" ht="13.2" x14ac:dyDescent="0.2">
      <c r="A29" s="250"/>
      <c r="B29" s="246"/>
      <c r="C29" s="246"/>
      <c r="D29" s="246"/>
      <c r="E29" s="246"/>
      <c r="F29" s="246"/>
      <c r="G29" s="251" t="s">
        <v>493</v>
      </c>
      <c r="H29" s="251"/>
      <c r="I29" s="251"/>
      <c r="J29" s="251"/>
      <c r="K29" s="246"/>
      <c r="L29" s="246"/>
      <c r="M29" s="246"/>
      <c r="N29" s="246"/>
      <c r="O29" s="295"/>
    </row>
    <row r="30" spans="1:16" ht="13.2" x14ac:dyDescent="0.2">
      <c r="A30" s="250"/>
      <c r="B30" s="246"/>
      <c r="C30" s="246"/>
      <c r="D30" s="246"/>
      <c r="E30" s="246"/>
      <c r="F30" s="246"/>
      <c r="G30" s="253"/>
      <c r="H30" s="254"/>
      <c r="I30" s="254"/>
      <c r="J30" s="255"/>
      <c r="K30" s="1150" t="s">
        <v>471</v>
      </c>
      <c r="L30" s="256"/>
      <c r="M30" s="257" t="s">
        <v>472</v>
      </c>
      <c r="N30" s="258"/>
    </row>
    <row r="31" spans="1:16" ht="13.2" x14ac:dyDescent="0.2">
      <c r="A31" s="250"/>
      <c r="B31" s="246"/>
      <c r="C31" s="246"/>
      <c r="D31" s="246"/>
      <c r="E31" s="246"/>
      <c r="F31" s="246"/>
      <c r="G31" s="259"/>
      <c r="H31" s="260"/>
      <c r="I31" s="260"/>
      <c r="J31" s="261"/>
      <c r="K31" s="1151"/>
      <c r="L31" s="262" t="s">
        <v>473</v>
      </c>
      <c r="M31" s="263" t="s">
        <v>474</v>
      </c>
      <c r="N31" s="264" t="s">
        <v>475</v>
      </c>
    </row>
    <row r="32" spans="1:16" ht="27" customHeight="1" x14ac:dyDescent="0.2">
      <c r="A32" s="250"/>
      <c r="B32" s="246"/>
      <c r="C32" s="246"/>
      <c r="D32" s="246"/>
      <c r="E32" s="246"/>
      <c r="F32" s="246"/>
      <c r="G32" s="1163" t="s">
        <v>494</v>
      </c>
      <c r="H32" s="1164"/>
      <c r="I32" s="1164"/>
      <c r="J32" s="1165"/>
      <c r="K32" s="296">
        <v>281842</v>
      </c>
      <c r="L32" s="296">
        <v>52681</v>
      </c>
      <c r="M32" s="297">
        <v>102910</v>
      </c>
      <c r="N32" s="298">
        <v>-48.8</v>
      </c>
    </row>
    <row r="33" spans="1:16" ht="13.5" customHeight="1" x14ac:dyDescent="0.2">
      <c r="A33" s="250"/>
      <c r="B33" s="246"/>
      <c r="C33" s="246"/>
      <c r="D33" s="246"/>
      <c r="E33" s="246"/>
      <c r="F33" s="246"/>
      <c r="G33" s="1163" t="s">
        <v>495</v>
      </c>
      <c r="H33" s="1164"/>
      <c r="I33" s="1164"/>
      <c r="J33" s="1165"/>
      <c r="K33" s="296" t="s">
        <v>480</v>
      </c>
      <c r="L33" s="296" t="s">
        <v>480</v>
      </c>
      <c r="M33" s="297">
        <v>73</v>
      </c>
      <c r="N33" s="298" t="s">
        <v>480</v>
      </c>
    </row>
    <row r="34" spans="1:16" ht="27" customHeight="1" x14ac:dyDescent="0.2">
      <c r="A34" s="250"/>
      <c r="B34" s="246"/>
      <c r="C34" s="246"/>
      <c r="D34" s="246"/>
      <c r="E34" s="246"/>
      <c r="F34" s="246"/>
      <c r="G34" s="1163" t="s">
        <v>496</v>
      </c>
      <c r="H34" s="1164"/>
      <c r="I34" s="1164"/>
      <c r="J34" s="1165"/>
      <c r="K34" s="296" t="s">
        <v>480</v>
      </c>
      <c r="L34" s="296" t="s">
        <v>480</v>
      </c>
      <c r="M34" s="297">
        <v>271</v>
      </c>
      <c r="N34" s="298" t="s">
        <v>480</v>
      </c>
    </row>
    <row r="35" spans="1:16" ht="27" customHeight="1" x14ac:dyDescent="0.2">
      <c r="A35" s="250"/>
      <c r="B35" s="246"/>
      <c r="C35" s="246"/>
      <c r="D35" s="246"/>
      <c r="E35" s="246"/>
      <c r="F35" s="246"/>
      <c r="G35" s="1163" t="s">
        <v>497</v>
      </c>
      <c r="H35" s="1164"/>
      <c r="I35" s="1164"/>
      <c r="J35" s="1165"/>
      <c r="K35" s="296">
        <v>125897</v>
      </c>
      <c r="L35" s="296">
        <v>23532</v>
      </c>
      <c r="M35" s="297">
        <v>22640</v>
      </c>
      <c r="N35" s="298">
        <v>3.9</v>
      </c>
    </row>
    <row r="36" spans="1:16" ht="27" customHeight="1" x14ac:dyDescent="0.2">
      <c r="A36" s="250"/>
      <c r="B36" s="246"/>
      <c r="C36" s="246"/>
      <c r="D36" s="246"/>
      <c r="E36" s="246"/>
      <c r="F36" s="246"/>
      <c r="G36" s="1163" t="s">
        <v>498</v>
      </c>
      <c r="H36" s="1164"/>
      <c r="I36" s="1164"/>
      <c r="J36" s="1165"/>
      <c r="K36" s="296">
        <v>42537</v>
      </c>
      <c r="L36" s="296">
        <v>7951</v>
      </c>
      <c r="M36" s="297">
        <v>4886</v>
      </c>
      <c r="N36" s="298">
        <v>62.7</v>
      </c>
    </row>
    <row r="37" spans="1:16" ht="13.5" customHeight="1" x14ac:dyDescent="0.2">
      <c r="A37" s="250"/>
      <c r="B37" s="246"/>
      <c r="C37" s="246"/>
      <c r="D37" s="246"/>
      <c r="E37" s="246"/>
      <c r="F37" s="246"/>
      <c r="G37" s="1163" t="s">
        <v>499</v>
      </c>
      <c r="H37" s="1164"/>
      <c r="I37" s="1164"/>
      <c r="J37" s="1165"/>
      <c r="K37" s="296">
        <v>4773</v>
      </c>
      <c r="L37" s="296">
        <v>892</v>
      </c>
      <c r="M37" s="297">
        <v>1587</v>
      </c>
      <c r="N37" s="298">
        <v>-43.8</v>
      </c>
    </row>
    <row r="38" spans="1:16" ht="27" customHeight="1" x14ac:dyDescent="0.2">
      <c r="A38" s="250"/>
      <c r="B38" s="246"/>
      <c r="C38" s="246"/>
      <c r="D38" s="246"/>
      <c r="E38" s="246"/>
      <c r="F38" s="246"/>
      <c r="G38" s="1166" t="s">
        <v>500</v>
      </c>
      <c r="H38" s="1167"/>
      <c r="I38" s="1167"/>
      <c r="J38" s="1168"/>
      <c r="K38" s="299" t="s">
        <v>480</v>
      </c>
      <c r="L38" s="299" t="s">
        <v>480</v>
      </c>
      <c r="M38" s="300">
        <v>17</v>
      </c>
      <c r="N38" s="301" t="s">
        <v>480</v>
      </c>
      <c r="O38" s="295"/>
    </row>
    <row r="39" spans="1:16" ht="13.2" x14ac:dyDescent="0.2">
      <c r="A39" s="250"/>
      <c r="B39" s="246"/>
      <c r="C39" s="246"/>
      <c r="D39" s="246"/>
      <c r="E39" s="246"/>
      <c r="F39" s="246"/>
      <c r="G39" s="1166" t="s">
        <v>501</v>
      </c>
      <c r="H39" s="1167"/>
      <c r="I39" s="1167"/>
      <c r="J39" s="1168"/>
      <c r="K39" s="302">
        <v>-19414</v>
      </c>
      <c r="L39" s="302">
        <v>-3629</v>
      </c>
      <c r="M39" s="303">
        <v>-4567</v>
      </c>
      <c r="N39" s="304">
        <v>-20.5</v>
      </c>
      <c r="O39" s="295"/>
    </row>
    <row r="40" spans="1:16" ht="27" customHeight="1" x14ac:dyDescent="0.2">
      <c r="A40" s="250"/>
      <c r="B40" s="246"/>
      <c r="C40" s="246"/>
      <c r="D40" s="246"/>
      <c r="E40" s="246"/>
      <c r="F40" s="246"/>
      <c r="G40" s="1163" t="s">
        <v>502</v>
      </c>
      <c r="H40" s="1164"/>
      <c r="I40" s="1164"/>
      <c r="J40" s="1165"/>
      <c r="K40" s="302">
        <v>-312603</v>
      </c>
      <c r="L40" s="302">
        <v>-58430</v>
      </c>
      <c r="M40" s="303">
        <v>-91042</v>
      </c>
      <c r="N40" s="304">
        <v>-35.799999999999997</v>
      </c>
      <c r="O40" s="295"/>
    </row>
    <row r="41" spans="1:16" ht="13.2" x14ac:dyDescent="0.2">
      <c r="A41" s="250"/>
      <c r="B41" s="246"/>
      <c r="C41" s="246"/>
      <c r="D41" s="246"/>
      <c r="E41" s="246"/>
      <c r="F41" s="246"/>
      <c r="G41" s="1169" t="s">
        <v>283</v>
      </c>
      <c r="H41" s="1170"/>
      <c r="I41" s="1170"/>
      <c r="J41" s="1171"/>
      <c r="K41" s="296">
        <v>123032</v>
      </c>
      <c r="L41" s="302">
        <v>22997</v>
      </c>
      <c r="M41" s="303">
        <v>36776</v>
      </c>
      <c r="N41" s="304">
        <v>-37.5</v>
      </c>
      <c r="O41" s="295"/>
    </row>
    <row r="42" spans="1:16" ht="13.2" x14ac:dyDescent="0.2">
      <c r="A42" s="250"/>
      <c r="B42" s="246"/>
      <c r="C42" s="246"/>
      <c r="D42" s="246"/>
      <c r="E42" s="246"/>
      <c r="F42" s="246"/>
      <c r="G42" s="305" t="s">
        <v>503</v>
      </c>
      <c r="H42" s="246"/>
      <c r="I42" s="246"/>
      <c r="J42" s="246"/>
      <c r="K42" s="246"/>
      <c r="L42" s="246"/>
      <c r="M42" s="273"/>
      <c r="N42" s="273"/>
      <c r="O42" s="295"/>
    </row>
    <row r="43" spans="1:16" ht="13.2" x14ac:dyDescent="0.2">
      <c r="A43" s="250"/>
      <c r="B43" s="246"/>
      <c r="C43" s="246"/>
      <c r="D43" s="246"/>
      <c r="E43" s="246"/>
      <c r="F43" s="246"/>
      <c r="G43" s="246"/>
      <c r="H43" s="246"/>
      <c r="I43" s="246"/>
      <c r="J43" s="246"/>
      <c r="K43" s="246"/>
      <c r="L43" s="306"/>
      <c r="M43" s="273"/>
      <c r="N43" s="246"/>
      <c r="O43" s="295"/>
    </row>
    <row r="44" spans="1:16" ht="13.2" x14ac:dyDescent="0.2">
      <c r="A44" s="250"/>
      <c r="B44" s="246"/>
      <c r="C44" s="246"/>
      <c r="D44" s="246"/>
      <c r="E44" s="246"/>
      <c r="F44" s="246"/>
      <c r="G44" s="246"/>
      <c r="H44" s="246"/>
      <c r="I44" s="246"/>
      <c r="J44" s="246"/>
      <c r="K44" s="246"/>
      <c r="L44" s="246"/>
      <c r="M44" s="273"/>
      <c r="N44" s="246"/>
    </row>
    <row r="45" spans="1:16" ht="13.2" x14ac:dyDescent="0.2">
      <c r="A45" s="248"/>
      <c r="B45" s="248"/>
      <c r="C45" s="248"/>
      <c r="D45" s="248"/>
      <c r="E45" s="248"/>
      <c r="F45" s="248"/>
      <c r="G45" s="248"/>
      <c r="H45" s="248"/>
      <c r="I45" s="248"/>
      <c r="J45" s="248"/>
      <c r="K45" s="248"/>
      <c r="L45" s="248"/>
      <c r="M45" s="307"/>
      <c r="N45" s="248"/>
      <c r="O45" s="248"/>
      <c r="P45" s="246"/>
    </row>
    <row r="46" spans="1:16" ht="13.2" x14ac:dyDescent="0.2">
      <c r="A46" s="308"/>
      <c r="B46" s="308"/>
      <c r="C46" s="308"/>
      <c r="D46" s="308"/>
      <c r="E46" s="308"/>
      <c r="F46" s="308"/>
      <c r="G46" s="308"/>
      <c r="H46" s="308"/>
      <c r="I46" s="308"/>
      <c r="J46" s="308"/>
      <c r="K46" s="308"/>
      <c r="L46" s="308"/>
      <c r="M46" s="308"/>
      <c r="N46" s="308"/>
      <c r="O46" s="308"/>
      <c r="P46" s="246"/>
    </row>
    <row r="47" spans="1:16" ht="17.25" customHeight="1" x14ac:dyDescent="0.2">
      <c r="A47" s="309" t="s">
        <v>504</v>
      </c>
      <c r="B47" s="246"/>
      <c r="C47" s="246"/>
      <c r="D47" s="246"/>
      <c r="E47" s="246"/>
      <c r="F47" s="246"/>
      <c r="G47" s="246"/>
      <c r="H47" s="246"/>
      <c r="I47" s="246"/>
      <c r="J47" s="246"/>
      <c r="K47" s="246"/>
      <c r="L47" s="246"/>
      <c r="M47" s="246"/>
      <c r="N47" s="246"/>
    </row>
    <row r="48" spans="1:16" ht="13.2" x14ac:dyDescent="0.2">
      <c r="A48" s="250"/>
      <c r="B48" s="246"/>
      <c r="C48" s="246"/>
      <c r="D48" s="246"/>
      <c r="E48" s="246"/>
      <c r="F48" s="246"/>
      <c r="G48" s="310" t="s">
        <v>505</v>
      </c>
      <c r="H48" s="310"/>
      <c r="I48" s="310"/>
      <c r="J48" s="310"/>
      <c r="K48" s="310"/>
      <c r="L48" s="310"/>
      <c r="M48" s="311"/>
      <c r="N48" s="310"/>
    </row>
    <row r="49" spans="1:14" ht="13.5" customHeight="1" x14ac:dyDescent="0.2">
      <c r="A49" s="250"/>
      <c r="B49" s="246"/>
      <c r="C49" s="246"/>
      <c r="D49" s="246"/>
      <c r="E49" s="246"/>
      <c r="F49" s="246"/>
      <c r="G49" s="312"/>
      <c r="H49" s="313"/>
      <c r="I49" s="1158" t="s">
        <v>471</v>
      </c>
      <c r="J49" s="1160" t="s">
        <v>506</v>
      </c>
      <c r="K49" s="1161"/>
      <c r="L49" s="1161"/>
      <c r="M49" s="1161"/>
      <c r="N49" s="1162"/>
    </row>
    <row r="50" spans="1:14" ht="13.2" x14ac:dyDescent="0.2">
      <c r="A50" s="250"/>
      <c r="B50" s="246"/>
      <c r="C50" s="246"/>
      <c r="D50" s="246"/>
      <c r="E50" s="246"/>
      <c r="F50" s="246"/>
      <c r="G50" s="314"/>
      <c r="H50" s="315"/>
      <c r="I50" s="1159"/>
      <c r="J50" s="316" t="s">
        <v>507</v>
      </c>
      <c r="K50" s="317" t="s">
        <v>508</v>
      </c>
      <c r="L50" s="318" t="s">
        <v>509</v>
      </c>
      <c r="M50" s="319" t="s">
        <v>510</v>
      </c>
      <c r="N50" s="320" t="s">
        <v>511</v>
      </c>
    </row>
    <row r="51" spans="1:14" ht="13.2" x14ac:dyDescent="0.2">
      <c r="A51" s="250"/>
      <c r="B51" s="246"/>
      <c r="C51" s="246"/>
      <c r="D51" s="246"/>
      <c r="E51" s="246"/>
      <c r="F51" s="246"/>
      <c r="G51" s="312" t="s">
        <v>512</v>
      </c>
      <c r="H51" s="313"/>
      <c r="I51" s="321">
        <v>828489</v>
      </c>
      <c r="J51" s="322">
        <v>154684</v>
      </c>
      <c r="K51" s="323">
        <v>177.1</v>
      </c>
      <c r="L51" s="324">
        <v>146641</v>
      </c>
      <c r="M51" s="325">
        <v>0.3</v>
      </c>
      <c r="N51" s="326">
        <v>176.8</v>
      </c>
    </row>
    <row r="52" spans="1:14" ht="13.2" x14ac:dyDescent="0.2">
      <c r="A52" s="250"/>
      <c r="B52" s="246"/>
      <c r="C52" s="246"/>
      <c r="D52" s="246"/>
      <c r="E52" s="246"/>
      <c r="F52" s="246"/>
      <c r="G52" s="327"/>
      <c r="H52" s="328" t="s">
        <v>513</v>
      </c>
      <c r="I52" s="329">
        <v>691342</v>
      </c>
      <c r="J52" s="330">
        <v>129078</v>
      </c>
      <c r="K52" s="331">
        <v>200.8</v>
      </c>
      <c r="L52" s="332">
        <v>68142</v>
      </c>
      <c r="M52" s="333">
        <v>-9.6999999999999993</v>
      </c>
      <c r="N52" s="334">
        <v>210.5</v>
      </c>
    </row>
    <row r="53" spans="1:14" ht="13.2" x14ac:dyDescent="0.2">
      <c r="A53" s="250"/>
      <c r="B53" s="246"/>
      <c r="C53" s="246"/>
      <c r="D53" s="246"/>
      <c r="E53" s="246"/>
      <c r="F53" s="246"/>
      <c r="G53" s="312" t="s">
        <v>514</v>
      </c>
      <c r="H53" s="313"/>
      <c r="I53" s="321">
        <v>751084</v>
      </c>
      <c r="J53" s="322">
        <v>139038</v>
      </c>
      <c r="K53" s="323">
        <v>-10.1</v>
      </c>
      <c r="L53" s="324">
        <v>174587</v>
      </c>
      <c r="M53" s="325">
        <v>19.100000000000001</v>
      </c>
      <c r="N53" s="326">
        <v>-29.2</v>
      </c>
    </row>
    <row r="54" spans="1:14" ht="13.2" x14ac:dyDescent="0.2">
      <c r="A54" s="250"/>
      <c r="B54" s="246"/>
      <c r="C54" s="246"/>
      <c r="D54" s="246"/>
      <c r="E54" s="246"/>
      <c r="F54" s="246"/>
      <c r="G54" s="327"/>
      <c r="H54" s="328" t="s">
        <v>513</v>
      </c>
      <c r="I54" s="329">
        <v>551000</v>
      </c>
      <c r="J54" s="330">
        <v>101999</v>
      </c>
      <c r="K54" s="331">
        <v>-21</v>
      </c>
      <c r="L54" s="332">
        <v>79695</v>
      </c>
      <c r="M54" s="333">
        <v>17</v>
      </c>
      <c r="N54" s="334">
        <v>-38</v>
      </c>
    </row>
    <row r="55" spans="1:14" ht="13.2" x14ac:dyDescent="0.2">
      <c r="A55" s="250"/>
      <c r="B55" s="246"/>
      <c r="C55" s="246"/>
      <c r="D55" s="246"/>
      <c r="E55" s="246"/>
      <c r="F55" s="246"/>
      <c r="G55" s="312" t="s">
        <v>515</v>
      </c>
      <c r="H55" s="313"/>
      <c r="I55" s="321">
        <v>727915</v>
      </c>
      <c r="J55" s="322">
        <v>134500</v>
      </c>
      <c r="K55" s="323">
        <v>-3.3</v>
      </c>
      <c r="L55" s="324">
        <v>175675</v>
      </c>
      <c r="M55" s="325">
        <v>0.6</v>
      </c>
      <c r="N55" s="326">
        <v>-3.9</v>
      </c>
    </row>
    <row r="56" spans="1:14" ht="13.2" x14ac:dyDescent="0.2">
      <c r="A56" s="250"/>
      <c r="B56" s="246"/>
      <c r="C56" s="246"/>
      <c r="D56" s="246"/>
      <c r="E56" s="246"/>
      <c r="F56" s="246"/>
      <c r="G56" s="327"/>
      <c r="H56" s="328" t="s">
        <v>513</v>
      </c>
      <c r="I56" s="329">
        <v>542897</v>
      </c>
      <c r="J56" s="330">
        <v>100314</v>
      </c>
      <c r="K56" s="331">
        <v>-1.7</v>
      </c>
      <c r="L56" s="332">
        <v>87698</v>
      </c>
      <c r="M56" s="333">
        <v>10</v>
      </c>
      <c r="N56" s="334">
        <v>-11.7</v>
      </c>
    </row>
    <row r="57" spans="1:14" ht="13.2" x14ac:dyDescent="0.2">
      <c r="A57" s="250"/>
      <c r="B57" s="246"/>
      <c r="C57" s="246"/>
      <c r="D57" s="246"/>
      <c r="E57" s="246"/>
      <c r="F57" s="246"/>
      <c r="G57" s="312" t="s">
        <v>516</v>
      </c>
      <c r="H57" s="313"/>
      <c r="I57" s="321">
        <v>242974</v>
      </c>
      <c r="J57" s="322">
        <v>44829</v>
      </c>
      <c r="K57" s="323">
        <v>-66.7</v>
      </c>
      <c r="L57" s="324">
        <v>162193</v>
      </c>
      <c r="M57" s="325">
        <v>-7.7</v>
      </c>
      <c r="N57" s="326">
        <v>-59</v>
      </c>
    </row>
    <row r="58" spans="1:14" ht="13.2" x14ac:dyDescent="0.2">
      <c r="A58" s="250"/>
      <c r="B58" s="246"/>
      <c r="C58" s="246"/>
      <c r="D58" s="246"/>
      <c r="E58" s="246"/>
      <c r="F58" s="246"/>
      <c r="G58" s="327"/>
      <c r="H58" s="328" t="s">
        <v>513</v>
      </c>
      <c r="I58" s="329">
        <v>130948</v>
      </c>
      <c r="J58" s="330">
        <v>24160</v>
      </c>
      <c r="K58" s="331">
        <v>-75.900000000000006</v>
      </c>
      <c r="L58" s="332">
        <v>79985</v>
      </c>
      <c r="M58" s="333">
        <v>-8.8000000000000007</v>
      </c>
      <c r="N58" s="334">
        <v>-67.099999999999994</v>
      </c>
    </row>
    <row r="59" spans="1:14" ht="13.2" x14ac:dyDescent="0.2">
      <c r="A59" s="250"/>
      <c r="B59" s="246"/>
      <c r="C59" s="246"/>
      <c r="D59" s="246"/>
      <c r="E59" s="246"/>
      <c r="F59" s="246"/>
      <c r="G59" s="312" t="s">
        <v>517</v>
      </c>
      <c r="H59" s="313"/>
      <c r="I59" s="321">
        <v>486479</v>
      </c>
      <c r="J59" s="322">
        <v>90931</v>
      </c>
      <c r="K59" s="323">
        <v>102.8</v>
      </c>
      <c r="L59" s="324">
        <v>168868</v>
      </c>
      <c r="M59" s="325">
        <v>4.0999999999999996</v>
      </c>
      <c r="N59" s="326">
        <v>98.7</v>
      </c>
    </row>
    <row r="60" spans="1:14" ht="13.2" x14ac:dyDescent="0.2">
      <c r="A60" s="250"/>
      <c r="B60" s="246"/>
      <c r="C60" s="246"/>
      <c r="D60" s="246"/>
      <c r="E60" s="246"/>
      <c r="F60" s="246"/>
      <c r="G60" s="327"/>
      <c r="H60" s="328" t="s">
        <v>513</v>
      </c>
      <c r="I60" s="335">
        <v>224940</v>
      </c>
      <c r="J60" s="330">
        <v>42045</v>
      </c>
      <c r="K60" s="331">
        <v>74</v>
      </c>
      <c r="L60" s="332">
        <v>79360</v>
      </c>
      <c r="M60" s="333">
        <v>-0.8</v>
      </c>
      <c r="N60" s="334">
        <v>74.8</v>
      </c>
    </row>
    <row r="61" spans="1:14" ht="13.2" x14ac:dyDescent="0.2">
      <c r="A61" s="250"/>
      <c r="B61" s="246"/>
      <c r="C61" s="246"/>
      <c r="D61" s="246"/>
      <c r="E61" s="246"/>
      <c r="F61" s="246"/>
      <c r="G61" s="312" t="s">
        <v>518</v>
      </c>
      <c r="H61" s="336"/>
      <c r="I61" s="337">
        <v>607388</v>
      </c>
      <c r="J61" s="338">
        <v>112796</v>
      </c>
      <c r="K61" s="339">
        <v>40</v>
      </c>
      <c r="L61" s="340">
        <v>165593</v>
      </c>
      <c r="M61" s="341">
        <v>3.3</v>
      </c>
      <c r="N61" s="326">
        <v>36.700000000000003</v>
      </c>
    </row>
    <row r="62" spans="1:14" ht="13.2" x14ac:dyDescent="0.2">
      <c r="A62" s="250"/>
      <c r="B62" s="246"/>
      <c r="C62" s="246"/>
      <c r="D62" s="246"/>
      <c r="E62" s="246"/>
      <c r="F62" s="246"/>
      <c r="G62" s="327"/>
      <c r="H62" s="328" t="s">
        <v>513</v>
      </c>
      <c r="I62" s="329">
        <v>428225</v>
      </c>
      <c r="J62" s="330">
        <v>79519</v>
      </c>
      <c r="K62" s="331">
        <v>35.200000000000003</v>
      </c>
      <c r="L62" s="332">
        <v>78976</v>
      </c>
      <c r="M62" s="333">
        <v>1.5</v>
      </c>
      <c r="N62" s="334">
        <v>33.700000000000003</v>
      </c>
    </row>
    <row r="63" spans="1:14" ht="13.2" x14ac:dyDescent="0.2">
      <c r="A63" s="250"/>
      <c r="B63" s="246"/>
      <c r="C63" s="246"/>
      <c r="D63" s="246"/>
      <c r="E63" s="246"/>
      <c r="F63" s="246"/>
      <c r="G63" s="246"/>
      <c r="H63" s="246"/>
      <c r="I63" s="246"/>
      <c r="J63" s="246"/>
      <c r="K63" s="246"/>
      <c r="L63" s="246"/>
      <c r="M63" s="246"/>
      <c r="N63" s="246"/>
    </row>
    <row r="64" spans="1:14" ht="13.2" x14ac:dyDescent="0.2">
      <c r="A64" s="250"/>
      <c r="B64" s="246"/>
      <c r="C64" s="246"/>
      <c r="D64" s="246"/>
      <c r="E64" s="246"/>
      <c r="F64" s="246"/>
      <c r="G64" s="246"/>
      <c r="H64" s="246"/>
      <c r="I64" s="246"/>
      <c r="J64" s="246"/>
      <c r="K64" s="246"/>
      <c r="L64" s="246"/>
      <c r="M64" s="246"/>
      <c r="N64" s="246"/>
    </row>
    <row r="65" spans="1:16" ht="13.2" x14ac:dyDescent="0.2">
      <c r="A65" s="250"/>
      <c r="B65" s="246"/>
      <c r="C65" s="246"/>
      <c r="D65" s="246"/>
      <c r="E65" s="246"/>
      <c r="F65" s="246"/>
      <c r="G65" s="246"/>
      <c r="H65" s="246"/>
      <c r="I65" s="246"/>
      <c r="J65" s="246"/>
      <c r="K65" s="246"/>
      <c r="L65" s="246"/>
      <c r="M65" s="246"/>
      <c r="N65" s="246"/>
    </row>
    <row r="66" spans="1:16" ht="13.2" x14ac:dyDescent="0.2">
      <c r="A66" s="342"/>
      <c r="B66" s="308"/>
      <c r="C66" s="308"/>
      <c r="D66" s="308"/>
      <c r="E66" s="308"/>
      <c r="F66" s="308"/>
      <c r="G66" s="308"/>
      <c r="H66" s="308"/>
      <c r="I66" s="308"/>
      <c r="J66" s="308"/>
      <c r="K66" s="308"/>
      <c r="L66" s="308"/>
      <c r="M66" s="308"/>
      <c r="N66" s="308"/>
      <c r="O66" s="343"/>
    </row>
    <row r="67" spans="1:16" ht="13.5" hidden="1" customHeight="1" x14ac:dyDescent="0.2">
      <c r="G67" s="246"/>
      <c r="H67" s="246"/>
      <c r="I67" s="246"/>
      <c r="J67" s="246"/>
      <c r="K67" s="246"/>
      <c r="L67" s="246"/>
      <c r="M67" s="246"/>
      <c r="N67" s="246"/>
      <c r="O67" s="246"/>
      <c r="P67" s="246"/>
    </row>
    <row r="68" spans="1:16" ht="13.5" hidden="1" customHeight="1" x14ac:dyDescent="0.2">
      <c r="G68" s="246"/>
      <c r="H68" s="246"/>
      <c r="I68" s="246"/>
      <c r="J68" s="246"/>
      <c r="K68" s="246"/>
      <c r="L68" s="246"/>
      <c r="M68" s="246"/>
      <c r="N68" s="246"/>
    </row>
    <row r="69" spans="1:16" ht="13.5" hidden="1" customHeight="1" x14ac:dyDescent="0.2">
      <c r="G69" s="246"/>
      <c r="H69" s="246"/>
      <c r="I69" s="246"/>
      <c r="J69" s="246"/>
      <c r="K69" s="246"/>
      <c r="L69" s="246"/>
      <c r="M69" s="246"/>
      <c r="N69" s="246"/>
    </row>
    <row r="70" spans="1:16" ht="13.2" hidden="1" x14ac:dyDescent="0.2">
      <c r="G70" s="246"/>
      <c r="H70" s="246"/>
      <c r="I70" s="246"/>
      <c r="J70" s="246"/>
      <c r="K70" s="246"/>
      <c r="L70" s="246"/>
      <c r="M70" s="246"/>
      <c r="N70" s="246"/>
    </row>
    <row r="71" spans="1:16" ht="13.2" hidden="1" x14ac:dyDescent="0.2">
      <c r="G71" s="246"/>
      <c r="H71" s="246"/>
      <c r="I71" s="246"/>
      <c r="J71" s="246"/>
      <c r="K71" s="246"/>
      <c r="L71" s="246"/>
      <c r="M71" s="246"/>
      <c r="N71" s="246"/>
    </row>
    <row r="72" spans="1:16" ht="13.2" hidden="1" x14ac:dyDescent="0.2">
      <c r="G72" s="246"/>
      <c r="H72" s="246"/>
      <c r="I72" s="246"/>
      <c r="J72" s="246"/>
      <c r="K72" s="246"/>
      <c r="L72" s="246"/>
      <c r="M72" s="246"/>
      <c r="N72" s="246"/>
    </row>
    <row r="73" spans="1:16" ht="13.2" hidden="1" x14ac:dyDescent="0.2">
      <c r="G73" s="246"/>
      <c r="H73" s="246"/>
      <c r="I73" s="246"/>
      <c r="J73" s="246"/>
      <c r="K73" s="246"/>
      <c r="L73" s="246"/>
      <c r="M73" s="246"/>
      <c r="N73" s="246"/>
    </row>
    <row r="74" spans="1:16" ht="13.2" hidden="1" x14ac:dyDescent="0.2"/>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B2" s="243"/>
      <c r="T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B2" s="243"/>
      <c r="T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2">
      <c r="B47" s="10"/>
      <c r="C47" s="1172" t="s">
        <v>3</v>
      </c>
      <c r="D47" s="1172"/>
      <c r="E47" s="1173"/>
      <c r="F47" s="11">
        <v>100.44</v>
      </c>
      <c r="G47" s="12">
        <v>118.77</v>
      </c>
      <c r="H47" s="12">
        <v>129.69999999999999</v>
      </c>
      <c r="I47" s="12">
        <v>137.96</v>
      </c>
      <c r="J47" s="13">
        <v>148.19999999999999</v>
      </c>
    </row>
    <row r="48" spans="2:10" ht="57.75" customHeight="1" x14ac:dyDescent="0.2">
      <c r="B48" s="14"/>
      <c r="C48" s="1174" t="s">
        <v>4</v>
      </c>
      <c r="D48" s="1174"/>
      <c r="E48" s="1175"/>
      <c r="F48" s="15">
        <v>7.86</v>
      </c>
      <c r="G48" s="16">
        <v>8.24</v>
      </c>
      <c r="H48" s="16">
        <v>6.4</v>
      </c>
      <c r="I48" s="16">
        <v>8.5399999999999991</v>
      </c>
      <c r="J48" s="17">
        <v>11.09</v>
      </c>
    </row>
    <row r="49" spans="2:10" ht="57.75" customHeight="1" thickBot="1" x14ac:dyDescent="0.25">
      <c r="B49" s="18"/>
      <c r="C49" s="1176" t="s">
        <v>5</v>
      </c>
      <c r="D49" s="1176"/>
      <c r="E49" s="1177"/>
      <c r="F49" s="19">
        <v>10.53</v>
      </c>
      <c r="G49" s="20">
        <v>8.82</v>
      </c>
      <c r="H49" s="20">
        <v>1.44</v>
      </c>
      <c r="I49" s="20">
        <v>7.74</v>
      </c>
      <c r="J49" s="21">
        <v>2.1800000000000002</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2018-03-14T05:04:45Z</cp:lastPrinted>
  <dcterms:created xsi:type="dcterms:W3CDTF">2018-01-24T06:38:09Z</dcterms:created>
  <dcterms:modified xsi:type="dcterms:W3CDTF">2018-10-24T11:29:33Z</dcterms:modified>
  <cp:category/>
</cp:coreProperties>
</file>