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2A6D2D7F-BD64-49FB-9A6F-5C8DF01283BF}" xr6:coauthVersionLast="37" xr6:coauthVersionMax="37" xr10:uidLastSave="{00000000-0000-0000-0000-000000000000}"/>
  <bookViews>
    <workbookView xWindow="240" yWindow="96" windowWidth="14940" windowHeight="7848"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79021" concurrentManualCount="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C35" i="9"/>
  <c r="C34" i="9"/>
  <c r="U34" i="9" l="1"/>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CO34" i="9" l="1"/>
  <c r="CO35" i="9" s="1"/>
  <c r="CO36" i="9" s="1"/>
  <c r="CO37" i="9" s="1"/>
</calcChain>
</file>

<file path=xl/sharedStrings.xml><?xml version="1.0" encoding="utf-8"?>
<sst xmlns="http://schemas.openxmlformats.org/spreadsheetml/2006/main" count="1071" uniqueCount="574">
  <si>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</si>
  <si>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</si>
  <si>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</si>
  <si>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</si>
  <si>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</si>
  <si>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</si>
  <si>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</si>
  <si>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</si>
  <si>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</si>
  <si>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</si>
  <si>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</si>
  <si>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</si>
  <si>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</si>
  <si>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</si>
  <si>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</si>
  <si>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</si>
  <si>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</si>
  <si>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</si>
  <si>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</si>
  <si>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</si>
  <si>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</si>
  <si>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</si>
  <si>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</si>
  <si>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</si>
  <si>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</si>
  <si>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</si>
  <si>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</si>
  <si>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</si>
  <si>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</si>
  <si>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</si>
  <si>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</si>
  <si>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</si>
  <si>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</si>
  <si>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</si>
  <si>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</si>
  <si>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</si>
  <si>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</si>
  <si>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</si>
  <si>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</si>
  <si>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</si>
  <si>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</si>
  <si>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</si>
  <si>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</si>
  <si>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</si>
  <si>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</si>
  <si>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</si>
  <si>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</si>
  <si>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</si>
  <si>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</si>
  <si>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</si>
  <si>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</si>
  <si>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</si>
  <si>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</si>
  <si>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</si>
  <si>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</si>
  <si>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</si>
  <si>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</si>
  <si>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</si>
  <si>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</si>
  <si>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</si>
  <si>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</si>
  <si>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</si>
  <si>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</si>
  <si>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</si>
  <si>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</si>
  <si>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</si>
  <si>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</si>
  <si>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</si>
  <si>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</si>
  <si>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</si>
  <si>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</si>
  <si>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</si>
  <si>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</si>
  <si>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</si>
  <si>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</si>
  <si>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</si>
  <si>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</si>
  <si>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</si>
  <si>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</si>
  <si>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</si>
  <si>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</si>
  <si>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都農町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</si>
  <si>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</si>
  <si>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</si>
  <si>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</si>
  <si>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</si>
  <si>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</si>
  <si>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</si>
  <si>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</si>
  <si>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</si>
  <si>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</si>
  <si>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</si>
  <si>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</si>
  <si>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</si>
  <si>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</si>
  <si>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</si>
  <si>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</si>
  <si>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</si>
  <si>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</si>
  <si>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</si>
  <si>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</si>
  <si>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</si>
  <si>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</si>
  <si>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</si>
  <si>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</si>
  <si>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</si>
  <si>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</si>
  <si>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</si>
  <si>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</si>
  <si>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</si>
  <si>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</si>
  <si>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</si>
  <si>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</si>
  <si>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</si>
  <si>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</si>
  <si>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</si>
  <si>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</si>
  <si>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</si>
  <si>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</si>
  <si>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</si>
  <si>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</si>
  <si>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</si>
  <si>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</si>
  <si>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</si>
  <si>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</si>
  <si>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</si>
  <si>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</si>
  <si>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</si>
  <si>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</si>
  <si>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</si>
  <si>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</si>
  <si>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</si>
  <si>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</si>
  <si>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</si>
  <si>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</si>
  <si>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</si>
  <si>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</si>
  <si>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</si>
  <si>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</si>
  <si>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</si>
  <si>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</si>
  <si>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</si>
  <si>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</si>
  <si>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</si>
  <si>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</si>
  <si>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</si>
  <si>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</si>
  <si>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</si>
  <si>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</si>
  <si>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</si>
  <si>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</si>
  <si>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</si>
  <si>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</si>
  <si>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</si>
  <si>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</si>
  <si>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</si>
  <si>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</si>
  <si>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</si>
  <si>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</si>
  <si>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</si>
  <si>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</si>
  <si>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</si>
  <si>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</si>
  <si>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</si>
  <si>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</si>
  <si>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</si>
  <si>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</si>
  <si>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</si>
  <si>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</si>
  <si>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</si>
  <si>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</si>
  <si>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</si>
  <si>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</si>
  <si>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</si>
  <si>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</si>
  <si>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</si>
  <si>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</si>
  <si>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</si>
  <si>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</si>
  <si>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</si>
  <si>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</si>
  <si>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</si>
  <si>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</si>
  <si>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</si>
  <si>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</si>
  <si>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</si>
  <si>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</si>
  <si>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</si>
  <si>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</si>
  <si>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</si>
  <si>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</si>
  <si>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</si>
  <si>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</si>
  <si>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</si>
  <si>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宮崎県都農町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</si>
  <si>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</si>
  <si>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</si>
  <si>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</si>
  <si>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</si>
  <si>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</si>
  <si>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</si>
  <si>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</si>
  <si>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</si>
  <si>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</si>
  <si>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</si>
  <si>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</si>
  <si>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</si>
  <si>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</si>
  <si>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</si>
  <si>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</si>
  <si>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</si>
  <si>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</si>
  <si>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</si>
  <si>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</si>
  <si>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</si>
  <si>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</si>
  <si>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</si>
  <si>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</si>
  <si>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</si>
  <si>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</si>
  <si>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</si>
  <si>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</si>
  <si>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</si>
  <si>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</si>
  <si>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</si>
  <si>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</si>
  <si>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</si>
  <si>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</si>
  <si>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</si>
  <si>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</si>
  <si>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</si>
  <si>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</si>
  <si>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</si>
  <si>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</si>
  <si>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</si>
  <si>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</si>
  <si>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</si>
  <si>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</si>
  <si>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</si>
  <si>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</si>
  <si>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</si>
  <si>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</si>
  <si>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</si>
  <si>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</si>
  <si>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</si>
  <si>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</si>
  <si>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</si>
  <si>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</si>
  <si>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</si>
  <si>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</si>
  <si>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</si>
  <si>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</si>
  <si>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</si>
  <si>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</si>
  <si>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</si>
  <si>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</si>
  <si>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</si>
  <si>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</si>
  <si>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</si>
  <si>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</si>
  <si>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</si>
  <si>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</si>
  <si>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</si>
  <si>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</si>
  <si>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</si>
  <si>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</si>
  <si>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</si>
  <si>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</si>
  <si>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</si>
  <si>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</si>
  <si>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</si>
  <si>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</si>
  <si>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</si>
  <si>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</si>
  <si>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</si>
  <si>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</si>
  <si>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</si>
  <si>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</si>
  <si>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</si>
  <si>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</si>
  <si>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</si>
  <si>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</si>
  <si>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</si>
  <si>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</si>
  <si>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</si>
  <si>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</si>
  <si>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</si>
  <si>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</si>
  <si>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</si>
  <si>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</si>
  <si>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</si>
  <si>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</si>
  <si>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</si>
  <si>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</si>
  <si>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</si>
  <si>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</si>
  <si>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</si>
  <si>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</si>
  <si>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</si>
  <si>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</si>
  <si>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</si>
  <si>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</si>
  <si>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</si>
  <si>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</si>
  <si>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</si>
  <si>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</si>
  <si>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</si>
  <si>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</si>
  <si>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</si>
  <si>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</si>
  <si>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</si>
  <si>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</si>
  <si>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</si>
  <si>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</si>
  <si>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</si>
  <si>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</si>
  <si>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</si>
  <si>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</si>
  <si>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</si>
  <si>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</si>
  <si>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</si>
  <si>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</si>
  <si>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</si>
  <si>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</si>
  <si>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</si>
  <si>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</si>
  <si>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</si>
  <si>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</si>
  <si>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</si>
  <si>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</si>
  <si>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</si>
  <si>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</si>
  <si>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</si>
  <si>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</si>
  <si>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</si>
  <si>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</si>
  <si>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</si>
  <si>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</si>
  <si>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</si>
  <si>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</si>
  <si>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</si>
  <si>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</si>
  <si>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</si>
  <si>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宮崎県都農町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</si>
  <si>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</si>
  <si>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</si>
  <si>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</si>
  <si>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</si>
  <si>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</si>
  <si>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</si>
  <si>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</si>
  <si>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</si>
  <si>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</si>
  <si>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</si>
  <si>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</si>
  <si>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</si>
  <si>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</si>
  <si>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</si>
  <si>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</si>
  <si>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</si>
  <si>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</si>
  <si>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</si>
  <si>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</si>
  <si>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</si>
  <si>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</si>
  <si>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</si>
  <si>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</si>
  <si>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</si>
  <si>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</si>
  <si>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</si>
  <si>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</si>
  <si>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</si>
  <si>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</si>
  <si>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</si>
  <si>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</si>
  <si>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</si>
  <si>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</si>
  <si>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</si>
  <si>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</si>
  <si>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介護保険事業特別会計（介護サービス事業勘定）</t>
    <phoneticPr fontId="5"/>
  </si>
  <si>
    <t>後期高齢者医療特別会計</t>
    <phoneticPr fontId="5"/>
  </si>
  <si>
    <t>国民健康保険病院事業会計</t>
    <phoneticPr fontId="5"/>
  </si>
  <si>
    <t>法適用企業</t>
    <phoneticPr fontId="5"/>
  </si>
  <si>
    <t>水道事業会計</t>
    <phoneticPr fontId="5"/>
  </si>
  <si>
    <t>簡易水道事業特別会計</t>
    <phoneticPr fontId="5"/>
  </si>
  <si>
    <t>法非適用企業</t>
    <phoneticPr fontId="5"/>
  </si>
  <si>
    <t>東都農地区簡易水道事業特別会計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</si>
  <si>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</si>
  <si>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</si>
  <si>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</si>
  <si>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</si>
  <si>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</si>
  <si>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</si>
  <si>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</si>
  <si>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</si>
  <si>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</si>
  <si>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</si>
  <si>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</si>
  <si>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</si>
  <si>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</si>
  <si>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</si>
  <si>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</si>
  <si>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</si>
  <si>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</si>
  <si>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</si>
  <si>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</si>
  <si>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</si>
  <si>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</si>
  <si>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</si>
  <si>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</si>
  <si>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</si>
  <si>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</si>
  <si>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</si>
  <si>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</si>
  <si>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</si>
  <si>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</si>
  <si>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</si>
  <si>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</si>
  <si>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</si>
  <si>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</si>
  <si>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</si>
  <si>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</si>
  <si>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</si>
  <si>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</si>
  <si>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</si>
  <si>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</si>
  <si>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</si>
  <si>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</si>
  <si>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</si>
  <si>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</si>
  <si>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</si>
  <si>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</si>
  <si>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</si>
  <si>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</si>
  <si>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</si>
  <si>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</si>
  <si>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</si>
  <si>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</si>
  <si>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</si>
  <si>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</si>
  <si>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</si>
  <si>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</si>
  <si>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</si>
  <si>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</si>
  <si>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</si>
  <si>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</si>
  <si>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</si>
  <si>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</si>
  <si>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</si>
  <si>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</si>
  <si>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</si>
  <si>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</si>
  <si>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</si>
  <si>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</si>
  <si>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</si>
  <si>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</si>
  <si>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</si>
  <si>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</si>
  <si>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</si>
  <si>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</si>
  <si>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</si>
  <si>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</si>
  <si>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</si>
  <si>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</si>
  <si>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</si>
  <si>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</si>
  <si>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</si>
  <si>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</si>
  <si>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</si>
  <si>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</si>
  <si>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</si>
  <si>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</si>
  <si>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</si>
  <si>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</si>
  <si>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</si>
  <si>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</si>
  <si>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</si>
  <si>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</si>
  <si>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</si>
  <si>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</si>
  <si>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</si>
  <si>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</si>
  <si>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</si>
  <si>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</si>
  <si>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</si>
  <si>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</si>
  <si>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</si>
  <si>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</si>
  <si>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</si>
  <si>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</si>
  <si>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</si>
  <si>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</si>
  <si>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</si>
  <si>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</si>
  <si>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</si>
  <si>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</si>
  <si>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</si>
  <si>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</si>
  <si>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</si>
  <si>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</si>
  <si>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</si>
  <si>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</si>
  <si>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</si>
  <si>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</si>
  <si>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</si>
  <si>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</si>
  <si>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</si>
  <si>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</si>
  <si>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</si>
  <si>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</si>
  <si>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</si>
  <si>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</si>
  <si>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</si>
  <si>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</si>
  <si>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</si>
  <si>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</si>
  <si>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</si>
  <si>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</si>
  <si>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</si>
  <si>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</si>
  <si>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</si>
  <si>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</si>
  <si>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</si>
  <si>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0.01</t>
  </si>
  <si>
    <t>▲ 3.09</t>
  </si>
  <si>
    <t>一般会計</t>
  </si>
  <si>
    <t>水道事業会計</t>
  </si>
  <si>
    <t>国民健康保険病院事業会計</t>
  </si>
  <si>
    <t>国民健康保険事業特別会計</t>
  </si>
  <si>
    <t>東都農地区簡易水道事業特別会計</t>
  </si>
  <si>
    <t>介護保険事業特別会計（保険事業勘定）</t>
  </si>
  <si>
    <t>後期高齢者医療特別会計</t>
  </si>
  <si>
    <t>簡易水道事業特別会計</t>
  </si>
  <si>
    <t>その他会計（赤字）</t>
  </si>
  <si>
    <t>その他会計（黒字）</t>
  </si>
  <si>
    <t>-</t>
    <phoneticPr fontId="2"/>
  </si>
  <si>
    <t>-</t>
    <phoneticPr fontId="2"/>
  </si>
  <si>
    <t>-</t>
    <phoneticPr fontId="2"/>
  </si>
  <si>
    <t>川南・都農衛生組合</t>
    <rPh sb="0" eb="2">
      <t>カワミナミ</t>
    </rPh>
    <rPh sb="3" eb="5">
      <t>ツノ</t>
    </rPh>
    <rPh sb="5" eb="7">
      <t>エイセイ</t>
    </rPh>
    <rPh sb="7" eb="9">
      <t>クミアイ</t>
    </rPh>
    <phoneticPr fontId="2"/>
  </si>
  <si>
    <t>宮崎県東児湯消防組合</t>
    <rPh sb="0" eb="3">
      <t>ミヤザキケン</t>
    </rPh>
    <rPh sb="3" eb="4">
      <t>ヒガシ</t>
    </rPh>
    <rPh sb="4" eb="6">
      <t>コユ</t>
    </rPh>
    <rPh sb="6" eb="8">
      <t>ショウボウ</t>
    </rPh>
    <rPh sb="8" eb="10">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</si>
  <si>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</si>
  <si>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</si>
  <si>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</si>
  <si>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</si>
  <si>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</si>
  <si>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</si>
  <si>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（株）都農ワイン</t>
    <rPh sb="1" eb="2">
      <t>カブ</t>
    </rPh>
    <rPh sb="3" eb="5">
      <t>ツノ</t>
    </rPh>
    <phoneticPr fontId="2"/>
  </si>
  <si>
    <t>宮崎県環境整備公社</t>
    <rPh sb="0" eb="2">
      <t>ミヤザキ</t>
    </rPh>
    <rPh sb="2" eb="3">
      <t>ケン</t>
    </rPh>
    <rPh sb="3" eb="5">
      <t>カンキョウ</t>
    </rPh>
    <rPh sb="5" eb="7">
      <t>セイビ</t>
    </rPh>
    <rPh sb="7" eb="9">
      <t>コウシャ</t>
    </rPh>
    <phoneticPr fontId="2"/>
  </si>
  <si>
    <t>○</t>
    <phoneticPr fontId="2"/>
  </si>
  <si>
    <t>○</t>
    <phoneticPr fontId="2"/>
  </si>
  <si>
    <t>-</t>
    <phoneticPr fontId="2"/>
  </si>
  <si>
    <t>-</t>
    <phoneticPr fontId="2"/>
  </si>
  <si>
    <t>-</t>
    <phoneticPr fontId="2"/>
  </si>
  <si>
    <t>-</t>
    <phoneticPr fontId="2"/>
  </si>
  <si>
    <t>-</t>
    <phoneticPr fontId="2"/>
  </si>
  <si>
    <t>豊畑</t>
    <rPh sb="0" eb="1">
      <t>トヨ</t>
    </rPh>
    <rPh sb="1" eb="2">
      <t>ハタケ</t>
    </rPh>
    <phoneticPr fontId="2"/>
  </si>
  <si>
    <t>-</t>
    <phoneticPr fontId="2"/>
  </si>
  <si>
    <t>児湯広域森林組合</t>
    <rPh sb="0" eb="2">
      <t>コユ</t>
    </rPh>
    <rPh sb="2" eb="4">
      <t>コウイキ</t>
    </rPh>
    <rPh sb="4" eb="6">
      <t>シンリン</t>
    </rPh>
    <rPh sb="6" eb="8">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</si>
  <si>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</si>
  <si>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</si>
  <si>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</si>
  <si>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</si>
  <si>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</si>
  <si>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</si>
  <si>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</si>
  <si>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</si>
  <si>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</si>
  <si>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</si>
  <si>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</si>
  <si>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</si>
  <si>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</si>
  <si>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２７年度の将来負担比率、有形固定資産減価償却率共に類似団体平均を下回る結果となった。将来負担比率については、充当可能基金残高の増加により減少を続けている。しかしながら、前述のとおり公共施設の老朽化は進んでおり、今後の施設延命化や修繕、建替え費用が懸念される。両指標を活用し、実質的な債務負担と今後必要となる費用の積み立てを考慮した財政運営を行う。</t>
    <phoneticPr fontId="5"/>
  </si>
  <si>
    <t>有形固定資産減価償却率</t>
    <phoneticPr fontId="5"/>
  </si>
  <si>
    <t>　実質公債費比率については、直近５年間において類似団体平均を下回っている。将来負担比率についても減少傾向にある。これは、公債費については過去の繰り上げ償還と既往債の償還が進み、財政規模に対する比率が減少しており、将来負担比率については充当可能基金残高の増加が要因である。今後、公共施設の老朽化対策による地方債発行の増額も見込まれ、債務の増加も懸念されるため、基金残高と公債費の平準化を図っていく必要がある。</t>
    <rPh sb="117" eb="119">
      <t>ジュウトウ</t>
    </rPh>
    <rPh sb="119" eb="121">
      <t>カノウ</t>
    </rPh>
    <rPh sb="129" eb="131">
      <t>ヨウイン</t>
    </rPh>
    <rPh sb="151" eb="154">
      <t>チホウサイ</t>
    </rPh>
    <rPh sb="154" eb="156">
      <t>ハッコウ</t>
    </rPh>
    <rPh sb="157" eb="159">
      <t>ゾウガク</t>
    </rPh>
    <rPh sb="160" eb="16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</si>
</sst>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extLst>
            <c:ext xmlns:c16="http://schemas.microsoft.com/office/drawing/2014/chart" uri="{C3380CC4-5D6E-409C-BE32-E72D297353CC}">
              <c16:uniqueId val="{00000000-CA2B-4EA5-AFB4-6C0C85090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122872</c:v>
                </c:pt>
                <c:pt idx="1">
                  <c:v>199326</c:v>
                </c:pt>
                <c:pt idx="2">
                  <c:v>159872</c:v>
                </c:pt>
                <c:pt idx="3">
                  <c:v>72113</c:v>
                </c:pt>
                <c:pt idx="4">
                  <c:v>91551</c:v>
                </c:pt>
              </c:numCache>
            </c:numRef>
          </c:val>
          <c:smooth val="0"/>
          <c:extLst>
            <c:ext xmlns:c16="http://schemas.microsoft.com/office/drawing/2014/chart" uri="{C3380CC4-5D6E-409C-BE32-E72D297353CC}">
              <c16:uniqueId val="{00000001-CA2B-4EA5-AFB4-6C0C85090CCE}"/>
            </c:ext>
          </c:extLst>
        </c:ser>
        <c:dLbls>
          <c:showLegendKey val="0"/>
          <c:showVal val="0"/>
          <c:showCatName val="0"/>
          <c:showSerName val="0"/>
          <c:showPercent val="0"/>
          <c:showBubbleSize val="0"/>
        </c:dLbls>
        <c:marker val="1"/>
        <c:smooth val="0"/>
        <c:axId val="89673088"/>
        <c:axId val="89687552"/>
      </c:lineChart>
      <c:catAx>
        <c:axId val="89673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87552"/>
        <c:crosses val="autoZero"/>
        <c:auto val="1"/>
        <c:lblAlgn val="ctr"/>
        <c:lblOffset val="100"/>
        <c:tickLblSkip val="1"/>
        <c:tickMarkSkip val="1"/>
        <c:noMultiLvlLbl val="0"/>
      </c:catAx>
      <c:valAx>
        <c:axId val="896875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73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3.37</c:v>
                </c:pt>
                <c:pt idx="1">
                  <c:v>3.57</c:v>
                </c:pt>
                <c:pt idx="2">
                  <c:v>3.76</c:v>
                </c:pt>
                <c:pt idx="3">
                  <c:v>5.54</c:v>
                </c:pt>
                <c:pt idx="4">
                  <c:v>13.1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22.89</c:v>
                </c:pt>
                <c:pt idx="1">
                  <c:v>25.12</c:v>
                </c:pt>
                <c:pt idx="2">
                  <c:v>23.92</c:v>
                </c:pt>
                <c:pt idx="3">
                  <c:v>23.27</c:v>
                </c:pt>
                <c:pt idx="4">
                  <c:v>20.309999999999999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9050752"/>
        <c:axId val="17905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-0.01</c:v>
                </c:pt>
                <c:pt idx="1">
                  <c:v>1.42</c:v>
                </c:pt>
                <c:pt idx="2">
                  <c:v>-3.09</c:v>
                </c:pt>
                <c:pt idx="3">
                  <c:v>0.31</c:v>
                </c:pt>
                <c:pt idx="4">
                  <c:v>1.58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9050752"/>
        <c:axId val="179052928"/>
      </c:lineChart>
      <c:catAx>
        <c:axId val="17905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052928"/>
        <c:crosses val="autoZero"/>
        <c:auto val="1"/>
        <c:lblAlgn val="ctr"/>
        <c:lblOffset val="100"/>
        <c:tickLblSkip val="1"/>
        <c:tickMarkSkip val="1"/>
        <c:noMultiLvlLbl val="0"/>
      </c:catAx>
      <c:valAx>
        <c:axId val="17905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05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c:v>
                </c:pt>
                <c:pt idx="2">
                  <c:v>#N/A</c:v>
                </c:pt>
                <c:pt idx="3">
                  <c:v>0.11</c:v>
                </c:pt>
                <c:pt idx="4">
                  <c:v>#N/A</c:v>
                </c:pt>
                <c:pt idx="5">
                  <c:v>7.0000000000000007E-2</c:v>
                </c:pt>
                <c:pt idx="6">
                  <c:v>#N/A</c:v>
                </c:pt>
                <c:pt idx="7">
                  <c:v>0.09</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0.01</c:v>
                </c:pt>
                <c:pt idx="8">
                  <c:v>#N/A</c:v>
                </c:pt>
                <c:pt idx="9">
                  <c:v>0.03</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0.64</c:v>
                </c:pt>
                <c:pt idx="2">
                  <c:v>#N/A</c:v>
                </c:pt>
                <c:pt idx="3">
                  <c:v>0.91</c:v>
                </c:pt>
                <c:pt idx="4">
                  <c:v>#N/A</c:v>
                </c:pt>
                <c:pt idx="5">
                  <c:v>0.26</c:v>
                </c:pt>
                <c:pt idx="6">
                  <c:v>#N/A</c:v>
                </c:pt>
                <c:pt idx="7">
                  <c:v>1.45</c:v>
                </c:pt>
                <c:pt idx="8">
                  <c:v>#N/A</c:v>
                </c:pt>
                <c:pt idx="9">
                  <c:v>1.41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東都農地区簡易水道事業特別会計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0.03</c:v>
                </c:pt>
                <c:pt idx="4">
                  <c:v>#N/A</c:v>
                </c:pt>
                <c:pt idx="5">
                  <c:v>0.38</c:v>
                </c:pt>
                <c:pt idx="6">
                  <c:v>#N/A</c:v>
                </c:pt>
                <c:pt idx="7">
                  <c:v>0.52</c:v>
                </c:pt>
                <c:pt idx="8">
                  <c:v>#N/A</c:v>
                </c:pt>
                <c:pt idx="9">
                  <c:v>2.41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3.56</c:v>
                </c:pt>
                <c:pt idx="2">
                  <c:v>#N/A</c:v>
                </c:pt>
                <c:pt idx="3">
                  <c:v>2.88</c:v>
                </c:pt>
                <c:pt idx="4">
                  <c:v>#N/A</c:v>
                </c:pt>
                <c:pt idx="5">
                  <c:v>3.69</c:v>
                </c:pt>
                <c:pt idx="6">
                  <c:v>#N/A</c:v>
                </c:pt>
                <c:pt idx="7">
                  <c:v>4.3</c:v>
                </c:pt>
                <c:pt idx="8">
                  <c:v>#N/A</c:v>
                </c:pt>
                <c:pt idx="9">
                  <c:v>3.34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6.29</c:v>
                </c:pt>
                <c:pt idx="2">
                  <c:v>#N/A</c:v>
                </c:pt>
                <c:pt idx="3">
                  <c:v>7.21</c:v>
                </c:pt>
                <c:pt idx="4">
                  <c:v>#N/A</c:v>
                </c:pt>
                <c:pt idx="5">
                  <c:v>7.19</c:v>
                </c:pt>
                <c:pt idx="6">
                  <c:v>#N/A</c:v>
                </c:pt>
                <c:pt idx="7">
                  <c:v>5.41</c:v>
                </c:pt>
                <c:pt idx="8">
                  <c:v>#N/A</c:v>
                </c:pt>
                <c:pt idx="9">
                  <c:v>4.3499999999999996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3.37</c:v>
                </c:pt>
                <c:pt idx="2">
                  <c:v>#N/A</c:v>
                </c:pt>
                <c:pt idx="3">
                  <c:v>3.58</c:v>
                </c:pt>
                <c:pt idx="4">
                  <c:v>#N/A</c:v>
                </c:pt>
                <c:pt idx="5">
                  <c:v>4.2</c:v>
                </c:pt>
                <c:pt idx="6">
                  <c:v>#N/A</c:v>
                </c:pt>
                <c:pt idx="7">
                  <c:v>5.2</c:v>
                </c:pt>
                <c:pt idx="8">
                  <c:v>#N/A</c:v>
                </c:pt>
                <c:pt idx="9">
                  <c:v>6.81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3.37</c:v>
                </c:pt>
                <c:pt idx="2">
                  <c:v>#N/A</c:v>
                </c:pt>
                <c:pt idx="3">
                  <c:v>3.56</c:v>
                </c:pt>
                <c:pt idx="4">
                  <c:v>#N/A</c:v>
                </c:pt>
                <c:pt idx="5">
                  <c:v>3.76</c:v>
                </c:pt>
                <c:pt idx="6">
                  <c:v>#N/A</c:v>
                </c:pt>
                <c:pt idx="7">
                  <c:v>5.53</c:v>
                </c:pt>
                <c:pt idx="8">
                  <c:v>#N/A</c:v>
                </c:pt>
                <c:pt idx="9">
                  <c:v>13.1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9118464"/>
        <c:axId val="179120000"/>
      </c:barChart>
      <c:catAx>
        <c:axId val="17911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120000"/>
        <c:crosses val="autoZero"/>
        <c:auto val="1"/>
        <c:lblAlgn val="ctr"/>
        <c:lblOffset val="100"/>
        <c:tickLblSkip val="1"/>
        <c:tickMarkSkip val="1"/>
        <c:noMultiLvlLbl val="0"/>
      </c:catAx>
      <c:valAx>
        <c:axId val="17912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11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340</c:v>
                </c:pt>
                <c:pt idx="5">
                  <c:v>372</c:v>
                </c:pt>
                <c:pt idx="8">
                  <c:v>361</c:v>
                </c:pt>
                <c:pt idx="11">
                  <c:v>370</c:v>
                </c:pt>
                <c:pt idx="14">
                  <c:v>372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13</c:v>
                </c:pt>
                <c:pt idx="6">
                  <c:v>15</c:v>
                </c:pt>
                <c:pt idx="9">
                  <c:v>13</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52</c:v>
                </c:pt>
                <c:pt idx="6">
                  <c:v>53</c:v>
                </c:pt>
                <c:pt idx="9">
                  <c:v>66</c:v>
                </c:pt>
                <c:pt idx="12">
                  <c:v>69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c:v>
                </c:pt>
                <c:pt idx="3">
                  <c:v>12</c:v>
                </c:pt>
                <c:pt idx="6">
                  <c:v>13</c:v>
                </c:pt>
                <c:pt idx="9">
                  <c:v>14</c:v>
                </c:pt>
                <c:pt idx="12">
                  <c:v>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635</c:v>
                </c:pt>
                <c:pt idx="3">
                  <c:v>619</c:v>
                </c:pt>
                <c:pt idx="6">
                  <c:v>607</c:v>
                </c:pt>
                <c:pt idx="9">
                  <c:v>567</c:v>
                </c:pt>
                <c:pt idx="12">
                  <c:v>577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9253248"/>
        <c:axId val="17925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374</c:v>
                </c:pt>
                <c:pt idx="2">
                  <c:v>#N/A</c:v>
                </c:pt>
                <c:pt idx="3">
                  <c:v>#N/A</c:v>
                </c:pt>
                <c:pt idx="4">
                  <c:v>324</c:v>
                </c:pt>
                <c:pt idx="5">
                  <c:v>#N/A</c:v>
                </c:pt>
                <c:pt idx="6">
                  <c:v>#N/A</c:v>
                </c:pt>
                <c:pt idx="7">
                  <c:v>327</c:v>
                </c:pt>
                <c:pt idx="8">
                  <c:v>#N/A</c:v>
                </c:pt>
                <c:pt idx="9">
                  <c:v>#N/A</c:v>
                </c:pt>
                <c:pt idx="10">
                  <c:v>290</c:v>
                </c:pt>
                <c:pt idx="11">
                  <c:v>#N/A</c:v>
                </c:pt>
                <c:pt idx="12">
                  <c:v>#N/A</c:v>
                </c:pt>
                <c:pt idx="13">
                  <c:v>294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9253248"/>
        <c:axId val="179255168"/>
      </c:lineChart>
      <c:catAx>
        <c:axId val="1792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255168"/>
        <c:crosses val="autoZero"/>
        <c:auto val="1"/>
        <c:lblAlgn val="ctr"/>
        <c:lblOffset val="100"/>
        <c:tickLblSkip val="1"/>
        <c:tickMarkSkip val="1"/>
        <c:noMultiLvlLbl val="0"/>
      </c:catAx>
      <c:valAx>
        <c:axId val="1792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2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3725</c:v>
                </c:pt>
                <c:pt idx="5">
                  <c:v>3691</c:v>
                </c:pt>
                <c:pt idx="8">
                  <c:v>3736</c:v>
                </c:pt>
                <c:pt idx="11">
                  <c:v>4012</c:v>
                </c:pt>
                <c:pt idx="14">
                  <c:v>4140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164</c:v>
                </c:pt>
                <c:pt idx="5">
                  <c:v>142</c:v>
                </c:pt>
                <c:pt idx="8">
                  <c:v>127</c:v>
                </c:pt>
                <c:pt idx="11">
                  <c:v>113</c:v>
                </c:pt>
                <c:pt idx="14">
                  <c:v>100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1665</c:v>
                </c:pt>
                <c:pt idx="5">
                  <c:v>1664</c:v>
                </c:pt>
                <c:pt idx="8">
                  <c:v>1628</c:v>
                </c:pt>
                <c:pt idx="11">
                  <c:v>1864</c:v>
                </c:pt>
                <c:pt idx="14">
                  <c:v>3635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14</c:v>
                </c:pt>
                <c:pt idx="6">
                  <c:v>12</c:v>
                </c:pt>
                <c:pt idx="9">
                  <c:v>11</c:v>
                </c:pt>
                <c:pt idx="12">
                  <c:v>13</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1173</c:v>
                </c:pt>
                <c:pt idx="3">
                  <c:v>1199</c:v>
                </c:pt>
                <c:pt idx="6">
                  <c:v>1047</c:v>
                </c:pt>
                <c:pt idx="9">
                  <c:v>1010</c:v>
                </c:pt>
                <c:pt idx="12">
                  <c:v>1011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405</c:v>
                </c:pt>
                <c:pt idx="3">
                  <c:v>436</c:v>
                </c:pt>
                <c:pt idx="6">
                  <c:v>504</c:v>
                </c:pt>
                <c:pt idx="9">
                  <c:v>468</c:v>
                </c:pt>
                <c:pt idx="12">
                  <c:v>407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c:v>
                </c:pt>
                <c:pt idx="3">
                  <c:v>65</c:v>
                </c:pt>
                <c:pt idx="6">
                  <c:v>57</c:v>
                </c:pt>
                <c:pt idx="9">
                  <c:v>108</c:v>
                </c:pt>
                <c:pt idx="12">
                  <c:v>303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71</c:v>
                </c:pt>
                <c:pt idx="3">
                  <c:v>59</c:v>
                </c:pt>
                <c:pt idx="6">
                  <c:v>47</c:v>
                </c:pt>
                <c:pt idx="9">
                  <c:v>34</c:v>
                </c:pt>
                <c:pt idx="12">
                  <c:v>25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5320</c:v>
                </c:pt>
                <c:pt idx="3">
                  <c:v>5690</c:v>
                </c:pt>
                <c:pt idx="6">
                  <c:v>5670</c:v>
                </c:pt>
                <c:pt idx="9">
                  <c:v>5823</c:v>
                </c:pt>
                <c:pt idx="12">
                  <c:v>5812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9378816"/>
        <c:axId val="17938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1505</c:v>
                </c:pt>
                <c:pt idx="2">
                  <c:v>#N/A</c:v>
                </c:pt>
                <c:pt idx="3">
                  <c:v>#N/A</c:v>
                </c:pt>
                <c:pt idx="4">
                  <c:v>1966</c:v>
                </c:pt>
                <c:pt idx="5">
                  <c:v>#N/A</c:v>
                </c:pt>
                <c:pt idx="6">
                  <c:v>#N/A</c:v>
                </c:pt>
                <c:pt idx="7">
                  <c:v>1846</c:v>
                </c:pt>
                <c:pt idx="8">
                  <c:v>#N/A</c:v>
                </c:pt>
                <c:pt idx="9">
                  <c:v>#N/A</c:v>
                </c:pt>
                <c:pt idx="10">
                  <c:v>1465</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9378816"/>
        <c:axId val="179385088"/>
      </c:lineChart>
      <c:catAx>
        <c:axId val="1793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385088"/>
        <c:crosses val="autoZero"/>
        <c:auto val="1"/>
        <c:lblAlgn val="ctr"/>
        <c:lblOffset val="100"/>
        <c:tickLblSkip val="1"/>
        <c:tickMarkSkip val="1"/>
        <c:noMultiLvlLbl val="0"/>
      </c:catAx>
      <c:valAx>
        <c:axId val="17938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3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{E4147A3E-0F72-4ADE-BA65-17B1B556F67B}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{1D299AE1-1B9F-4960-8D03-43BB65B9D7EE}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{127677B1-9F5F-4FAA-A24F-E349E040CC23}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{044E2129-CEDE-4858-9F5A-A2F839C3C4E9}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{346A8C93-8D48-489A-8717-18D352E5B895}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53.5</c:v>
                </c:pt>
              </c:numCache>
            </c:numRef>
          </c:xVal>
          <c:yVal>
            <c:numRef>
              <c:f>公会計指標分析・財政指標組合せ分析表!$K$51:$O$51</c:f>
              <c:numCache>
                <c:formatCode>#,##0.0;"▲ "#,##0.0</c:formatCode>
                <c:ptCount val="5"/>
                <c:pt idx="3">
                  <c:v>47</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{A0DD58AA-644A-4D86-A394-C1315DDB4559}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{10B98540-43EC-465C-8C77-D7BD666407E5}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{312E9637-AC2D-4A97-9F6B-DA34D071AF79}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{C12F4A9C-9F25-4120-A93D-2BBA414455B6}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{7B620693-63EA-48EF-AE04-CDFAF25549C2}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9660672"/>
        <c:axId val="179675136"/>
      </c:scatterChart>
      <c:valAx>
        <c:axId val="179660672"/>
        <c:scaling>
          <c:orientation val="minMax"/>
          <c:max val="55.800000000000004"/>
          <c:min val="5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675136"/>
        <c:crosses val="autoZero"/>
        <c:crossBetween val="midCat"/>
      </c:valAx>
      <c:valAx>
        <c:axId val="179675136"/>
        <c:scaling>
          <c:orientation val="minMax"/>
          <c:max val="61"/>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660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{66EBAA5D-57B0-46C2-B636-635A46457BE2}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{F1C75179-9757-48D5-9368-FB697B881292}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{C5F08451-42F0-44F2-B390-C4C0819E51FC}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{D36A95A5-5447-4351-AA98-602733B4483B}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{D74078A5-686A-4123-82FF-294C5DC43609}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11.9</c:v>
                </c:pt>
                <c:pt idx="2">
                  <c:v>11.2</c:v>
                </c:pt>
                <c:pt idx="3">
                  <c:v>10.199999999999999</c:v>
                </c:pt>
                <c:pt idx="4">
                  <c:v>9.8000000000000007</c:v>
                </c:pt>
              </c:numCache>
            </c:numRef>
          </c:xVal>
          <c:yVal>
            <c:numRef>
              <c:f>公会計指標分析・財政指標組合せ分析表!$K$73:$O$73</c:f>
              <c:numCache>
                <c:formatCode>#,##0.0;"▲ "#,##0.0</c:formatCode>
                <c:ptCount val="5"/>
                <c:pt idx="0">
                  <c:v>49.3</c:v>
                </c:pt>
                <c:pt idx="1">
                  <c:v>64.400000000000006</c:v>
                </c:pt>
                <c:pt idx="2">
                  <c:v>61.4</c:v>
                </c:pt>
                <c:pt idx="3">
                  <c:v>47</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{D721E258-1345-4D6B-AD15-D06A4257C77F}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{D8D662CB-BD1B-478E-B1B8-C88E6F21C70C}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{4231B062-9166-4518-AF95-F879FBE7A5E8}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{FAA98B4D-03CD-44EE-A6BE-2277D86F1033}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{B6BDF5CE-504B-4931-B21F-71EDE96D4E12}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9550080"/>
        <c:axId val="179564544"/>
      </c:scatterChart>
      <c:valAx>
        <c:axId val="179550080"/>
        <c:scaling>
          <c:orientation val="minMax"/>
          <c:max val="13.6"/>
          <c:min val="10"/>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9564544"/>
        <c:crosses val="autoZero"/>
        <c:crossBetween val="midCat"/>
      </c:valAx>
      <c:valAx>
        <c:axId val="179564544"/>
        <c:scaling>
          <c:orientation val="minMax"/>
          <c:max val="68"/>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95500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元利償還金については、近年減少傾向にあったが、教育施設整備や過疎対策事業に係る起債償還が増加する見込みであり、引き続き元金償還を上回る起債の抑制を図る必要がある。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また、一部事務組合の老朽化施設の更新に伴う負担金の増額も見込まれる。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算入公債費等については、過疎対策事業債の有効活用などにより今後も増加する見込みで、単に元利償還金の増加等を以って指標を推計することはできない。今後も財政措置率の高い地方債の活用を図り、計画的な起債計画を作成することが求め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充当可能財源等が</a:t>
          </a:r>
          <a:r>
            <a:rPr kumimoji="1" lang="ja-JP" altLang="en-US" sz="1400">
              <a:latin typeface="ＭＳ ゴシック" pitchFamily="49" charset="-128"/>
              <a:ea typeface="ＭＳ ゴシック" pitchFamily="49" charset="-128"/>
            </a:rPr>
            <a:t>将来負担額を上回り、本指標算定以来、はじめて指標が皆無となった。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これは充当可能基金の大幅な増加によるものであり、今後も将来を見据えた備えが必要である。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なお、公営企業債等繰入見込額が増加しているが、国保病院建替えに伴う病院事業債の起債によるものが主な要因である。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実質公債費比率同様、財政措置率の高い起債の有効活用と過剰な投資を抑え、指標の増加を未然に防いでいく。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a:extLst>
            <a:ext uri="{FF2B5EF4-FFF2-40B4-BE49-F238E27FC236}">
              <a16:creationId xmlns:a16="http://schemas.microsoft.com/office/drawing/2014/main" id="{00000000-0008-0000-0C00-000014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a:extLst>
            <a:ext uri="{FF2B5EF4-FFF2-40B4-BE49-F238E27FC236}">
              <a16:creationId xmlns:a16="http://schemas.microsoft.com/office/drawing/2014/main" id="{00000000-0008-0000-0C00-000015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a:extLst>
            <a:ext uri="{FF2B5EF4-FFF2-40B4-BE49-F238E27FC236}">
              <a16:creationId xmlns:a16="http://schemas.microsoft.com/office/drawing/2014/main" id="{00000000-0008-0000-0C00-000017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a:extLst>
            <a:ext uri="{FF2B5EF4-FFF2-40B4-BE49-F238E27FC236}">
              <a16:creationId xmlns:a16="http://schemas.microsoft.com/office/drawing/2014/main" id="{00000000-0008-0000-0C00-000018000000}"/>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a:extLst>
            <a:ext uri="{FF2B5EF4-FFF2-40B4-BE49-F238E27FC236}">
              <a16:creationId xmlns:a16="http://schemas.microsoft.com/office/drawing/2014/main" id="{00000000-0008-0000-0C00-000019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a:extLst>
            <a:ext uri="{FF2B5EF4-FFF2-40B4-BE49-F238E27FC236}">
              <a16:creationId xmlns:a16="http://schemas.microsoft.com/office/drawing/2014/main" id="{00000000-0008-0000-0C00-00001A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a:extLst>
            <a:ext uri="{FF2B5EF4-FFF2-40B4-BE49-F238E27FC236}">
              <a16:creationId xmlns:a16="http://schemas.microsoft.com/office/drawing/2014/main" id="{00000000-0008-0000-0C00-00001B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a:extLst>
            <a:ext uri="{FF2B5EF4-FFF2-40B4-BE49-F238E27FC236}">
              <a16:creationId xmlns:a16="http://schemas.microsoft.com/office/drawing/2014/main" id="{00000000-0008-0000-0C00-00001F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a:extLst>
            <a:ext uri="{FF2B5EF4-FFF2-40B4-BE49-F238E27FC236}">
              <a16:creationId xmlns:a16="http://schemas.microsoft.com/office/drawing/2014/main" id="{00000000-0008-0000-0C00-000023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a:extLst>
            <a:ext uri="{FF2B5EF4-FFF2-40B4-BE49-F238E27FC236}">
              <a16:creationId xmlns:a16="http://schemas.microsoft.com/office/drawing/2014/main" id="{00000000-0008-0000-0C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a:extLst>
            <a:ext uri="{FF2B5EF4-FFF2-40B4-BE49-F238E27FC236}">
              <a16:creationId xmlns:a16="http://schemas.microsoft.com/office/drawing/2014/main" id="{00000000-0008-0000-0C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平成２７年度においては、類似団体内平均値を下回っているが、公共施設の老朽化は進んでおり、特に保育所、児童館、公民館等についてはその老朽化が懸念されている。</a:t>
          </a:r>
          <a:endParaRPr lang="ja-JP" altLang="ja-JP">
            <a:effectLst/>
          </a:endParaRPr>
        </a:p>
        <a:p>
          <a:r>
            <a:rPr kumimoji="1" lang="ja-JP" altLang="ja-JP" sz="1100">
              <a:solidFill>
                <a:schemeClr val="dk1"/>
              </a:solidFill>
              <a:effectLst/>
              <a:latin typeface="+mn-lt"/>
              <a:ea typeface="+mn-ea"/>
              <a:cs typeface="+mn-cs"/>
            </a:rPr>
            <a:t>平成２８年度に策定した公共施設等総合管理計画に基づき、施設の点検を進め、統廃合を含めた施設マネジメントが求められている。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a:extLst>
            <a:ext uri="{FF2B5EF4-FFF2-40B4-BE49-F238E27FC236}">
              <a16:creationId xmlns:a16="http://schemas.microsoft.com/office/drawing/2014/main" id="{00000000-0008-0000-0C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a:extLst>
            <a:ext uri="{FF2B5EF4-FFF2-40B4-BE49-F238E27FC236}">
              <a16:creationId xmlns:a16="http://schemas.microsoft.com/office/drawing/2014/main" id="{00000000-0008-0000-0C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a:extLst>
            <a:ext uri="{FF2B5EF4-FFF2-40B4-BE49-F238E27FC236}">
              <a16:creationId xmlns:a16="http://schemas.microsoft.com/office/drawing/2014/main" id="{00000000-0008-0000-0C00-000033000000}"/>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2" name="直線コネクタ 51">
          <a:extLst>
            <a:ext uri="{FF2B5EF4-FFF2-40B4-BE49-F238E27FC236}">
              <a16:creationId xmlns:a16="http://schemas.microsoft.com/office/drawing/2014/main" id="{00000000-0008-0000-0C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3" name="テキスト ボックス 52">
          <a:extLst>
            <a:ext uri="{FF2B5EF4-FFF2-40B4-BE49-F238E27FC236}">
              <a16:creationId xmlns:a16="http://schemas.microsoft.com/office/drawing/2014/main" id="{00000000-0008-0000-0C00-000035000000}"/>
            </a:ext>
          </a:extLst>
        </xdr:cNvPr>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4" name="直線コネクタ 53">
          <a:extLst>
            <a:ext uri="{FF2B5EF4-FFF2-40B4-BE49-F238E27FC236}">
              <a16:creationId xmlns:a16="http://schemas.microsoft.com/office/drawing/2014/main" id="{00000000-0008-0000-0C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5" name="テキスト ボックス 54">
          <a:extLst>
            <a:ext uri="{FF2B5EF4-FFF2-40B4-BE49-F238E27FC236}">
              <a16:creationId xmlns:a16="http://schemas.microsoft.com/office/drawing/2014/main" id="{00000000-0008-0000-0C00-000037000000}"/>
            </a:ext>
          </a:extLst>
        </xdr:cNvPr>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6" name="直線コネクタ 55">
          <a:extLst>
            <a:ext uri="{FF2B5EF4-FFF2-40B4-BE49-F238E27FC236}">
              <a16:creationId xmlns:a16="http://schemas.microsoft.com/office/drawing/2014/main" id="{00000000-0008-0000-0C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8" name="直線コネクタ 57">
          <a:extLst>
            <a:ext uri="{FF2B5EF4-FFF2-40B4-BE49-F238E27FC236}">
              <a16:creationId xmlns:a16="http://schemas.microsoft.com/office/drawing/2014/main" id="{00000000-0008-0000-0C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9" name="テキスト ボックス 58">
          <a:extLst>
            <a:ext uri="{FF2B5EF4-FFF2-40B4-BE49-F238E27FC236}">
              <a16:creationId xmlns:a16="http://schemas.microsoft.com/office/drawing/2014/main" id="{00000000-0008-0000-0C00-00003B000000}"/>
            </a:ext>
          </a:extLst>
        </xdr:cNvPr>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0" name="直線コネクタ 59">
          <a:extLst>
            <a:ext uri="{FF2B5EF4-FFF2-40B4-BE49-F238E27FC236}">
              <a16:creationId xmlns:a16="http://schemas.microsoft.com/office/drawing/2014/main" id="{00000000-0008-0000-0C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1" name="テキスト ボックス 60">
          <a:extLst>
            <a:ext uri="{FF2B5EF4-FFF2-40B4-BE49-F238E27FC236}">
              <a16:creationId xmlns:a16="http://schemas.microsoft.com/office/drawing/2014/main" id="{00000000-0008-0000-0C00-00003D000000}"/>
            </a:ext>
          </a:extLst>
        </xdr:cNvPr>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a:extLst>
            <a:ext uri="{FF2B5EF4-FFF2-40B4-BE49-F238E27FC236}">
              <a16:creationId xmlns:a16="http://schemas.microsoft.com/office/drawing/2014/main" id="{00000000-0008-0000-0C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a:extLst>
            <a:ext uri="{FF2B5EF4-FFF2-40B4-BE49-F238E27FC236}">
              <a16:creationId xmlns:a16="http://schemas.microsoft.com/office/drawing/2014/main" id="{00000000-0008-0000-0C00-00003F000000}"/>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a:extLst>
            <a:ext uri="{FF2B5EF4-FFF2-40B4-BE49-F238E27FC236}">
              <a16:creationId xmlns:a16="http://schemas.microsoft.com/office/drawing/2014/main" id="{00000000-0008-0000-0C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146050</xdr:rowOff>
    </xdr:from>
    <xdr:to>
      <xdr:col>3</xdr:col>
      <xdr:colOff>1170940</xdr:colOff>
      <xdr:row>30</xdr:row>
      <xdr:rowOff>35983</xdr:rowOff>
    </xdr:to>
    <xdr:cxnSp macro="">
      <xdr:nvCxnSpPr>
        <xdr:cNvPr id="65" name="直線コネクタ 64">
          <a:extLst>
            <a:ext uri="{FF2B5EF4-FFF2-40B4-BE49-F238E27FC236}">
              <a16:creationId xmlns:a16="http://schemas.microsoft.com/office/drawing/2014/main" id="{00000000-0008-0000-0C00-000041000000}"/>
            </a:ext>
          </a:extLst>
        </xdr:cNvPr>
        <xdr:cNvCxnSpPr/>
      </xdr:nvCxnSpPr>
      <xdr:spPr>
        <a:xfrm flipV="1">
          <a:off x="4760595" y="5384800"/>
          <a:ext cx="1270" cy="5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39810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C00-000042000000}"/>
            </a:ext>
          </a:extLst>
        </xdr:cNvPr>
        <xdr:cNvSpPr txBox="1"/>
      </xdr:nvSpPr>
      <xdr:spPr>
        <a:xfrm>
          <a:off x="4813300" y="59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30</xdr:row>
      <xdr:rowOff>35983</xdr:rowOff>
    </xdr:from>
    <xdr:to>
      <xdr:col>3</xdr:col>
      <xdr:colOff>1260475</xdr:colOff>
      <xdr:row>30</xdr:row>
      <xdr:rowOff>35983</xdr:rowOff>
    </xdr:to>
    <xdr:cxnSp macro="">
      <xdr:nvCxnSpPr>
        <xdr:cNvPr id="67" name="直線コネクタ 66">
          <a:extLst>
            <a:ext uri="{FF2B5EF4-FFF2-40B4-BE49-F238E27FC236}">
              <a16:creationId xmlns:a16="http://schemas.microsoft.com/office/drawing/2014/main" id="{00000000-0008-0000-0C00-000043000000}"/>
            </a:ext>
          </a:extLst>
        </xdr:cNvPr>
        <xdr:cNvCxnSpPr/>
      </xdr:nvCxnSpPr>
      <xdr:spPr>
        <a:xfrm>
          <a:off x="4673600" y="5960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92727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C00-000044000000}"/>
            </a:ext>
          </a:extLst>
        </xdr:cNvPr>
        <xdr:cNvSpPr txBox="1"/>
      </xdr:nvSpPr>
      <xdr:spPr>
        <a:xfrm>
          <a:off x="4813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26</xdr:row>
      <xdr:rowOff>146050</xdr:rowOff>
    </xdr:from>
    <xdr:to>
      <xdr:col>3</xdr:col>
      <xdr:colOff>1260475</xdr:colOff>
      <xdr:row>26</xdr:row>
      <xdr:rowOff>146050</xdr:rowOff>
    </xdr:to>
    <xdr:cxnSp macro="">
      <xdr:nvCxnSpPr>
        <xdr:cNvPr id="69" name="直線コネクタ 68">
          <a:extLst>
            <a:ext uri="{FF2B5EF4-FFF2-40B4-BE49-F238E27FC236}">
              <a16:creationId xmlns:a16="http://schemas.microsoft.com/office/drawing/2014/main" id="{00000000-0008-0000-0C00-000045000000}"/>
            </a:ext>
          </a:extLst>
        </xdr:cNvPr>
        <xdr:cNvCxnSpPr/>
      </xdr:nvCxnSpPr>
      <xdr:spPr>
        <a:xfrm>
          <a:off x="4673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C00-000046000000}"/>
            </a:ext>
          </a:extLst>
        </xdr:cNvPr>
        <xdr:cNvSpPr txBox="1"/>
      </xdr:nvSpPr>
      <xdr:spPr>
        <a:xfrm>
          <a:off x="4813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1" name="フローチャート : 判断 70">
          <a:extLst>
            <a:ext uri="{FF2B5EF4-FFF2-40B4-BE49-F238E27FC236}">
              <a16:creationId xmlns:a16="http://schemas.microsoft.com/office/drawing/2014/main" id="{00000000-0008-0000-0C00-000047000000}"/>
            </a:ext>
          </a:extLst>
        </xdr:cNvPr>
        <xdr:cNvSpPr/>
      </xdr:nvSpPr>
      <xdr:spPr>
        <a:xfrm>
          <a:off x="4711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146050</xdr:rowOff>
    </xdr:from>
    <xdr:to>
      <xdr:col>3</xdr:col>
      <xdr:colOff>511175</xdr:colOff>
      <xdr:row>33</xdr:row>
      <xdr:rowOff>76200</xdr:rowOff>
    </xdr:to>
    <xdr:sp macro="" textlink="">
      <xdr:nvSpPr>
        <xdr:cNvPr id="72" name="フローチャート : 判断 71">
          <a:extLst>
            <a:ext uri="{FF2B5EF4-FFF2-40B4-BE49-F238E27FC236}">
              <a16:creationId xmlns:a16="http://schemas.microsoft.com/office/drawing/2014/main" id="{00000000-0008-0000-0C00-000048000000}"/>
            </a:ext>
          </a:extLst>
        </xdr:cNvPr>
        <xdr:cNvSpPr/>
      </xdr:nvSpPr>
      <xdr:spPr>
        <a:xfrm>
          <a:off x="400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a:extLst>
            <a:ext uri="{FF2B5EF4-FFF2-40B4-BE49-F238E27FC236}">
              <a16:creationId xmlns:a16="http://schemas.microsoft.com/office/drawing/2014/main" id="{00000000-0008-0000-0C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a:extLst>
            <a:ext uri="{FF2B5EF4-FFF2-40B4-BE49-F238E27FC236}">
              <a16:creationId xmlns:a16="http://schemas.microsoft.com/office/drawing/2014/main" id="{00000000-0008-0000-0C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a:extLst>
            <a:ext uri="{FF2B5EF4-FFF2-40B4-BE49-F238E27FC236}">
              <a16:creationId xmlns:a16="http://schemas.microsoft.com/office/drawing/2014/main" id="{00000000-0008-0000-0C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a:extLst>
            <a:ext uri="{FF2B5EF4-FFF2-40B4-BE49-F238E27FC236}">
              <a16:creationId xmlns:a16="http://schemas.microsoft.com/office/drawing/2014/main" id="{00000000-0008-0000-0C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a:extLst>
            <a:ext uri="{FF2B5EF4-FFF2-40B4-BE49-F238E27FC236}">
              <a16:creationId xmlns:a16="http://schemas.microsoft.com/office/drawing/2014/main" id="{00000000-0008-0000-0C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35</xdr:row>
      <xdr:rowOff>9525</xdr:rowOff>
    </xdr:from>
    <xdr:to>
      <xdr:col>3</xdr:col>
      <xdr:colOff>511175</xdr:colOff>
      <xdr:row>35</xdr:row>
      <xdr:rowOff>111125</xdr:rowOff>
    </xdr:to>
    <xdr:sp macro="" textlink="">
      <xdr:nvSpPr>
        <xdr:cNvPr id="78" name="円/楕円 77">
          <a:extLst>
            <a:ext uri="{FF2B5EF4-FFF2-40B4-BE49-F238E27FC236}">
              <a16:creationId xmlns:a16="http://schemas.microsoft.com/office/drawing/2014/main" id="{00000000-0008-0000-0C00-00004E000000}"/>
            </a:ext>
          </a:extLst>
        </xdr:cNvPr>
        <xdr:cNvSpPr/>
      </xdr:nvSpPr>
      <xdr:spPr>
        <a:xfrm>
          <a:off x="40005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92727</xdr:rowOff>
    </xdr:from>
    <xdr:ext cx="405111" cy="259045"/>
    <xdr:sp macro="" textlink="">
      <xdr:nvSpPr>
        <xdr:cNvPr id="79" name="n_1aveValue有形固定資産減価償却率">
          <a:extLst>
            <a:ext uri="{FF2B5EF4-FFF2-40B4-BE49-F238E27FC236}">
              <a16:creationId xmlns:a16="http://schemas.microsoft.com/office/drawing/2014/main" id="{00000000-0008-0000-0C00-00004F000000}"/>
            </a:ext>
          </a:extLst>
        </xdr:cNvPr>
        <xdr:cNvSpPr txBox="1"/>
      </xdr:nvSpPr>
      <xdr:spPr>
        <a:xfrm>
          <a:off x="3836043" y="618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102252</xdr:rowOff>
    </xdr:from>
    <xdr:ext cx="405111" cy="259045"/>
    <xdr:sp macro="" textlink="">
      <xdr:nvSpPr>
        <xdr:cNvPr id="80" name="n_1mainValue有形固定資産減価償却率">
          <a:extLst>
            <a:ext uri="{FF2B5EF4-FFF2-40B4-BE49-F238E27FC236}">
              <a16:creationId xmlns:a16="http://schemas.microsoft.com/office/drawing/2014/main" id="{00000000-0008-0000-0C00-000050000000}"/>
            </a:ext>
          </a:extLst>
        </xdr:cNvPr>
        <xdr:cNvSpPr txBox="1"/>
      </xdr:nvSpPr>
      <xdr:spPr>
        <a:xfrm>
          <a:off x="3836043"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a:extLst>
            <a:ext uri="{FF2B5EF4-FFF2-40B4-BE49-F238E27FC236}">
              <a16:creationId xmlns:a16="http://schemas.microsoft.com/office/drawing/2014/main" id="{00000000-0008-0000-0C00-00005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a:extLst>
            <a:ext uri="{FF2B5EF4-FFF2-40B4-BE49-F238E27FC236}">
              <a16:creationId xmlns:a16="http://schemas.microsoft.com/office/drawing/2014/main" id="{00000000-0008-0000-0C00-000052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a:extLst>
            <a:ext uri="{FF2B5EF4-FFF2-40B4-BE49-F238E27FC236}">
              <a16:creationId xmlns:a16="http://schemas.microsoft.com/office/drawing/2014/main" id="{00000000-0008-0000-0C00-000053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a:extLst>
            <a:ext uri="{FF2B5EF4-FFF2-40B4-BE49-F238E27FC236}">
              <a16:creationId xmlns:a16="http://schemas.microsoft.com/office/drawing/2014/main" id="{00000000-0008-0000-0C00-00005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a:extLst>
            <a:ext uri="{FF2B5EF4-FFF2-40B4-BE49-F238E27FC236}">
              <a16:creationId xmlns:a16="http://schemas.microsoft.com/office/drawing/2014/main" id="{00000000-0008-0000-0C00-00005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a:extLst>
            <a:ext uri="{FF2B5EF4-FFF2-40B4-BE49-F238E27FC236}">
              <a16:creationId xmlns:a16="http://schemas.microsoft.com/office/drawing/2014/main" id="{00000000-0008-0000-0C00-00005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a:extLst>
            <a:ext uri="{FF2B5EF4-FFF2-40B4-BE49-F238E27FC236}">
              <a16:creationId xmlns:a16="http://schemas.microsoft.com/office/drawing/2014/main" id="{00000000-0008-0000-0C00-00005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a:extLst>
            <a:ext uri="{FF2B5EF4-FFF2-40B4-BE49-F238E27FC236}">
              <a16:creationId xmlns:a16="http://schemas.microsoft.com/office/drawing/2014/main" id="{00000000-0008-0000-0C00-000058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a:extLst>
            <a:ext uri="{FF2B5EF4-FFF2-40B4-BE49-F238E27FC236}">
              <a16:creationId xmlns:a16="http://schemas.microsoft.com/office/drawing/2014/main" id="{00000000-0008-0000-0C00-00005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a:extLst>
            <a:ext uri="{FF2B5EF4-FFF2-40B4-BE49-F238E27FC236}">
              <a16:creationId xmlns:a16="http://schemas.microsoft.com/office/drawing/2014/main" id="{00000000-0008-0000-0C00-00005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a:extLst>
            <a:ext uri="{FF2B5EF4-FFF2-40B4-BE49-F238E27FC236}">
              <a16:creationId xmlns:a16="http://schemas.microsoft.com/office/drawing/2014/main" id="{00000000-0008-0000-0C00-00005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a:extLst>
            <a:ext uri="{FF2B5EF4-FFF2-40B4-BE49-F238E27FC236}">
              <a16:creationId xmlns:a16="http://schemas.microsoft.com/office/drawing/2014/main" id="{00000000-0008-0000-0C00-00005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a:extLst>
            <a:ext uri="{FF2B5EF4-FFF2-40B4-BE49-F238E27FC236}">
              <a16:creationId xmlns:a16="http://schemas.microsoft.com/office/drawing/2014/main" id="{00000000-0008-0000-0C00-00005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a:extLst>
            <a:ext uri="{FF2B5EF4-FFF2-40B4-BE49-F238E27FC236}">
              <a16:creationId xmlns:a16="http://schemas.microsoft.com/office/drawing/2014/main" id="{00000000-0008-0000-0C00-00005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D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D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D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D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D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D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D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D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D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id="{00000000-0008-0000-0D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id="{00000000-0008-0000-0D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D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id="{00000000-0008-0000-0D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id="{00000000-0008-0000-0D00-00003A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163286</xdr:rowOff>
    </xdr:from>
    <xdr:to>
      <xdr:col>6</xdr:col>
      <xdr:colOff>510540</xdr:colOff>
      <xdr:row>36</xdr:row>
      <xdr:rowOff>130628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flipV="1">
          <a:off x="4634865" y="5649686"/>
          <a:ext cx="0" cy="65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134455</xdr:rowOff>
    </xdr:from>
    <xdr:ext cx="405111" cy="259045"/>
    <xdr:sp macro="" textlink="">
      <xdr:nvSpPr>
        <xdr:cNvPr id="60" name="【道路】&#10;有形固定資産減価償却率最小値テキスト">
          <a:extLst>
            <a:ext uri="{FF2B5EF4-FFF2-40B4-BE49-F238E27FC236}">
              <a16:creationId xmlns:a16="http://schemas.microsoft.com/office/drawing/2014/main" id="{00000000-0008-0000-0D00-00003C000000}"/>
            </a:ext>
          </a:extLst>
        </xdr:cNvPr>
        <xdr:cNvSpPr txBox="1"/>
      </xdr:nvSpPr>
      <xdr:spPr>
        <a:xfrm>
          <a:off x="4724400"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36</xdr:row>
      <xdr:rowOff>130628</xdr:rowOff>
    </xdr:from>
    <xdr:to>
      <xdr:col>6</xdr:col>
      <xdr:colOff>600075</xdr:colOff>
      <xdr:row>36</xdr:row>
      <xdr:rowOff>130628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4546600" y="63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109963</xdr:rowOff>
    </xdr:from>
    <xdr:ext cx="405111" cy="259045"/>
    <xdr:sp macro="" textlink="">
      <xdr:nvSpPr>
        <xdr:cNvPr id="62" name="【道路】&#10;有形固定資産減価償却率最大値テキスト">
          <a:extLst>
            <a:ext uri="{FF2B5EF4-FFF2-40B4-BE49-F238E27FC236}">
              <a16:creationId xmlns:a16="http://schemas.microsoft.com/office/drawing/2014/main" id="{00000000-0008-0000-0D00-00003E000000}"/>
            </a:ext>
          </a:extLst>
        </xdr:cNvPr>
        <xdr:cNvSpPr txBox="1"/>
      </xdr:nvSpPr>
      <xdr:spPr>
        <a:xfrm>
          <a:off x="4724400" y="542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32</xdr:row>
      <xdr:rowOff>163286</xdr:rowOff>
    </xdr:from>
    <xdr:to>
      <xdr:col>6</xdr:col>
      <xdr:colOff>600075</xdr:colOff>
      <xdr:row>32</xdr:row>
      <xdr:rowOff>163286</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546600" y="564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129013</xdr:rowOff>
    </xdr:from>
    <xdr:ext cx="405111" cy="259045"/>
    <xdr:sp macro="" textlink="">
      <xdr:nvSpPr>
        <xdr:cNvPr id="64" name="【道路】&#10;有形固定資産減価償却率平均値テキスト">
          <a:extLst>
            <a:ext uri="{FF2B5EF4-FFF2-40B4-BE49-F238E27FC236}">
              <a16:creationId xmlns:a16="http://schemas.microsoft.com/office/drawing/2014/main" id="{00000000-0008-0000-0D00-000040000000}"/>
            </a:ext>
          </a:extLst>
        </xdr:cNvPr>
        <xdr:cNvSpPr txBox="1"/>
      </xdr:nvSpPr>
      <xdr:spPr>
        <a:xfrm>
          <a:off x="4724400" y="595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150586</xdr:rowOff>
    </xdr:from>
    <xdr:to>
      <xdr:col>6</xdr:col>
      <xdr:colOff>561975</xdr:colOff>
      <xdr:row>35</xdr:row>
      <xdr:rowOff>80736</xdr:rowOff>
    </xdr:to>
    <xdr:sp macro="" textlink="">
      <xdr:nvSpPr>
        <xdr:cNvPr id="65" name="フローチャート : 判断 64">
          <a:extLst>
            <a:ext uri="{FF2B5EF4-FFF2-40B4-BE49-F238E27FC236}">
              <a16:creationId xmlns:a16="http://schemas.microsoft.com/office/drawing/2014/main" id="{00000000-0008-0000-0D00-000041000000}"/>
            </a:ext>
          </a:extLst>
        </xdr:cNvPr>
        <xdr:cNvSpPr/>
      </xdr:nvSpPr>
      <xdr:spPr>
        <a:xfrm>
          <a:off x="4584700" y="5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39007</xdr:rowOff>
    </xdr:from>
    <xdr:to>
      <xdr:col>5</xdr:col>
      <xdr:colOff>409575</xdr:colOff>
      <xdr:row>37</xdr:row>
      <xdr:rowOff>140607</xdr:rowOff>
    </xdr:to>
    <xdr:sp macro="" textlink="">
      <xdr:nvSpPr>
        <xdr:cNvPr id="66" name="フローチャート : 判断 65">
          <a:extLst>
            <a:ext uri="{FF2B5EF4-FFF2-40B4-BE49-F238E27FC236}">
              <a16:creationId xmlns:a16="http://schemas.microsoft.com/office/drawing/2014/main" id="{00000000-0008-0000-0D00-000042000000}"/>
            </a:ext>
          </a:extLst>
        </xdr:cNvPr>
        <xdr:cNvSpPr/>
      </xdr:nvSpPr>
      <xdr:spPr>
        <a:xfrm>
          <a:off x="37465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2" name="円/楕円 71">
          <a:extLst>
            <a:ext uri="{FF2B5EF4-FFF2-40B4-BE49-F238E27FC236}">
              <a16:creationId xmlns:a16="http://schemas.microsoft.com/office/drawing/2014/main" id="{00000000-0008-0000-0D00-000048000000}"/>
            </a:ext>
          </a:extLst>
        </xdr:cNvPr>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157134</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D00-000049000000}"/>
            </a:ext>
          </a:extLst>
        </xdr:cNvPr>
        <xdr:cNvSpPr txBox="1"/>
      </xdr:nvSpPr>
      <xdr:spPr>
        <a:xfrm>
          <a:off x="3582043" y="6157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80027</xdr:rowOff>
    </xdr:from>
    <xdr:ext cx="405111" cy="259045"/>
    <xdr:sp macro="" textlink="">
      <xdr:nvSpPr>
        <xdr:cNvPr id="74" name="n_1mainValue【道路】&#10;有形固定資産減価償却率">
          <a:extLst>
            <a:ext uri="{FF2B5EF4-FFF2-40B4-BE49-F238E27FC236}">
              <a16:creationId xmlns:a16="http://schemas.microsoft.com/office/drawing/2014/main" id="{00000000-0008-0000-0D00-00004A000000}"/>
            </a:ext>
          </a:extLst>
        </xdr:cNvPr>
        <xdr:cNvSpPr txBox="1"/>
      </xdr:nvSpPr>
      <xdr:spPr>
        <a:xfrm>
          <a:off x="3582043"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id="{00000000-0008-0000-0D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id="{00000000-0008-0000-0D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id="{00000000-0008-0000-0D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id="{00000000-0008-0000-0D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id="{00000000-0008-0000-0D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id="{00000000-0008-0000-0D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id="{00000000-0008-0000-0D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a:extLst>
            <a:ext uri="{FF2B5EF4-FFF2-40B4-BE49-F238E27FC236}">
              <a16:creationId xmlns:a16="http://schemas.microsoft.com/office/drawing/2014/main" id="{00000000-0008-0000-0D00-00005D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7" name="テキスト ボックス 96">
          <a:extLst>
            <a:ext uri="{FF2B5EF4-FFF2-40B4-BE49-F238E27FC236}">
              <a16:creationId xmlns:a16="http://schemas.microsoft.com/office/drawing/2014/main" id="{00000000-0008-0000-0D00-000061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D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flipV="1">
          <a:off x="10476865" y="5880681"/>
          <a:ext cx="0" cy="133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2" name="【道路】&#10;一人当たり延長最小値テキスト">
          <a:extLst>
            <a:ext uri="{FF2B5EF4-FFF2-40B4-BE49-F238E27FC236}">
              <a16:creationId xmlns:a16="http://schemas.microsoft.com/office/drawing/2014/main" id="{00000000-0008-0000-0D00-000066000000}"/>
            </a:ext>
          </a:extLst>
        </xdr:cNvPr>
        <xdr:cNvSpPr txBox="1"/>
      </xdr:nvSpPr>
      <xdr:spPr>
        <a:xfrm>
          <a:off x="10566400" y="72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0388600" y="7215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4" name="【道路】&#10;一人当たり延長最大値テキスト">
          <a:extLst>
            <a:ext uri="{FF2B5EF4-FFF2-40B4-BE49-F238E27FC236}">
              <a16:creationId xmlns:a16="http://schemas.microsoft.com/office/drawing/2014/main" id="{00000000-0008-0000-0D00-000068000000}"/>
            </a:ext>
          </a:extLst>
        </xdr:cNvPr>
        <xdr:cNvSpPr txBox="1"/>
      </xdr:nvSpPr>
      <xdr:spPr>
        <a:xfrm>
          <a:off x="10566400" y="56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0388600" y="58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6" name="【道路】&#10;一人当たり延長平均値テキスト">
          <a:extLst>
            <a:ext uri="{FF2B5EF4-FFF2-40B4-BE49-F238E27FC236}">
              <a16:creationId xmlns:a16="http://schemas.microsoft.com/office/drawing/2014/main" id="{00000000-0008-0000-0D00-00006A000000}"/>
            </a:ext>
          </a:extLst>
        </xdr:cNvPr>
        <xdr:cNvSpPr txBox="1"/>
      </xdr:nvSpPr>
      <xdr:spPr>
        <a:xfrm>
          <a:off x="10566400" y="6662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7" name="フローチャート : 判断 106">
          <a:extLst>
            <a:ext uri="{FF2B5EF4-FFF2-40B4-BE49-F238E27FC236}">
              <a16:creationId xmlns:a16="http://schemas.microsoft.com/office/drawing/2014/main" id="{00000000-0008-0000-0D00-00006B000000}"/>
            </a:ext>
          </a:extLst>
        </xdr:cNvPr>
        <xdr:cNvSpPr/>
      </xdr:nvSpPr>
      <xdr:spPr>
        <a:xfrm>
          <a:off x="10426700" y="668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8" name="フローチャート : 判断 107">
          <a:extLst>
            <a:ext uri="{FF2B5EF4-FFF2-40B4-BE49-F238E27FC236}">
              <a16:creationId xmlns:a16="http://schemas.microsoft.com/office/drawing/2014/main" id="{00000000-0008-0000-0D00-00006C000000}"/>
            </a:ext>
          </a:extLst>
        </xdr:cNvPr>
        <xdr:cNvSpPr/>
      </xdr:nvSpPr>
      <xdr:spPr>
        <a:xfrm>
          <a:off x="9588500" y="65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5218</xdr:rowOff>
    </xdr:from>
    <xdr:to>
      <xdr:col>14</xdr:col>
      <xdr:colOff>79375</xdr:colOff>
      <xdr:row>40</xdr:row>
      <xdr:rowOff>106818</xdr:rowOff>
    </xdr:to>
    <xdr:sp macro="" textlink="">
      <xdr:nvSpPr>
        <xdr:cNvPr id="114" name="円/楕円 113">
          <a:extLst>
            <a:ext uri="{FF2B5EF4-FFF2-40B4-BE49-F238E27FC236}">
              <a16:creationId xmlns:a16="http://schemas.microsoft.com/office/drawing/2014/main" id="{00000000-0008-0000-0D00-000072000000}"/>
            </a:ext>
          </a:extLst>
        </xdr:cNvPr>
        <xdr:cNvSpPr/>
      </xdr:nvSpPr>
      <xdr:spPr>
        <a:xfrm>
          <a:off x="9588500" y="68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5" name="n_1aveValue【道路】&#10;一人当たり延長">
          <a:extLst>
            <a:ext uri="{FF2B5EF4-FFF2-40B4-BE49-F238E27FC236}">
              <a16:creationId xmlns:a16="http://schemas.microsoft.com/office/drawing/2014/main" id="{00000000-0008-0000-0D00-000073000000}"/>
            </a:ext>
          </a:extLst>
        </xdr:cNvPr>
        <xdr:cNvSpPr txBox="1"/>
      </xdr:nvSpPr>
      <xdr:spPr>
        <a:xfrm>
          <a:off x="9359410" y="63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97945</xdr:rowOff>
    </xdr:from>
    <xdr:ext cx="534377" cy="259045"/>
    <xdr:sp macro="" textlink="">
      <xdr:nvSpPr>
        <xdr:cNvPr id="116" name="n_1mainValue【道路】&#10;一人当たり延長">
          <a:extLst>
            <a:ext uri="{FF2B5EF4-FFF2-40B4-BE49-F238E27FC236}">
              <a16:creationId xmlns:a16="http://schemas.microsoft.com/office/drawing/2014/main" id="{00000000-0008-0000-0D00-000074000000}"/>
            </a:ext>
          </a:extLst>
        </xdr:cNvPr>
        <xdr:cNvSpPr txBox="1"/>
      </xdr:nvSpPr>
      <xdr:spPr>
        <a:xfrm>
          <a:off x="9359410" y="69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a:extLst>
            <a:ext uri="{FF2B5EF4-FFF2-40B4-BE49-F238E27FC236}">
              <a16:creationId xmlns:a16="http://schemas.microsoft.com/office/drawing/2014/main" id="{00000000-0008-0000-0D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a:extLst>
            <a:ext uri="{FF2B5EF4-FFF2-40B4-BE49-F238E27FC236}">
              <a16:creationId xmlns:a16="http://schemas.microsoft.com/office/drawing/2014/main" id="{00000000-0008-0000-0D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D00-00008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60</xdr:row>
      <xdr:rowOff>62049</xdr:rowOff>
    </xdr:from>
    <xdr:to>
      <xdr:col>6</xdr:col>
      <xdr:colOff>510540</xdr:colOff>
      <xdr:row>62</xdr:row>
      <xdr:rowOff>13063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4634865" y="10349049"/>
          <a:ext cx="0" cy="293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16890</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00000000-0008-0000-0D00-000090000000}"/>
            </a:ext>
          </a:extLst>
        </xdr:cNvPr>
        <xdr:cNvSpPr txBox="1"/>
      </xdr:nvSpPr>
      <xdr:spPr>
        <a:xfrm>
          <a:off x="4724400"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62</xdr:row>
      <xdr:rowOff>13063</xdr:rowOff>
    </xdr:from>
    <xdr:to>
      <xdr:col>6</xdr:col>
      <xdr:colOff>600075</xdr:colOff>
      <xdr:row>62</xdr:row>
      <xdr:rowOff>13063</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4546600" y="1064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8726</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D00-000092000000}"/>
            </a:ext>
          </a:extLst>
        </xdr:cNvPr>
        <xdr:cNvSpPr txBox="1"/>
      </xdr:nvSpPr>
      <xdr:spPr>
        <a:xfrm>
          <a:off x="4724400" y="10124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60</xdr:row>
      <xdr:rowOff>62049</xdr:rowOff>
    </xdr:from>
    <xdr:to>
      <xdr:col>6</xdr:col>
      <xdr:colOff>600075</xdr:colOff>
      <xdr:row>60</xdr:row>
      <xdr:rowOff>62049</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4546600" y="1034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27231</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D00-000094000000}"/>
            </a:ext>
          </a:extLst>
        </xdr:cNvPr>
        <xdr:cNvSpPr txBox="1"/>
      </xdr:nvSpPr>
      <xdr:spPr>
        <a:xfrm>
          <a:off x="4724400" y="10485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48804</xdr:rowOff>
    </xdr:from>
    <xdr:to>
      <xdr:col>6</xdr:col>
      <xdr:colOff>561975</xdr:colOff>
      <xdr:row>61</xdr:row>
      <xdr:rowOff>150404</xdr:rowOff>
    </xdr:to>
    <xdr:sp macro="" textlink="">
      <xdr:nvSpPr>
        <xdr:cNvPr id="149" name="フローチャート : 判断 148">
          <a:extLst>
            <a:ext uri="{FF2B5EF4-FFF2-40B4-BE49-F238E27FC236}">
              <a16:creationId xmlns:a16="http://schemas.microsoft.com/office/drawing/2014/main" id="{00000000-0008-0000-0D00-000095000000}"/>
            </a:ext>
          </a:extLst>
        </xdr:cNvPr>
        <xdr:cNvSpPr/>
      </xdr:nvSpPr>
      <xdr:spPr>
        <a:xfrm>
          <a:off x="45847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45538</xdr:rowOff>
    </xdr:from>
    <xdr:to>
      <xdr:col>5</xdr:col>
      <xdr:colOff>409575</xdr:colOff>
      <xdr:row>63</xdr:row>
      <xdr:rowOff>147138</xdr:rowOff>
    </xdr:to>
    <xdr:sp macro="" textlink="">
      <xdr:nvSpPr>
        <xdr:cNvPr id="150" name="フローチャート : 判断 149">
          <a:extLst>
            <a:ext uri="{FF2B5EF4-FFF2-40B4-BE49-F238E27FC236}">
              <a16:creationId xmlns:a16="http://schemas.microsoft.com/office/drawing/2014/main" id="{00000000-0008-0000-0D00-000096000000}"/>
            </a:ext>
          </a:extLst>
        </xdr:cNvPr>
        <xdr:cNvSpPr/>
      </xdr:nvSpPr>
      <xdr:spPr>
        <a:xfrm>
          <a:off x="3746500" y="108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37374</xdr:rowOff>
    </xdr:from>
    <xdr:to>
      <xdr:col>5</xdr:col>
      <xdr:colOff>409575</xdr:colOff>
      <xdr:row>56</xdr:row>
      <xdr:rowOff>138974</xdr:rowOff>
    </xdr:to>
    <xdr:sp macro="" textlink="">
      <xdr:nvSpPr>
        <xdr:cNvPr id="156" name="円/楕円 155">
          <a:extLst>
            <a:ext uri="{FF2B5EF4-FFF2-40B4-BE49-F238E27FC236}">
              <a16:creationId xmlns:a16="http://schemas.microsoft.com/office/drawing/2014/main" id="{00000000-0008-0000-0D00-00009C000000}"/>
            </a:ext>
          </a:extLst>
        </xdr:cNvPr>
        <xdr:cNvSpPr/>
      </xdr:nvSpPr>
      <xdr:spPr>
        <a:xfrm>
          <a:off x="3746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138265</xdr:rowOff>
    </xdr:from>
    <xdr:ext cx="405111" cy="259045"/>
    <xdr:sp macro="" textlink="">
      <xdr:nvSpPr>
        <xdr:cNvPr id="157" name="n_1aveValue【橋りょう・トンネル】&#10;有形固定資産減価償却率">
          <a:extLst>
            <a:ext uri="{FF2B5EF4-FFF2-40B4-BE49-F238E27FC236}">
              <a16:creationId xmlns:a16="http://schemas.microsoft.com/office/drawing/2014/main" id="{00000000-0008-0000-0D00-00009D000000}"/>
            </a:ext>
          </a:extLst>
        </xdr:cNvPr>
        <xdr:cNvSpPr txBox="1"/>
      </xdr:nvSpPr>
      <xdr:spPr>
        <a:xfrm>
          <a:off x="3582043"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155501</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id="{00000000-0008-0000-0D00-00009E000000}"/>
            </a:ext>
          </a:extLst>
        </xdr:cNvPr>
        <xdr:cNvSpPr txBox="1"/>
      </xdr:nvSpPr>
      <xdr:spPr>
        <a:xfrm>
          <a:off x="3582043"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a:extLst>
            <a:ext uri="{FF2B5EF4-FFF2-40B4-BE49-F238E27FC236}">
              <a16:creationId xmlns:a16="http://schemas.microsoft.com/office/drawing/2014/main" id="{00000000-0008-0000-0D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a:extLst>
            <a:ext uri="{FF2B5EF4-FFF2-40B4-BE49-F238E27FC236}">
              <a16:creationId xmlns:a16="http://schemas.microsoft.com/office/drawing/2014/main" id="{00000000-0008-0000-0D00-0000A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a:extLst>
            <a:ext uri="{FF2B5EF4-FFF2-40B4-BE49-F238E27FC236}">
              <a16:creationId xmlns:a16="http://schemas.microsoft.com/office/drawing/2014/main" id="{00000000-0008-0000-0D00-0000A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a:extLst>
            <a:ext uri="{FF2B5EF4-FFF2-40B4-BE49-F238E27FC236}">
              <a16:creationId xmlns:a16="http://schemas.microsoft.com/office/drawing/2014/main" id="{00000000-0008-0000-0D00-0000A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a:extLst>
            <a:ext uri="{FF2B5EF4-FFF2-40B4-BE49-F238E27FC236}">
              <a16:creationId xmlns:a16="http://schemas.microsoft.com/office/drawing/2014/main" id="{00000000-0008-0000-0D00-0000A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a:extLst>
            <a:ext uri="{FF2B5EF4-FFF2-40B4-BE49-F238E27FC236}">
              <a16:creationId xmlns:a16="http://schemas.microsoft.com/office/drawing/2014/main" id="{00000000-0008-0000-0D00-0000B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a:extLst>
            <a:ext uri="{FF2B5EF4-FFF2-40B4-BE49-F238E27FC236}">
              <a16:creationId xmlns:a16="http://schemas.microsoft.com/office/drawing/2014/main" id="{00000000-0008-0000-0D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a:extLst>
            <a:ext uri="{FF2B5EF4-FFF2-40B4-BE49-F238E27FC236}">
              <a16:creationId xmlns:a16="http://schemas.microsoft.com/office/drawing/2014/main" id="{00000000-0008-0000-0D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id="{00000000-0008-0000-0D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5776</xdr:rowOff>
    </xdr:from>
    <xdr:to>
      <xdr:col>15</xdr:col>
      <xdr:colOff>180340</xdr:colOff>
      <xdr:row>63</xdr:row>
      <xdr:rowOff>95294</xdr:rowOff>
    </xdr:to>
    <xdr:cxnSp macro="">
      <xdr:nvCxnSpPr>
        <xdr:cNvPr id="182" name="直線コネクタ 181">
          <a:extLst>
            <a:ext uri="{FF2B5EF4-FFF2-40B4-BE49-F238E27FC236}">
              <a16:creationId xmlns:a16="http://schemas.microsoft.com/office/drawing/2014/main" id="{00000000-0008-0000-0D00-0000B6000000}"/>
            </a:ext>
          </a:extLst>
        </xdr:cNvPr>
        <xdr:cNvCxnSpPr/>
      </xdr:nvCxnSpPr>
      <xdr:spPr>
        <a:xfrm flipV="1">
          <a:off x="10476865" y="10121326"/>
          <a:ext cx="0" cy="77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99121</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id="{00000000-0008-0000-0D00-0000B7000000}"/>
            </a:ext>
          </a:extLst>
        </xdr:cNvPr>
        <xdr:cNvSpPr txBox="1"/>
      </xdr:nvSpPr>
      <xdr:spPr>
        <a:xfrm>
          <a:off x="10566400" y="1090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95294</xdr:rowOff>
    </xdr:from>
    <xdr:to>
      <xdr:col>15</xdr:col>
      <xdr:colOff>269875</xdr:colOff>
      <xdr:row>63</xdr:row>
      <xdr:rowOff>95294</xdr:rowOff>
    </xdr:to>
    <xdr:cxnSp macro="">
      <xdr:nvCxnSpPr>
        <xdr:cNvPr id="184" name="直線コネクタ 183">
          <a:extLst>
            <a:ext uri="{FF2B5EF4-FFF2-40B4-BE49-F238E27FC236}">
              <a16:creationId xmlns:a16="http://schemas.microsoft.com/office/drawing/2014/main" id="{00000000-0008-0000-0D00-0000B8000000}"/>
            </a:ext>
          </a:extLst>
        </xdr:cNvPr>
        <xdr:cNvCxnSpPr/>
      </xdr:nvCxnSpPr>
      <xdr:spPr>
        <a:xfrm>
          <a:off x="10388600" y="10896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123903</xdr:rowOff>
    </xdr:from>
    <xdr:ext cx="599010" cy="259045"/>
    <xdr:sp macro="" textlink="">
      <xdr:nvSpPr>
        <xdr:cNvPr id="185" name="【橋りょう・トンネル】&#10;一人当たり有形固定資産（償却資産）額最大値テキスト">
          <a:extLst>
            <a:ext uri="{FF2B5EF4-FFF2-40B4-BE49-F238E27FC236}">
              <a16:creationId xmlns:a16="http://schemas.microsoft.com/office/drawing/2014/main" id="{00000000-0008-0000-0D00-0000B9000000}"/>
            </a:ext>
          </a:extLst>
        </xdr:cNvPr>
        <xdr:cNvSpPr txBox="1"/>
      </xdr:nvSpPr>
      <xdr:spPr>
        <a:xfrm>
          <a:off x="10566400" y="989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59</xdr:row>
      <xdr:rowOff>5776</xdr:rowOff>
    </xdr:from>
    <xdr:to>
      <xdr:col>15</xdr:col>
      <xdr:colOff>269875</xdr:colOff>
      <xdr:row>59</xdr:row>
      <xdr:rowOff>5776</xdr:rowOff>
    </xdr:to>
    <xdr:cxnSp macro="">
      <xdr:nvCxnSpPr>
        <xdr:cNvPr id="186" name="直線コネクタ 185">
          <a:extLst>
            <a:ext uri="{FF2B5EF4-FFF2-40B4-BE49-F238E27FC236}">
              <a16:creationId xmlns:a16="http://schemas.microsoft.com/office/drawing/2014/main" id="{00000000-0008-0000-0D00-0000BA000000}"/>
            </a:ext>
          </a:extLst>
        </xdr:cNvPr>
        <xdr:cNvCxnSpPr/>
      </xdr:nvCxnSpPr>
      <xdr:spPr>
        <a:xfrm>
          <a:off x="10388600" y="10121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51934</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id="{00000000-0008-0000-0D00-0000BB000000}"/>
            </a:ext>
          </a:extLst>
        </xdr:cNvPr>
        <xdr:cNvSpPr txBox="1"/>
      </xdr:nvSpPr>
      <xdr:spPr>
        <a:xfrm>
          <a:off x="10566400" y="1051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73507</xdr:rowOff>
    </xdr:from>
    <xdr:to>
      <xdr:col>15</xdr:col>
      <xdr:colOff>231775</xdr:colOff>
      <xdr:row>62</xdr:row>
      <xdr:rowOff>3657</xdr:rowOff>
    </xdr:to>
    <xdr:sp macro="" textlink="">
      <xdr:nvSpPr>
        <xdr:cNvPr id="188" name="フローチャート : 判断 187">
          <a:extLst>
            <a:ext uri="{FF2B5EF4-FFF2-40B4-BE49-F238E27FC236}">
              <a16:creationId xmlns:a16="http://schemas.microsoft.com/office/drawing/2014/main" id="{00000000-0008-0000-0D00-0000BC000000}"/>
            </a:ext>
          </a:extLst>
        </xdr:cNvPr>
        <xdr:cNvSpPr/>
      </xdr:nvSpPr>
      <xdr:spPr>
        <a:xfrm>
          <a:off x="10426700" y="1053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26577</xdr:rowOff>
    </xdr:from>
    <xdr:to>
      <xdr:col>14</xdr:col>
      <xdr:colOff>79375</xdr:colOff>
      <xdr:row>56</xdr:row>
      <xdr:rowOff>128177</xdr:rowOff>
    </xdr:to>
    <xdr:sp macro="" textlink="">
      <xdr:nvSpPr>
        <xdr:cNvPr id="189" name="フローチャート : 判断 188">
          <a:extLst>
            <a:ext uri="{FF2B5EF4-FFF2-40B4-BE49-F238E27FC236}">
              <a16:creationId xmlns:a16="http://schemas.microsoft.com/office/drawing/2014/main" id="{00000000-0008-0000-0D00-0000BD000000}"/>
            </a:ext>
          </a:extLst>
        </xdr:cNvPr>
        <xdr:cNvSpPr/>
      </xdr:nvSpPr>
      <xdr:spPr>
        <a:xfrm>
          <a:off x="9588500" y="96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D00-0000B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D00-0000B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D00-0000C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D00-0000C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D00-0000C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120530</xdr:rowOff>
    </xdr:from>
    <xdr:to>
      <xdr:col>14</xdr:col>
      <xdr:colOff>79375</xdr:colOff>
      <xdr:row>64</xdr:row>
      <xdr:rowOff>50680</xdr:rowOff>
    </xdr:to>
    <xdr:sp macro="" textlink="">
      <xdr:nvSpPr>
        <xdr:cNvPr id="195" name="円/楕円 194">
          <a:extLst>
            <a:ext uri="{FF2B5EF4-FFF2-40B4-BE49-F238E27FC236}">
              <a16:creationId xmlns:a16="http://schemas.microsoft.com/office/drawing/2014/main" id="{00000000-0008-0000-0D00-0000C3000000}"/>
            </a:ext>
          </a:extLst>
        </xdr:cNvPr>
        <xdr:cNvSpPr/>
      </xdr:nvSpPr>
      <xdr:spPr>
        <a:xfrm>
          <a:off x="9588500" y="109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54</xdr:row>
      <xdr:rowOff>144704</xdr:rowOff>
    </xdr:from>
    <xdr:ext cx="599010" cy="259045"/>
    <xdr:sp macro="" textlink="">
      <xdr:nvSpPr>
        <xdr:cNvPr id="196" name="n_1aveValue【橋りょう・トンネル】&#10;一人当たり有形固定資産（償却資産）額">
          <a:extLst>
            <a:ext uri="{FF2B5EF4-FFF2-40B4-BE49-F238E27FC236}">
              <a16:creationId xmlns:a16="http://schemas.microsoft.com/office/drawing/2014/main" id="{00000000-0008-0000-0D00-0000C4000000}"/>
            </a:ext>
          </a:extLst>
        </xdr:cNvPr>
        <xdr:cNvSpPr txBox="1"/>
      </xdr:nvSpPr>
      <xdr:spPr>
        <a:xfrm>
          <a:off x="9327094" y="940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41807</xdr:rowOff>
    </xdr:from>
    <xdr:ext cx="534377" cy="259045"/>
    <xdr:sp macro="" textlink="">
      <xdr:nvSpPr>
        <xdr:cNvPr id="197" name="n_1mainValue【橋りょう・トンネル】&#10;一人当たり有形固定資産（償却資産）額">
          <a:extLst>
            <a:ext uri="{FF2B5EF4-FFF2-40B4-BE49-F238E27FC236}">
              <a16:creationId xmlns:a16="http://schemas.microsoft.com/office/drawing/2014/main" id="{00000000-0008-0000-0D00-0000C5000000}"/>
            </a:ext>
          </a:extLst>
        </xdr:cNvPr>
        <xdr:cNvSpPr txBox="1"/>
      </xdr:nvSpPr>
      <xdr:spPr>
        <a:xfrm>
          <a:off x="9359411" y="110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a:extLst>
            <a:ext uri="{FF2B5EF4-FFF2-40B4-BE49-F238E27FC236}">
              <a16:creationId xmlns:a16="http://schemas.microsoft.com/office/drawing/2014/main" id="{00000000-0008-0000-0D00-0000C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a:extLst>
            <a:ext uri="{FF2B5EF4-FFF2-40B4-BE49-F238E27FC236}">
              <a16:creationId xmlns:a16="http://schemas.microsoft.com/office/drawing/2014/main" id="{00000000-0008-0000-0D00-0000C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a:extLst>
            <a:ext uri="{FF2B5EF4-FFF2-40B4-BE49-F238E27FC236}">
              <a16:creationId xmlns:a16="http://schemas.microsoft.com/office/drawing/2014/main" id="{00000000-0008-0000-0D00-0000C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a:extLst>
            <a:ext uri="{FF2B5EF4-FFF2-40B4-BE49-F238E27FC236}">
              <a16:creationId xmlns:a16="http://schemas.microsoft.com/office/drawing/2014/main" id="{00000000-0008-0000-0D00-0000C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a:extLst>
            <a:ext uri="{FF2B5EF4-FFF2-40B4-BE49-F238E27FC236}">
              <a16:creationId xmlns:a16="http://schemas.microsoft.com/office/drawing/2014/main" id="{00000000-0008-0000-0D00-0000C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a:extLst>
            <a:ext uri="{FF2B5EF4-FFF2-40B4-BE49-F238E27FC236}">
              <a16:creationId xmlns:a16="http://schemas.microsoft.com/office/drawing/2014/main" id="{00000000-0008-0000-0D00-0000C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a:extLst>
            <a:ext uri="{FF2B5EF4-FFF2-40B4-BE49-F238E27FC236}">
              <a16:creationId xmlns:a16="http://schemas.microsoft.com/office/drawing/2014/main" id="{00000000-0008-0000-0D00-0000C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a:extLst>
            <a:ext uri="{FF2B5EF4-FFF2-40B4-BE49-F238E27FC236}">
              <a16:creationId xmlns:a16="http://schemas.microsoft.com/office/drawing/2014/main" id="{00000000-0008-0000-0D00-0000C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a:extLst>
            <a:ext uri="{FF2B5EF4-FFF2-40B4-BE49-F238E27FC236}">
              <a16:creationId xmlns:a16="http://schemas.microsoft.com/office/drawing/2014/main" id="{00000000-0008-0000-0D00-0000C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a:extLst>
            <a:ext uri="{FF2B5EF4-FFF2-40B4-BE49-F238E27FC236}">
              <a16:creationId xmlns:a16="http://schemas.microsoft.com/office/drawing/2014/main" id="{00000000-0008-0000-0D00-0000C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a:extLst>
            <a:ext uri="{FF2B5EF4-FFF2-40B4-BE49-F238E27FC236}">
              <a16:creationId xmlns:a16="http://schemas.microsoft.com/office/drawing/2014/main" id="{00000000-0008-0000-0D00-0000D0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9" name="直線コネクタ 208">
          <a:extLst>
            <a:ext uri="{FF2B5EF4-FFF2-40B4-BE49-F238E27FC236}">
              <a16:creationId xmlns:a16="http://schemas.microsoft.com/office/drawing/2014/main" id="{00000000-0008-0000-0D00-0000D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0" name="テキスト ボックス 209">
          <a:extLst>
            <a:ext uri="{FF2B5EF4-FFF2-40B4-BE49-F238E27FC236}">
              <a16:creationId xmlns:a16="http://schemas.microsoft.com/office/drawing/2014/main" id="{00000000-0008-0000-0D00-0000D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1" name="直線コネクタ 210">
          <a:extLst>
            <a:ext uri="{FF2B5EF4-FFF2-40B4-BE49-F238E27FC236}">
              <a16:creationId xmlns:a16="http://schemas.microsoft.com/office/drawing/2014/main" id="{00000000-0008-0000-0D00-0000D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2" name="テキスト ボックス 211">
          <a:extLst>
            <a:ext uri="{FF2B5EF4-FFF2-40B4-BE49-F238E27FC236}">
              <a16:creationId xmlns:a16="http://schemas.microsoft.com/office/drawing/2014/main" id="{00000000-0008-0000-0D00-0000D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3" name="直線コネクタ 212">
          <a:extLst>
            <a:ext uri="{FF2B5EF4-FFF2-40B4-BE49-F238E27FC236}">
              <a16:creationId xmlns:a16="http://schemas.microsoft.com/office/drawing/2014/main" id="{00000000-0008-0000-0D00-0000D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4" name="テキスト ボックス 213">
          <a:extLst>
            <a:ext uri="{FF2B5EF4-FFF2-40B4-BE49-F238E27FC236}">
              <a16:creationId xmlns:a16="http://schemas.microsoft.com/office/drawing/2014/main" id="{00000000-0008-0000-0D00-0000D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5" name="直線コネクタ 214">
          <a:extLst>
            <a:ext uri="{FF2B5EF4-FFF2-40B4-BE49-F238E27FC236}">
              <a16:creationId xmlns:a16="http://schemas.microsoft.com/office/drawing/2014/main" id="{00000000-0008-0000-0D00-0000D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6" name="テキスト ボックス 215">
          <a:extLst>
            <a:ext uri="{FF2B5EF4-FFF2-40B4-BE49-F238E27FC236}">
              <a16:creationId xmlns:a16="http://schemas.microsoft.com/office/drawing/2014/main" id="{00000000-0008-0000-0D00-0000D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7" name="直線コネクタ 216">
          <a:extLst>
            <a:ext uri="{FF2B5EF4-FFF2-40B4-BE49-F238E27FC236}">
              <a16:creationId xmlns:a16="http://schemas.microsoft.com/office/drawing/2014/main" id="{00000000-0008-0000-0D00-0000D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8" name="テキスト ボックス 217">
          <a:extLst>
            <a:ext uri="{FF2B5EF4-FFF2-40B4-BE49-F238E27FC236}">
              <a16:creationId xmlns:a16="http://schemas.microsoft.com/office/drawing/2014/main" id="{00000000-0008-0000-0D00-0000D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a:extLst>
            <a:ext uri="{FF2B5EF4-FFF2-40B4-BE49-F238E27FC236}">
              <a16:creationId xmlns:a16="http://schemas.microsoft.com/office/drawing/2014/main" id="{00000000-0008-0000-0D00-0000D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id="{00000000-0008-0000-0D00-0000D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id="{00000000-0008-0000-0D00-0000D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222" name="直線コネクタ 221">
          <a:extLst>
            <a:ext uri="{FF2B5EF4-FFF2-40B4-BE49-F238E27FC236}">
              <a16:creationId xmlns:a16="http://schemas.microsoft.com/office/drawing/2014/main" id="{00000000-0008-0000-0D00-0000DE000000}"/>
            </a:ext>
          </a:extLst>
        </xdr:cNvPr>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223" name="【公営住宅】&#10;有形固定資産減価償却率最小値テキスト">
          <a:extLst>
            <a:ext uri="{FF2B5EF4-FFF2-40B4-BE49-F238E27FC236}">
              <a16:creationId xmlns:a16="http://schemas.microsoft.com/office/drawing/2014/main" id="{00000000-0008-0000-0D00-0000DF000000}"/>
            </a:ext>
          </a:extLst>
        </xdr:cNvPr>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224" name="直線コネクタ 223">
          <a:extLst>
            <a:ext uri="{FF2B5EF4-FFF2-40B4-BE49-F238E27FC236}">
              <a16:creationId xmlns:a16="http://schemas.microsoft.com/office/drawing/2014/main" id="{00000000-0008-0000-0D00-0000E0000000}"/>
            </a:ext>
          </a:extLst>
        </xdr:cNvPr>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5" name="【公営住宅】&#10;有形固定資産減価償却率最大値テキスト">
          <a:extLst>
            <a:ext uri="{FF2B5EF4-FFF2-40B4-BE49-F238E27FC236}">
              <a16:creationId xmlns:a16="http://schemas.microsoft.com/office/drawing/2014/main" id="{00000000-0008-0000-0D00-0000E1000000}"/>
            </a:ext>
          </a:extLst>
        </xdr:cNvPr>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6" name="直線コネクタ 225">
          <a:extLst>
            <a:ext uri="{FF2B5EF4-FFF2-40B4-BE49-F238E27FC236}">
              <a16:creationId xmlns:a16="http://schemas.microsoft.com/office/drawing/2014/main" id="{00000000-0008-0000-0D00-0000E2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227" name="【公営住宅】&#10;有形固定資産減価償却率平均値テキスト">
          <a:extLst>
            <a:ext uri="{FF2B5EF4-FFF2-40B4-BE49-F238E27FC236}">
              <a16:creationId xmlns:a16="http://schemas.microsoft.com/office/drawing/2014/main" id="{00000000-0008-0000-0D00-0000E3000000}"/>
            </a:ext>
          </a:extLst>
        </xdr:cNvPr>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228" name="フローチャート : 判断 227">
          <a:extLst>
            <a:ext uri="{FF2B5EF4-FFF2-40B4-BE49-F238E27FC236}">
              <a16:creationId xmlns:a16="http://schemas.microsoft.com/office/drawing/2014/main" id="{00000000-0008-0000-0D00-0000E4000000}"/>
            </a:ext>
          </a:extLst>
        </xdr:cNvPr>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229" name="フローチャート : 判断 228">
          <a:extLst>
            <a:ext uri="{FF2B5EF4-FFF2-40B4-BE49-F238E27FC236}">
              <a16:creationId xmlns:a16="http://schemas.microsoft.com/office/drawing/2014/main" id="{00000000-0008-0000-0D00-0000E5000000}"/>
            </a:ext>
          </a:extLst>
        </xdr:cNvPr>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D00-0000E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D00-0000E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D00-0000E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D00-0000E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D00-0000E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6350</xdr:rowOff>
    </xdr:from>
    <xdr:to>
      <xdr:col>5</xdr:col>
      <xdr:colOff>409575</xdr:colOff>
      <xdr:row>83</xdr:row>
      <xdr:rowOff>107950</xdr:rowOff>
    </xdr:to>
    <xdr:sp macro="" textlink="">
      <xdr:nvSpPr>
        <xdr:cNvPr id="235" name="円/楕円 234">
          <a:extLst>
            <a:ext uri="{FF2B5EF4-FFF2-40B4-BE49-F238E27FC236}">
              <a16:creationId xmlns:a16="http://schemas.microsoft.com/office/drawing/2014/main" id="{00000000-0008-0000-0D00-0000EB00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236" name="n_1aveValue【公営住宅】&#10;有形固定資産減価償却率">
          <a:extLst>
            <a:ext uri="{FF2B5EF4-FFF2-40B4-BE49-F238E27FC236}">
              <a16:creationId xmlns:a16="http://schemas.microsoft.com/office/drawing/2014/main" id="{00000000-0008-0000-0D00-0000EC000000}"/>
            </a:ext>
          </a:extLst>
        </xdr:cNvPr>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124477</xdr:rowOff>
    </xdr:from>
    <xdr:ext cx="405111" cy="259045"/>
    <xdr:sp macro="" textlink="">
      <xdr:nvSpPr>
        <xdr:cNvPr id="237" name="n_1mainValue【公営住宅】&#10;有形固定資産減価償却率">
          <a:extLst>
            <a:ext uri="{FF2B5EF4-FFF2-40B4-BE49-F238E27FC236}">
              <a16:creationId xmlns:a16="http://schemas.microsoft.com/office/drawing/2014/main" id="{00000000-0008-0000-0D00-0000ED000000}"/>
            </a:ext>
          </a:extLst>
        </xdr:cNvPr>
        <xdr:cNvSpPr txBox="1"/>
      </xdr:nvSpPr>
      <xdr:spPr>
        <a:xfrm>
          <a:off x="3582043"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a:extLst>
            <a:ext uri="{FF2B5EF4-FFF2-40B4-BE49-F238E27FC236}">
              <a16:creationId xmlns:a16="http://schemas.microsoft.com/office/drawing/2014/main" id="{00000000-0008-0000-0D00-0000E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a:extLst>
            <a:ext uri="{FF2B5EF4-FFF2-40B4-BE49-F238E27FC236}">
              <a16:creationId xmlns:a16="http://schemas.microsoft.com/office/drawing/2014/main" id="{00000000-0008-0000-0D00-0000E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a:extLst>
            <a:ext uri="{FF2B5EF4-FFF2-40B4-BE49-F238E27FC236}">
              <a16:creationId xmlns:a16="http://schemas.microsoft.com/office/drawing/2014/main" id="{00000000-0008-0000-0D00-0000F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a:extLst>
            <a:ext uri="{FF2B5EF4-FFF2-40B4-BE49-F238E27FC236}">
              <a16:creationId xmlns:a16="http://schemas.microsoft.com/office/drawing/2014/main" id="{00000000-0008-0000-0D00-0000F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a:extLst>
            <a:ext uri="{FF2B5EF4-FFF2-40B4-BE49-F238E27FC236}">
              <a16:creationId xmlns:a16="http://schemas.microsoft.com/office/drawing/2014/main" id="{00000000-0008-0000-0D00-0000F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a:extLst>
            <a:ext uri="{FF2B5EF4-FFF2-40B4-BE49-F238E27FC236}">
              <a16:creationId xmlns:a16="http://schemas.microsoft.com/office/drawing/2014/main" id="{00000000-0008-0000-0D00-0000F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a:extLst>
            <a:ext uri="{FF2B5EF4-FFF2-40B4-BE49-F238E27FC236}">
              <a16:creationId xmlns:a16="http://schemas.microsoft.com/office/drawing/2014/main" id="{00000000-0008-0000-0D00-0000F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a:extLst>
            <a:ext uri="{FF2B5EF4-FFF2-40B4-BE49-F238E27FC236}">
              <a16:creationId xmlns:a16="http://schemas.microsoft.com/office/drawing/2014/main" id="{00000000-0008-0000-0D00-0000F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a:extLst>
            <a:ext uri="{FF2B5EF4-FFF2-40B4-BE49-F238E27FC236}">
              <a16:creationId xmlns:a16="http://schemas.microsoft.com/office/drawing/2014/main" id="{00000000-0008-0000-0D00-0000F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a:extLst>
            <a:ext uri="{FF2B5EF4-FFF2-40B4-BE49-F238E27FC236}">
              <a16:creationId xmlns:a16="http://schemas.microsoft.com/office/drawing/2014/main" id="{00000000-0008-0000-0D00-0000F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a:extLst>
            <a:ext uri="{FF2B5EF4-FFF2-40B4-BE49-F238E27FC236}">
              <a16:creationId xmlns:a16="http://schemas.microsoft.com/office/drawing/2014/main" id="{00000000-0008-0000-0D00-0000F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a:extLst>
            <a:ext uri="{FF2B5EF4-FFF2-40B4-BE49-F238E27FC236}">
              <a16:creationId xmlns:a16="http://schemas.microsoft.com/office/drawing/2014/main" id="{00000000-0008-0000-0D00-0000F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a:extLst>
            <a:ext uri="{FF2B5EF4-FFF2-40B4-BE49-F238E27FC236}">
              <a16:creationId xmlns:a16="http://schemas.microsoft.com/office/drawing/2014/main" id="{00000000-0008-0000-0D00-0000F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51" name="テキスト ボックス 250">
          <a:extLst>
            <a:ext uri="{FF2B5EF4-FFF2-40B4-BE49-F238E27FC236}">
              <a16:creationId xmlns:a16="http://schemas.microsoft.com/office/drawing/2014/main" id="{00000000-0008-0000-0D00-0000FB000000}"/>
            </a:ext>
          </a:extLst>
        </xdr:cNvPr>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a:extLst>
            <a:ext uri="{FF2B5EF4-FFF2-40B4-BE49-F238E27FC236}">
              <a16:creationId xmlns:a16="http://schemas.microsoft.com/office/drawing/2014/main" id="{00000000-0008-0000-0D00-0000F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53" name="テキスト ボックス 252">
          <a:extLst>
            <a:ext uri="{FF2B5EF4-FFF2-40B4-BE49-F238E27FC236}">
              <a16:creationId xmlns:a16="http://schemas.microsoft.com/office/drawing/2014/main" id="{00000000-0008-0000-0D00-0000FD000000}"/>
            </a:ext>
          </a:extLst>
        </xdr:cNvPr>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a:extLst>
            <a:ext uri="{FF2B5EF4-FFF2-40B4-BE49-F238E27FC236}">
              <a16:creationId xmlns:a16="http://schemas.microsoft.com/office/drawing/2014/main" id="{00000000-0008-0000-0D00-0000F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55" name="テキスト ボックス 254">
          <a:extLst>
            <a:ext uri="{FF2B5EF4-FFF2-40B4-BE49-F238E27FC236}">
              <a16:creationId xmlns:a16="http://schemas.microsoft.com/office/drawing/2014/main" id="{00000000-0008-0000-0D00-0000FF000000}"/>
            </a:ext>
          </a:extLst>
        </xdr:cNvPr>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a:extLst>
            <a:ext uri="{FF2B5EF4-FFF2-40B4-BE49-F238E27FC236}">
              <a16:creationId xmlns:a16="http://schemas.microsoft.com/office/drawing/2014/main" id="{00000000-0008-0000-0D00-00000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7" name="テキスト ボックス 256">
          <a:extLst>
            <a:ext uri="{FF2B5EF4-FFF2-40B4-BE49-F238E27FC236}">
              <a16:creationId xmlns:a16="http://schemas.microsoft.com/office/drawing/2014/main" id="{00000000-0008-0000-0D00-000001010000}"/>
            </a:ext>
          </a:extLst>
        </xdr:cNvPr>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a:extLst>
            <a:ext uri="{FF2B5EF4-FFF2-40B4-BE49-F238E27FC236}">
              <a16:creationId xmlns:a16="http://schemas.microsoft.com/office/drawing/2014/main" id="{00000000-0008-0000-0D00-00000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9" name="直線コネクタ 258">
          <a:extLst>
            <a:ext uri="{FF2B5EF4-FFF2-40B4-BE49-F238E27FC236}">
              <a16:creationId xmlns:a16="http://schemas.microsoft.com/office/drawing/2014/main" id="{00000000-0008-0000-0D00-000003010000}"/>
            </a:ext>
          </a:extLst>
        </xdr:cNvPr>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60" name="【公営住宅】&#10;一人当たり面積最小値テキスト">
          <a:extLst>
            <a:ext uri="{FF2B5EF4-FFF2-40B4-BE49-F238E27FC236}">
              <a16:creationId xmlns:a16="http://schemas.microsoft.com/office/drawing/2014/main" id="{00000000-0008-0000-0D00-000004010000}"/>
            </a:ext>
          </a:extLst>
        </xdr:cNvPr>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61" name="直線コネクタ 260">
          <a:extLst>
            <a:ext uri="{FF2B5EF4-FFF2-40B4-BE49-F238E27FC236}">
              <a16:creationId xmlns:a16="http://schemas.microsoft.com/office/drawing/2014/main" id="{00000000-0008-0000-0D00-000005010000}"/>
            </a:ext>
          </a:extLst>
        </xdr:cNvPr>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62" name="【公営住宅】&#10;一人当たり面積最大値テキスト">
          <a:extLst>
            <a:ext uri="{FF2B5EF4-FFF2-40B4-BE49-F238E27FC236}">
              <a16:creationId xmlns:a16="http://schemas.microsoft.com/office/drawing/2014/main" id="{00000000-0008-0000-0D00-000006010000}"/>
            </a:ext>
          </a:extLst>
        </xdr:cNvPr>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63" name="直線コネクタ 262">
          <a:extLst>
            <a:ext uri="{FF2B5EF4-FFF2-40B4-BE49-F238E27FC236}">
              <a16:creationId xmlns:a16="http://schemas.microsoft.com/office/drawing/2014/main" id="{00000000-0008-0000-0D00-000007010000}"/>
            </a:ext>
          </a:extLst>
        </xdr:cNvPr>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64" name="【公営住宅】&#10;一人当たり面積平均値テキスト">
          <a:extLst>
            <a:ext uri="{FF2B5EF4-FFF2-40B4-BE49-F238E27FC236}">
              <a16:creationId xmlns:a16="http://schemas.microsoft.com/office/drawing/2014/main" id="{00000000-0008-0000-0D00-000008010000}"/>
            </a:ext>
          </a:extLst>
        </xdr:cNvPr>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65" name="フローチャート : 判断 264">
          <a:extLst>
            <a:ext uri="{FF2B5EF4-FFF2-40B4-BE49-F238E27FC236}">
              <a16:creationId xmlns:a16="http://schemas.microsoft.com/office/drawing/2014/main" id="{00000000-0008-0000-0D00-000009010000}"/>
            </a:ext>
          </a:extLst>
        </xdr:cNvPr>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6" name="フローチャート : 判断 265">
          <a:extLst>
            <a:ext uri="{FF2B5EF4-FFF2-40B4-BE49-F238E27FC236}">
              <a16:creationId xmlns:a16="http://schemas.microsoft.com/office/drawing/2014/main" id="{00000000-0008-0000-0D00-00000A010000}"/>
            </a:ext>
          </a:extLst>
        </xdr:cNvPr>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D00-00000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D00-00000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D00-00000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D00-00000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D00-00000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158648</xdr:rowOff>
    </xdr:from>
    <xdr:to>
      <xdr:col>14</xdr:col>
      <xdr:colOff>79375</xdr:colOff>
      <xdr:row>86</xdr:row>
      <xdr:rowOff>88798</xdr:rowOff>
    </xdr:to>
    <xdr:sp macro="" textlink="">
      <xdr:nvSpPr>
        <xdr:cNvPr id="272" name="円/楕円 271">
          <a:extLst>
            <a:ext uri="{FF2B5EF4-FFF2-40B4-BE49-F238E27FC236}">
              <a16:creationId xmlns:a16="http://schemas.microsoft.com/office/drawing/2014/main" id="{00000000-0008-0000-0D00-000010010000}"/>
            </a:ext>
          </a:extLst>
        </xdr:cNvPr>
        <xdr:cNvSpPr/>
      </xdr:nvSpPr>
      <xdr:spPr>
        <a:xfrm>
          <a:off x="9588500" y="147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79946</xdr:rowOff>
    </xdr:from>
    <xdr:ext cx="469744" cy="259045"/>
    <xdr:sp macro="" textlink="">
      <xdr:nvSpPr>
        <xdr:cNvPr id="273" name="n_1aveValue【公営住宅】&#10;一人当たり面積">
          <a:extLst>
            <a:ext uri="{FF2B5EF4-FFF2-40B4-BE49-F238E27FC236}">
              <a16:creationId xmlns:a16="http://schemas.microsoft.com/office/drawing/2014/main" id="{00000000-0008-0000-0D00-000011010000}"/>
            </a:ext>
          </a:extLst>
        </xdr:cNvPr>
        <xdr:cNvSpPr txBox="1"/>
      </xdr:nvSpPr>
      <xdr:spPr>
        <a:xfrm>
          <a:off x="9391727" y="148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105325</xdr:rowOff>
    </xdr:from>
    <xdr:ext cx="469744" cy="259045"/>
    <xdr:sp macro="" textlink="">
      <xdr:nvSpPr>
        <xdr:cNvPr id="274" name="n_1mainValue【公営住宅】&#10;一人当たり面積">
          <a:extLst>
            <a:ext uri="{FF2B5EF4-FFF2-40B4-BE49-F238E27FC236}">
              <a16:creationId xmlns:a16="http://schemas.microsoft.com/office/drawing/2014/main" id="{00000000-0008-0000-0D00-000012010000}"/>
            </a:ext>
          </a:extLst>
        </xdr:cNvPr>
        <xdr:cNvSpPr txBox="1"/>
      </xdr:nvSpPr>
      <xdr:spPr>
        <a:xfrm>
          <a:off x="9391727" y="1450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a:extLst>
            <a:ext uri="{FF2B5EF4-FFF2-40B4-BE49-F238E27FC236}">
              <a16:creationId xmlns:a16="http://schemas.microsoft.com/office/drawing/2014/main" id="{00000000-0008-0000-0D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6" name="正方形/長方形 275">
          <a:extLst>
            <a:ext uri="{FF2B5EF4-FFF2-40B4-BE49-F238E27FC236}">
              <a16:creationId xmlns:a16="http://schemas.microsoft.com/office/drawing/2014/main" id="{00000000-0008-0000-0D00-000014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7" name="正方形/長方形 276">
          <a:extLst>
            <a:ext uri="{FF2B5EF4-FFF2-40B4-BE49-F238E27FC236}">
              <a16:creationId xmlns:a16="http://schemas.microsoft.com/office/drawing/2014/main" id="{00000000-0008-0000-0D00-000015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8" name="正方形/長方形 277">
          <a:extLst>
            <a:ext uri="{FF2B5EF4-FFF2-40B4-BE49-F238E27FC236}">
              <a16:creationId xmlns:a16="http://schemas.microsoft.com/office/drawing/2014/main" id="{00000000-0008-0000-0D00-000016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9" name="正方形/長方形 278">
          <a:extLst>
            <a:ext uri="{FF2B5EF4-FFF2-40B4-BE49-F238E27FC236}">
              <a16:creationId xmlns:a16="http://schemas.microsoft.com/office/drawing/2014/main" id="{00000000-0008-0000-0D00-000017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a:extLst>
            <a:ext uri="{FF2B5EF4-FFF2-40B4-BE49-F238E27FC236}">
              <a16:creationId xmlns:a16="http://schemas.microsoft.com/office/drawing/2014/main" id="{00000000-0008-0000-0D00-00001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1" name="正方形/長方形 280">
          <a:extLst>
            <a:ext uri="{FF2B5EF4-FFF2-40B4-BE49-F238E27FC236}">
              <a16:creationId xmlns:a16="http://schemas.microsoft.com/office/drawing/2014/main" id="{00000000-0008-0000-0D00-00001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82" name="正方形/長方形 281">
          <a:extLst>
            <a:ext uri="{FF2B5EF4-FFF2-40B4-BE49-F238E27FC236}">
              <a16:creationId xmlns:a16="http://schemas.microsoft.com/office/drawing/2014/main" id="{00000000-0008-0000-0D00-00001A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3" name="正方形/長方形 282">
          <a:extLst>
            <a:ext uri="{FF2B5EF4-FFF2-40B4-BE49-F238E27FC236}">
              <a16:creationId xmlns:a16="http://schemas.microsoft.com/office/drawing/2014/main" id="{00000000-0008-0000-0D00-00001B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4" name="正方形/長方形 283">
          <a:extLst>
            <a:ext uri="{FF2B5EF4-FFF2-40B4-BE49-F238E27FC236}">
              <a16:creationId xmlns:a16="http://schemas.microsoft.com/office/drawing/2014/main" id="{00000000-0008-0000-0D00-00001C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5" name="正方形/長方形 284">
          <a:extLst>
            <a:ext uri="{FF2B5EF4-FFF2-40B4-BE49-F238E27FC236}">
              <a16:creationId xmlns:a16="http://schemas.microsoft.com/office/drawing/2014/main" id="{00000000-0008-0000-0D00-00001D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a16="http://schemas.microsoft.com/office/drawing/2014/main" id="{00000000-0008-0000-0D00-00001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a16="http://schemas.microsoft.com/office/drawing/2014/main" id="{00000000-0008-0000-0D00-00001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a16="http://schemas.microsoft.com/office/drawing/2014/main" id="{00000000-0008-0000-0D00-00002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a16="http://schemas.microsoft.com/office/drawing/2014/main" id="{00000000-0008-0000-0D00-00002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a16="http://schemas.microsoft.com/office/drawing/2014/main" id="{00000000-0008-0000-0D00-00002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a16="http://schemas.microsoft.com/office/drawing/2014/main" id="{00000000-0008-0000-0D00-00002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a16="http://schemas.microsoft.com/office/drawing/2014/main" id="{00000000-0008-0000-0D00-00002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a16="http://schemas.microsoft.com/office/drawing/2014/main" id="{00000000-0008-0000-0D00-00002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a16="http://schemas.microsoft.com/office/drawing/2014/main" id="{00000000-0008-0000-0D00-00002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a16="http://schemas.microsoft.com/office/drawing/2014/main" id="{00000000-0008-0000-0D00-00002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a16="http://schemas.microsoft.com/office/drawing/2014/main" id="{00000000-0008-0000-0D00-00002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7" name="テキスト ボックス 296">
          <a:extLst>
            <a:ext uri="{FF2B5EF4-FFF2-40B4-BE49-F238E27FC236}">
              <a16:creationId xmlns:a16="http://schemas.microsoft.com/office/drawing/2014/main" id="{00000000-0008-0000-0D00-000029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8" name="直線コネクタ 297">
          <a:extLst>
            <a:ext uri="{FF2B5EF4-FFF2-40B4-BE49-F238E27FC236}">
              <a16:creationId xmlns:a16="http://schemas.microsoft.com/office/drawing/2014/main" id="{00000000-0008-0000-0D00-00002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9" name="テキスト ボックス 298">
          <a:extLst>
            <a:ext uri="{FF2B5EF4-FFF2-40B4-BE49-F238E27FC236}">
              <a16:creationId xmlns:a16="http://schemas.microsoft.com/office/drawing/2014/main" id="{00000000-0008-0000-0D00-00002B010000}"/>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0" name="直線コネクタ 299">
          <a:extLst>
            <a:ext uri="{FF2B5EF4-FFF2-40B4-BE49-F238E27FC236}">
              <a16:creationId xmlns:a16="http://schemas.microsoft.com/office/drawing/2014/main" id="{00000000-0008-0000-0D00-00002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1" name="テキスト ボックス 300">
          <a:extLst>
            <a:ext uri="{FF2B5EF4-FFF2-40B4-BE49-F238E27FC236}">
              <a16:creationId xmlns:a16="http://schemas.microsoft.com/office/drawing/2014/main" id="{00000000-0008-0000-0D00-00002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2" name="直線コネクタ 301">
          <a:extLst>
            <a:ext uri="{FF2B5EF4-FFF2-40B4-BE49-F238E27FC236}">
              <a16:creationId xmlns:a16="http://schemas.microsoft.com/office/drawing/2014/main" id="{00000000-0008-0000-0D00-00002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3" name="テキスト ボックス 302">
          <a:extLst>
            <a:ext uri="{FF2B5EF4-FFF2-40B4-BE49-F238E27FC236}">
              <a16:creationId xmlns:a16="http://schemas.microsoft.com/office/drawing/2014/main" id="{00000000-0008-0000-0D00-00002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4" name="直線コネクタ 303">
          <a:extLst>
            <a:ext uri="{FF2B5EF4-FFF2-40B4-BE49-F238E27FC236}">
              <a16:creationId xmlns:a16="http://schemas.microsoft.com/office/drawing/2014/main" id="{00000000-0008-0000-0D00-00003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5" name="テキスト ボックス 304">
          <a:extLst>
            <a:ext uri="{FF2B5EF4-FFF2-40B4-BE49-F238E27FC236}">
              <a16:creationId xmlns:a16="http://schemas.microsoft.com/office/drawing/2014/main" id="{00000000-0008-0000-0D00-00003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6" name="直線コネクタ 305">
          <a:extLst>
            <a:ext uri="{FF2B5EF4-FFF2-40B4-BE49-F238E27FC236}">
              <a16:creationId xmlns:a16="http://schemas.microsoft.com/office/drawing/2014/main" id="{00000000-0008-0000-0D00-00003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7" name="テキスト ボックス 306">
          <a:extLst>
            <a:ext uri="{FF2B5EF4-FFF2-40B4-BE49-F238E27FC236}">
              <a16:creationId xmlns:a16="http://schemas.microsoft.com/office/drawing/2014/main" id="{00000000-0008-0000-0D00-00003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8" name="直線コネクタ 307">
          <a:extLst>
            <a:ext uri="{FF2B5EF4-FFF2-40B4-BE49-F238E27FC236}">
              <a16:creationId xmlns:a16="http://schemas.microsoft.com/office/drawing/2014/main" id="{00000000-0008-0000-0D00-00003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9" name="テキスト ボックス 308">
          <a:extLst>
            <a:ext uri="{FF2B5EF4-FFF2-40B4-BE49-F238E27FC236}">
              <a16:creationId xmlns:a16="http://schemas.microsoft.com/office/drawing/2014/main" id="{00000000-0008-0000-0D00-00003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0" name="直線コネクタ 309">
          <a:extLst>
            <a:ext uri="{FF2B5EF4-FFF2-40B4-BE49-F238E27FC236}">
              <a16:creationId xmlns:a16="http://schemas.microsoft.com/office/drawing/2014/main" id="{00000000-0008-0000-0D00-00003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1" name="テキスト ボックス 310">
          <a:extLst>
            <a:ext uri="{FF2B5EF4-FFF2-40B4-BE49-F238E27FC236}">
              <a16:creationId xmlns:a16="http://schemas.microsoft.com/office/drawing/2014/main" id="{00000000-0008-0000-0D00-00003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2" name="【認定こども園・幼稚園・保育所】&#10;有形固定資産減価償却率グラフ枠">
          <a:extLst>
            <a:ext uri="{FF2B5EF4-FFF2-40B4-BE49-F238E27FC236}">
              <a16:creationId xmlns:a16="http://schemas.microsoft.com/office/drawing/2014/main" id="{00000000-0008-0000-0D00-00003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84364</xdr:rowOff>
    </xdr:from>
    <xdr:to>
      <xdr:col>23</xdr:col>
      <xdr:colOff>516889</xdr:colOff>
      <xdr:row>42</xdr:row>
      <xdr:rowOff>79466</xdr:rowOff>
    </xdr:to>
    <xdr:cxnSp macro="">
      <xdr:nvCxnSpPr>
        <xdr:cNvPr id="313" name="直線コネクタ 312">
          <a:extLst>
            <a:ext uri="{FF2B5EF4-FFF2-40B4-BE49-F238E27FC236}">
              <a16:creationId xmlns:a16="http://schemas.microsoft.com/office/drawing/2014/main" id="{00000000-0008-0000-0D00-000039010000}"/>
            </a:ext>
          </a:extLst>
        </xdr:cNvPr>
        <xdr:cNvCxnSpPr/>
      </xdr:nvCxnSpPr>
      <xdr:spPr>
        <a:xfrm flipV="1">
          <a:off x="16318864" y="6085114"/>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83293</xdr:rowOff>
    </xdr:from>
    <xdr:ext cx="405111" cy="259045"/>
    <xdr:sp macro="" textlink="">
      <xdr:nvSpPr>
        <xdr:cNvPr id="314" name="【認定こども園・幼稚園・保育所】&#10;有形固定資産減価償却率最小値テキスト">
          <a:extLst>
            <a:ext uri="{FF2B5EF4-FFF2-40B4-BE49-F238E27FC236}">
              <a16:creationId xmlns:a16="http://schemas.microsoft.com/office/drawing/2014/main" id="{00000000-0008-0000-0D00-00003A010000}"/>
            </a:ext>
          </a:extLst>
        </xdr:cNvPr>
        <xdr:cNvSpPr txBox="1"/>
      </xdr:nvSpPr>
      <xdr:spPr>
        <a:xfrm>
          <a:off x="164084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79466</xdr:rowOff>
    </xdr:from>
    <xdr:to>
      <xdr:col>23</xdr:col>
      <xdr:colOff>606425</xdr:colOff>
      <xdr:row>42</xdr:row>
      <xdr:rowOff>79466</xdr:rowOff>
    </xdr:to>
    <xdr:cxnSp macro="">
      <xdr:nvCxnSpPr>
        <xdr:cNvPr id="315" name="直線コネクタ 314">
          <a:extLst>
            <a:ext uri="{FF2B5EF4-FFF2-40B4-BE49-F238E27FC236}">
              <a16:creationId xmlns:a16="http://schemas.microsoft.com/office/drawing/2014/main" id="{00000000-0008-0000-0D00-00003B01000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31041</xdr:rowOff>
    </xdr:from>
    <xdr:ext cx="405111" cy="259045"/>
    <xdr:sp macro="" textlink="">
      <xdr:nvSpPr>
        <xdr:cNvPr id="316" name="【認定こども園・幼稚園・保育所】&#10;有形固定資産減価償却率最大値テキスト">
          <a:extLst>
            <a:ext uri="{FF2B5EF4-FFF2-40B4-BE49-F238E27FC236}">
              <a16:creationId xmlns:a16="http://schemas.microsoft.com/office/drawing/2014/main" id="{00000000-0008-0000-0D00-00003C010000}"/>
            </a:ext>
          </a:extLst>
        </xdr:cNvPr>
        <xdr:cNvSpPr txBox="1"/>
      </xdr:nvSpPr>
      <xdr:spPr>
        <a:xfrm>
          <a:off x="16408400" y="586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35</xdr:row>
      <xdr:rowOff>84364</xdr:rowOff>
    </xdr:from>
    <xdr:to>
      <xdr:col>23</xdr:col>
      <xdr:colOff>606425</xdr:colOff>
      <xdr:row>35</xdr:row>
      <xdr:rowOff>84364</xdr:rowOff>
    </xdr:to>
    <xdr:cxnSp macro="">
      <xdr:nvCxnSpPr>
        <xdr:cNvPr id="317" name="直線コネクタ 316">
          <a:extLst>
            <a:ext uri="{FF2B5EF4-FFF2-40B4-BE49-F238E27FC236}">
              <a16:creationId xmlns:a16="http://schemas.microsoft.com/office/drawing/2014/main" id="{00000000-0008-0000-0D00-00003D010000}"/>
            </a:ext>
          </a:extLst>
        </xdr:cNvPr>
        <xdr:cNvCxnSpPr/>
      </xdr:nvCxnSpPr>
      <xdr:spPr>
        <a:xfrm>
          <a:off x="16230600" y="608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49547</xdr:rowOff>
    </xdr:from>
    <xdr:ext cx="405111" cy="259045"/>
    <xdr:sp macro="" textlink="">
      <xdr:nvSpPr>
        <xdr:cNvPr id="318" name="【認定こども園・幼稚園・保育所】&#10;有形固定資産減価償却率平均値テキスト">
          <a:extLst>
            <a:ext uri="{FF2B5EF4-FFF2-40B4-BE49-F238E27FC236}">
              <a16:creationId xmlns:a16="http://schemas.microsoft.com/office/drawing/2014/main" id="{00000000-0008-0000-0D00-00003E010000}"/>
            </a:ext>
          </a:extLst>
        </xdr:cNvPr>
        <xdr:cNvSpPr txBox="1"/>
      </xdr:nvSpPr>
      <xdr:spPr>
        <a:xfrm>
          <a:off x="16408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319" name="フローチャート : 判断 318">
          <a:extLst>
            <a:ext uri="{FF2B5EF4-FFF2-40B4-BE49-F238E27FC236}">
              <a16:creationId xmlns:a16="http://schemas.microsoft.com/office/drawing/2014/main" id="{00000000-0008-0000-0D00-00003F010000}"/>
            </a:ext>
          </a:extLst>
        </xdr:cNvPr>
        <xdr:cNvSpPr/>
      </xdr:nvSpPr>
      <xdr:spPr>
        <a:xfrm>
          <a:off x="16268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10704</xdr:rowOff>
    </xdr:from>
    <xdr:to>
      <xdr:col>22</xdr:col>
      <xdr:colOff>415925</xdr:colOff>
      <xdr:row>41</xdr:row>
      <xdr:rowOff>112304</xdr:rowOff>
    </xdr:to>
    <xdr:sp macro="" textlink="">
      <xdr:nvSpPr>
        <xdr:cNvPr id="320" name="フローチャート : 判断 319">
          <a:extLst>
            <a:ext uri="{FF2B5EF4-FFF2-40B4-BE49-F238E27FC236}">
              <a16:creationId xmlns:a16="http://schemas.microsoft.com/office/drawing/2014/main" id="{00000000-0008-0000-0D00-000040010000}"/>
            </a:ext>
          </a:extLst>
        </xdr:cNvPr>
        <xdr:cNvSpPr/>
      </xdr:nvSpPr>
      <xdr:spPr>
        <a:xfrm>
          <a:off x="15430500" y="704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D00-00004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00000000-0008-0000-0D00-00004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D00-00004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D00-00004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D00-00004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326" name="円/楕円 325">
          <a:extLst>
            <a:ext uri="{FF2B5EF4-FFF2-40B4-BE49-F238E27FC236}">
              <a16:creationId xmlns:a16="http://schemas.microsoft.com/office/drawing/2014/main" id="{00000000-0008-0000-0D00-000046010000}"/>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103431</xdr:rowOff>
    </xdr:from>
    <xdr:ext cx="405111" cy="259045"/>
    <xdr:sp macro="" textlink="">
      <xdr:nvSpPr>
        <xdr:cNvPr id="327" name="n_1aveValue【認定こども園・幼稚園・保育所】&#10;有形固定資産減価償却率">
          <a:extLst>
            <a:ext uri="{FF2B5EF4-FFF2-40B4-BE49-F238E27FC236}">
              <a16:creationId xmlns:a16="http://schemas.microsoft.com/office/drawing/2014/main" id="{00000000-0008-0000-0D00-000047010000}"/>
            </a:ext>
          </a:extLst>
        </xdr:cNvPr>
        <xdr:cNvSpPr txBox="1"/>
      </xdr:nvSpPr>
      <xdr:spPr>
        <a:xfrm>
          <a:off x="15266043"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328" name="n_1mainValue【認定こども園・幼稚園・保育所】&#10;有形固定資産減価償却率">
          <a:extLst>
            <a:ext uri="{FF2B5EF4-FFF2-40B4-BE49-F238E27FC236}">
              <a16:creationId xmlns:a16="http://schemas.microsoft.com/office/drawing/2014/main" id="{00000000-0008-0000-0D00-000048010000}"/>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9" name="正方形/長方形 328">
          <a:extLst>
            <a:ext uri="{FF2B5EF4-FFF2-40B4-BE49-F238E27FC236}">
              <a16:creationId xmlns:a16="http://schemas.microsoft.com/office/drawing/2014/main" id="{00000000-0008-0000-0D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0" name="正方形/長方形 329">
          <a:extLst>
            <a:ext uri="{FF2B5EF4-FFF2-40B4-BE49-F238E27FC236}">
              <a16:creationId xmlns:a16="http://schemas.microsoft.com/office/drawing/2014/main" id="{00000000-0008-0000-0D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1" name="正方形/長方形 330">
          <a:extLst>
            <a:ext uri="{FF2B5EF4-FFF2-40B4-BE49-F238E27FC236}">
              <a16:creationId xmlns:a16="http://schemas.microsoft.com/office/drawing/2014/main" id="{00000000-0008-0000-0D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2" name="正方形/長方形 331">
          <a:extLst>
            <a:ext uri="{FF2B5EF4-FFF2-40B4-BE49-F238E27FC236}">
              <a16:creationId xmlns:a16="http://schemas.microsoft.com/office/drawing/2014/main" id="{00000000-0008-0000-0D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3" name="正方形/長方形 332">
          <a:extLst>
            <a:ext uri="{FF2B5EF4-FFF2-40B4-BE49-F238E27FC236}">
              <a16:creationId xmlns:a16="http://schemas.microsoft.com/office/drawing/2014/main" id="{00000000-0008-0000-0D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4" name="正方形/長方形 333">
          <a:extLst>
            <a:ext uri="{FF2B5EF4-FFF2-40B4-BE49-F238E27FC236}">
              <a16:creationId xmlns:a16="http://schemas.microsoft.com/office/drawing/2014/main" id="{00000000-0008-0000-0D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5" name="正方形/長方形 334">
          <a:extLst>
            <a:ext uri="{FF2B5EF4-FFF2-40B4-BE49-F238E27FC236}">
              <a16:creationId xmlns:a16="http://schemas.microsoft.com/office/drawing/2014/main" id="{00000000-0008-0000-0D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6" name="正方形/長方形 335">
          <a:extLst>
            <a:ext uri="{FF2B5EF4-FFF2-40B4-BE49-F238E27FC236}">
              <a16:creationId xmlns:a16="http://schemas.microsoft.com/office/drawing/2014/main" id="{00000000-0008-0000-0D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D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8" name="直線コネクタ 337">
          <a:extLst>
            <a:ext uri="{FF2B5EF4-FFF2-40B4-BE49-F238E27FC236}">
              <a16:creationId xmlns:a16="http://schemas.microsoft.com/office/drawing/2014/main" id="{00000000-0008-0000-0D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9" name="直線コネクタ 338">
          <a:extLst>
            <a:ext uri="{FF2B5EF4-FFF2-40B4-BE49-F238E27FC236}">
              <a16:creationId xmlns:a16="http://schemas.microsoft.com/office/drawing/2014/main" id="{00000000-0008-0000-0D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D00-00005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1" name="直線コネクタ 340">
          <a:extLst>
            <a:ext uri="{FF2B5EF4-FFF2-40B4-BE49-F238E27FC236}">
              <a16:creationId xmlns:a16="http://schemas.microsoft.com/office/drawing/2014/main" id="{00000000-0008-0000-0D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00000000-0008-0000-0D00-00005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3" name="直線コネクタ 342">
          <a:extLst>
            <a:ext uri="{FF2B5EF4-FFF2-40B4-BE49-F238E27FC236}">
              <a16:creationId xmlns:a16="http://schemas.microsoft.com/office/drawing/2014/main" id="{00000000-0008-0000-0D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D00-00005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5" name="直線コネクタ 344">
          <a:extLst>
            <a:ext uri="{FF2B5EF4-FFF2-40B4-BE49-F238E27FC236}">
              <a16:creationId xmlns:a16="http://schemas.microsoft.com/office/drawing/2014/main" id="{00000000-0008-0000-0D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D00-00005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a:extLst>
            <a:ext uri="{FF2B5EF4-FFF2-40B4-BE49-F238E27FC236}">
              <a16:creationId xmlns:a16="http://schemas.microsoft.com/office/drawing/2014/main" id="{00000000-0008-0000-0D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D00-00005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D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350" name="直線コネクタ 349">
          <a:extLst>
            <a:ext uri="{FF2B5EF4-FFF2-40B4-BE49-F238E27FC236}">
              <a16:creationId xmlns:a16="http://schemas.microsoft.com/office/drawing/2014/main" id="{00000000-0008-0000-0D00-00005E010000}"/>
            </a:ext>
          </a:extLst>
        </xdr:cNvPr>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D00-00005F010000}"/>
            </a:ext>
          </a:extLst>
        </xdr:cNvPr>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352" name="直線コネクタ 351">
          <a:extLst>
            <a:ext uri="{FF2B5EF4-FFF2-40B4-BE49-F238E27FC236}">
              <a16:creationId xmlns:a16="http://schemas.microsoft.com/office/drawing/2014/main" id="{00000000-0008-0000-0D00-000060010000}"/>
            </a:ext>
          </a:extLst>
        </xdr:cNvPr>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D00-000061010000}"/>
            </a:ext>
          </a:extLst>
        </xdr:cNvPr>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354" name="直線コネクタ 353">
          <a:extLst>
            <a:ext uri="{FF2B5EF4-FFF2-40B4-BE49-F238E27FC236}">
              <a16:creationId xmlns:a16="http://schemas.microsoft.com/office/drawing/2014/main" id="{00000000-0008-0000-0D00-000062010000}"/>
            </a:ext>
          </a:extLst>
        </xdr:cNvPr>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D00-000063010000}"/>
            </a:ext>
          </a:extLst>
        </xdr:cNvPr>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356" name="フローチャート : 判断 355">
          <a:extLst>
            <a:ext uri="{FF2B5EF4-FFF2-40B4-BE49-F238E27FC236}">
              <a16:creationId xmlns:a16="http://schemas.microsoft.com/office/drawing/2014/main" id="{00000000-0008-0000-0D00-000064010000}"/>
            </a:ext>
          </a:extLst>
        </xdr:cNvPr>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357" name="フローチャート : 判断 356">
          <a:extLst>
            <a:ext uri="{FF2B5EF4-FFF2-40B4-BE49-F238E27FC236}">
              <a16:creationId xmlns:a16="http://schemas.microsoft.com/office/drawing/2014/main" id="{00000000-0008-0000-0D00-000065010000}"/>
            </a:ext>
          </a:extLst>
        </xdr:cNvPr>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D00-00006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D00-00006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D00-00006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D00-00006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D00-00006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63" name="円/楕円 362">
          <a:extLst>
            <a:ext uri="{FF2B5EF4-FFF2-40B4-BE49-F238E27FC236}">
              <a16:creationId xmlns:a16="http://schemas.microsoft.com/office/drawing/2014/main" id="{00000000-0008-0000-0D00-00006B01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64" name="n_1aveValue【認定こども園・幼稚園・保育所】&#10;一人当たり面積">
          <a:extLst>
            <a:ext uri="{FF2B5EF4-FFF2-40B4-BE49-F238E27FC236}">
              <a16:creationId xmlns:a16="http://schemas.microsoft.com/office/drawing/2014/main" id="{00000000-0008-0000-0D00-00006C010000}"/>
            </a:ext>
          </a:extLst>
        </xdr:cNvPr>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118127</xdr:rowOff>
    </xdr:from>
    <xdr:ext cx="469744" cy="259045"/>
    <xdr:sp macro="" textlink="">
      <xdr:nvSpPr>
        <xdr:cNvPr id="365" name="n_1mainValue【認定こども園・幼稚園・保育所】&#10;一人当たり面積">
          <a:extLst>
            <a:ext uri="{FF2B5EF4-FFF2-40B4-BE49-F238E27FC236}">
              <a16:creationId xmlns:a16="http://schemas.microsoft.com/office/drawing/2014/main" id="{00000000-0008-0000-0D00-00006D01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a:extLst>
            <a:ext uri="{FF2B5EF4-FFF2-40B4-BE49-F238E27FC236}">
              <a16:creationId xmlns:a16="http://schemas.microsoft.com/office/drawing/2014/main" id="{00000000-0008-0000-0D00-00006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a:extLst>
            <a:ext uri="{FF2B5EF4-FFF2-40B4-BE49-F238E27FC236}">
              <a16:creationId xmlns:a16="http://schemas.microsoft.com/office/drawing/2014/main" id="{00000000-0008-0000-0D00-00006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a:extLst>
            <a:ext uri="{FF2B5EF4-FFF2-40B4-BE49-F238E27FC236}">
              <a16:creationId xmlns:a16="http://schemas.microsoft.com/office/drawing/2014/main" id="{00000000-0008-0000-0D00-00007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a:extLst>
            <a:ext uri="{FF2B5EF4-FFF2-40B4-BE49-F238E27FC236}">
              <a16:creationId xmlns:a16="http://schemas.microsoft.com/office/drawing/2014/main" id="{00000000-0008-0000-0D00-00007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a:extLst>
            <a:ext uri="{FF2B5EF4-FFF2-40B4-BE49-F238E27FC236}">
              <a16:creationId xmlns:a16="http://schemas.microsoft.com/office/drawing/2014/main" id="{00000000-0008-0000-0D00-00007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a:extLst>
            <a:ext uri="{FF2B5EF4-FFF2-40B4-BE49-F238E27FC236}">
              <a16:creationId xmlns:a16="http://schemas.microsoft.com/office/drawing/2014/main" id="{00000000-0008-0000-0D00-00007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a:extLst>
            <a:ext uri="{FF2B5EF4-FFF2-40B4-BE49-F238E27FC236}">
              <a16:creationId xmlns:a16="http://schemas.microsoft.com/office/drawing/2014/main" id="{00000000-0008-0000-0D00-00007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a:extLst>
            <a:ext uri="{FF2B5EF4-FFF2-40B4-BE49-F238E27FC236}">
              <a16:creationId xmlns:a16="http://schemas.microsoft.com/office/drawing/2014/main" id="{00000000-0008-0000-0D00-00007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a:extLst>
            <a:ext uri="{FF2B5EF4-FFF2-40B4-BE49-F238E27FC236}">
              <a16:creationId xmlns:a16="http://schemas.microsoft.com/office/drawing/2014/main" id="{00000000-0008-0000-0D00-00007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a:extLst>
            <a:ext uri="{FF2B5EF4-FFF2-40B4-BE49-F238E27FC236}">
              <a16:creationId xmlns:a16="http://schemas.microsoft.com/office/drawing/2014/main" id="{00000000-0008-0000-0D00-00007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6" name="テキスト ボックス 375">
          <a:extLst>
            <a:ext uri="{FF2B5EF4-FFF2-40B4-BE49-F238E27FC236}">
              <a16:creationId xmlns:a16="http://schemas.microsoft.com/office/drawing/2014/main" id="{00000000-0008-0000-0D00-000078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a:extLst>
            <a:ext uri="{FF2B5EF4-FFF2-40B4-BE49-F238E27FC236}">
              <a16:creationId xmlns:a16="http://schemas.microsoft.com/office/drawing/2014/main" id="{00000000-0008-0000-0D00-00007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8" name="テキスト ボックス 377">
          <a:extLst>
            <a:ext uri="{FF2B5EF4-FFF2-40B4-BE49-F238E27FC236}">
              <a16:creationId xmlns:a16="http://schemas.microsoft.com/office/drawing/2014/main" id="{00000000-0008-0000-0D00-00007A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a:extLst>
            <a:ext uri="{FF2B5EF4-FFF2-40B4-BE49-F238E27FC236}">
              <a16:creationId xmlns:a16="http://schemas.microsoft.com/office/drawing/2014/main" id="{00000000-0008-0000-0D00-00007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a:extLst>
            <a:ext uri="{FF2B5EF4-FFF2-40B4-BE49-F238E27FC236}">
              <a16:creationId xmlns:a16="http://schemas.microsoft.com/office/drawing/2014/main" id="{00000000-0008-0000-0D00-00007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a:extLst>
            <a:ext uri="{FF2B5EF4-FFF2-40B4-BE49-F238E27FC236}">
              <a16:creationId xmlns:a16="http://schemas.microsoft.com/office/drawing/2014/main" id="{00000000-0008-0000-0D00-00007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a:extLst>
            <a:ext uri="{FF2B5EF4-FFF2-40B4-BE49-F238E27FC236}">
              <a16:creationId xmlns:a16="http://schemas.microsoft.com/office/drawing/2014/main" id="{00000000-0008-0000-0D00-00007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a:extLst>
            <a:ext uri="{FF2B5EF4-FFF2-40B4-BE49-F238E27FC236}">
              <a16:creationId xmlns:a16="http://schemas.microsoft.com/office/drawing/2014/main" id="{00000000-0008-0000-0D00-00007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a:extLst>
            <a:ext uri="{FF2B5EF4-FFF2-40B4-BE49-F238E27FC236}">
              <a16:creationId xmlns:a16="http://schemas.microsoft.com/office/drawing/2014/main" id="{00000000-0008-0000-0D00-00008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a:extLst>
            <a:ext uri="{FF2B5EF4-FFF2-40B4-BE49-F238E27FC236}">
              <a16:creationId xmlns:a16="http://schemas.microsoft.com/office/drawing/2014/main" id="{00000000-0008-0000-0D00-00008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a:extLst>
            <a:ext uri="{FF2B5EF4-FFF2-40B4-BE49-F238E27FC236}">
              <a16:creationId xmlns:a16="http://schemas.microsoft.com/office/drawing/2014/main" id="{00000000-0008-0000-0D00-00008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a:extLst>
            <a:ext uri="{FF2B5EF4-FFF2-40B4-BE49-F238E27FC236}">
              <a16:creationId xmlns:a16="http://schemas.microsoft.com/office/drawing/2014/main" id="{00000000-0008-0000-0D00-00008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8" name="テキスト ボックス 387">
          <a:extLst>
            <a:ext uri="{FF2B5EF4-FFF2-40B4-BE49-F238E27FC236}">
              <a16:creationId xmlns:a16="http://schemas.microsoft.com/office/drawing/2014/main" id="{00000000-0008-0000-0D00-000084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a:extLst>
            <a:ext uri="{FF2B5EF4-FFF2-40B4-BE49-F238E27FC236}">
              <a16:creationId xmlns:a16="http://schemas.microsoft.com/office/drawing/2014/main" id="{00000000-0008-0000-0D00-00008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0" name="テキスト ボックス 389">
          <a:extLst>
            <a:ext uri="{FF2B5EF4-FFF2-40B4-BE49-F238E27FC236}">
              <a16:creationId xmlns:a16="http://schemas.microsoft.com/office/drawing/2014/main" id="{00000000-0008-0000-0D00-000086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a:extLst>
            <a:ext uri="{FF2B5EF4-FFF2-40B4-BE49-F238E27FC236}">
              <a16:creationId xmlns:a16="http://schemas.microsoft.com/office/drawing/2014/main" id="{00000000-0008-0000-0D00-00008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92" name="直線コネクタ 391">
          <a:extLst>
            <a:ext uri="{FF2B5EF4-FFF2-40B4-BE49-F238E27FC236}">
              <a16:creationId xmlns:a16="http://schemas.microsoft.com/office/drawing/2014/main" id="{00000000-0008-0000-0D00-000088010000}"/>
            </a:ext>
          </a:extLst>
        </xdr:cNvPr>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93" name="【学校施設】&#10;有形固定資産減価償却率最小値テキスト">
          <a:extLst>
            <a:ext uri="{FF2B5EF4-FFF2-40B4-BE49-F238E27FC236}">
              <a16:creationId xmlns:a16="http://schemas.microsoft.com/office/drawing/2014/main" id="{00000000-0008-0000-0D00-000089010000}"/>
            </a:ext>
          </a:extLst>
        </xdr:cNvPr>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94" name="直線コネクタ 393">
          <a:extLst>
            <a:ext uri="{FF2B5EF4-FFF2-40B4-BE49-F238E27FC236}">
              <a16:creationId xmlns:a16="http://schemas.microsoft.com/office/drawing/2014/main" id="{00000000-0008-0000-0D00-00008A010000}"/>
            </a:ext>
          </a:extLst>
        </xdr:cNvPr>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95" name="【学校施設】&#10;有形固定資産減価償却率最大値テキスト">
          <a:extLst>
            <a:ext uri="{FF2B5EF4-FFF2-40B4-BE49-F238E27FC236}">
              <a16:creationId xmlns:a16="http://schemas.microsoft.com/office/drawing/2014/main" id="{00000000-0008-0000-0D00-00008B010000}"/>
            </a:ext>
          </a:extLst>
        </xdr:cNvPr>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96" name="直線コネクタ 395">
          <a:extLst>
            <a:ext uri="{FF2B5EF4-FFF2-40B4-BE49-F238E27FC236}">
              <a16:creationId xmlns:a16="http://schemas.microsoft.com/office/drawing/2014/main" id="{00000000-0008-0000-0D00-00008C01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97" name="【学校施設】&#10;有形固定資産減価償却率平均値テキスト">
          <a:extLst>
            <a:ext uri="{FF2B5EF4-FFF2-40B4-BE49-F238E27FC236}">
              <a16:creationId xmlns:a16="http://schemas.microsoft.com/office/drawing/2014/main" id="{00000000-0008-0000-0D00-00008D010000}"/>
            </a:ext>
          </a:extLst>
        </xdr:cNvPr>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98" name="フローチャート : 判断 397">
          <a:extLst>
            <a:ext uri="{FF2B5EF4-FFF2-40B4-BE49-F238E27FC236}">
              <a16:creationId xmlns:a16="http://schemas.microsoft.com/office/drawing/2014/main" id="{00000000-0008-0000-0D00-00008E010000}"/>
            </a:ext>
          </a:extLst>
        </xdr:cNvPr>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99" name="フローチャート : 判断 398">
          <a:extLst>
            <a:ext uri="{FF2B5EF4-FFF2-40B4-BE49-F238E27FC236}">
              <a16:creationId xmlns:a16="http://schemas.microsoft.com/office/drawing/2014/main" id="{00000000-0008-0000-0D00-00008F010000}"/>
            </a:ext>
          </a:extLst>
        </xdr:cNvPr>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D00-00009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D00-00009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D00-00009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D00-00009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D00-00009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150041</xdr:rowOff>
    </xdr:from>
    <xdr:to>
      <xdr:col>22</xdr:col>
      <xdr:colOff>415925</xdr:colOff>
      <xdr:row>62</xdr:row>
      <xdr:rowOff>80191</xdr:rowOff>
    </xdr:to>
    <xdr:sp macro="" textlink="">
      <xdr:nvSpPr>
        <xdr:cNvPr id="405" name="円/楕円 404">
          <a:extLst>
            <a:ext uri="{FF2B5EF4-FFF2-40B4-BE49-F238E27FC236}">
              <a16:creationId xmlns:a16="http://schemas.microsoft.com/office/drawing/2014/main" id="{00000000-0008-0000-0D00-000095010000}"/>
            </a:ext>
          </a:extLst>
        </xdr:cNvPr>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406" name="n_1aveValue【学校施設】&#10;有形固定資産減価償却率">
          <a:extLst>
            <a:ext uri="{FF2B5EF4-FFF2-40B4-BE49-F238E27FC236}">
              <a16:creationId xmlns:a16="http://schemas.microsoft.com/office/drawing/2014/main" id="{00000000-0008-0000-0D00-000096010000}"/>
            </a:ext>
          </a:extLst>
        </xdr:cNvPr>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96718</xdr:rowOff>
    </xdr:from>
    <xdr:ext cx="405111" cy="259045"/>
    <xdr:sp macro="" textlink="">
      <xdr:nvSpPr>
        <xdr:cNvPr id="407" name="n_1mainValue【学校施設】&#10;有形固定資産減価償却率">
          <a:extLst>
            <a:ext uri="{FF2B5EF4-FFF2-40B4-BE49-F238E27FC236}">
              <a16:creationId xmlns:a16="http://schemas.microsoft.com/office/drawing/2014/main" id="{00000000-0008-0000-0D00-000097010000}"/>
            </a:ext>
          </a:extLst>
        </xdr:cNvPr>
        <xdr:cNvSpPr txBox="1"/>
      </xdr:nvSpPr>
      <xdr:spPr>
        <a:xfrm>
          <a:off x="15266043" y="10383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a:extLst>
            <a:ext uri="{FF2B5EF4-FFF2-40B4-BE49-F238E27FC236}">
              <a16:creationId xmlns:a16="http://schemas.microsoft.com/office/drawing/2014/main" id="{00000000-0008-0000-0D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a:extLst>
            <a:ext uri="{FF2B5EF4-FFF2-40B4-BE49-F238E27FC236}">
              <a16:creationId xmlns:a16="http://schemas.microsoft.com/office/drawing/2014/main" id="{00000000-0008-0000-0D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a:extLst>
            <a:ext uri="{FF2B5EF4-FFF2-40B4-BE49-F238E27FC236}">
              <a16:creationId xmlns:a16="http://schemas.microsoft.com/office/drawing/2014/main" id="{00000000-0008-0000-0D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a:extLst>
            <a:ext uri="{FF2B5EF4-FFF2-40B4-BE49-F238E27FC236}">
              <a16:creationId xmlns:a16="http://schemas.microsoft.com/office/drawing/2014/main" id="{00000000-0008-0000-0D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a:extLst>
            <a:ext uri="{FF2B5EF4-FFF2-40B4-BE49-F238E27FC236}">
              <a16:creationId xmlns:a16="http://schemas.microsoft.com/office/drawing/2014/main" id="{00000000-0008-0000-0D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a:extLst>
            <a:ext uri="{FF2B5EF4-FFF2-40B4-BE49-F238E27FC236}">
              <a16:creationId xmlns:a16="http://schemas.microsoft.com/office/drawing/2014/main" id="{00000000-0008-0000-0D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a:extLst>
            <a:ext uri="{FF2B5EF4-FFF2-40B4-BE49-F238E27FC236}">
              <a16:creationId xmlns:a16="http://schemas.microsoft.com/office/drawing/2014/main" id="{00000000-0008-0000-0D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a:extLst>
            <a:ext uri="{FF2B5EF4-FFF2-40B4-BE49-F238E27FC236}">
              <a16:creationId xmlns:a16="http://schemas.microsoft.com/office/drawing/2014/main" id="{00000000-0008-0000-0D00-00009F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a:extLst>
            <a:ext uri="{FF2B5EF4-FFF2-40B4-BE49-F238E27FC236}">
              <a16:creationId xmlns:a16="http://schemas.microsoft.com/office/drawing/2014/main" id="{00000000-0008-0000-0D00-0000A0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a:extLst>
            <a:ext uri="{FF2B5EF4-FFF2-40B4-BE49-F238E27FC236}">
              <a16:creationId xmlns:a16="http://schemas.microsoft.com/office/drawing/2014/main" id="{00000000-0008-0000-0D00-0000A1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00000000-0008-0000-0D00-0000A2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a:extLst>
            <a:ext uri="{FF2B5EF4-FFF2-40B4-BE49-F238E27FC236}">
              <a16:creationId xmlns:a16="http://schemas.microsoft.com/office/drawing/2014/main" id="{00000000-0008-0000-0D00-0000A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00000000-0008-0000-0D00-0000A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a:extLst>
            <a:ext uri="{FF2B5EF4-FFF2-40B4-BE49-F238E27FC236}">
              <a16:creationId xmlns:a16="http://schemas.microsoft.com/office/drawing/2014/main" id="{00000000-0008-0000-0D00-0000A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a:extLst>
            <a:ext uri="{FF2B5EF4-FFF2-40B4-BE49-F238E27FC236}">
              <a16:creationId xmlns:a16="http://schemas.microsoft.com/office/drawing/2014/main" id="{00000000-0008-0000-0D00-0000A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a:extLst>
            <a:ext uri="{FF2B5EF4-FFF2-40B4-BE49-F238E27FC236}">
              <a16:creationId xmlns:a16="http://schemas.microsoft.com/office/drawing/2014/main" id="{00000000-0008-0000-0D00-0000A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a:extLst>
            <a:ext uri="{FF2B5EF4-FFF2-40B4-BE49-F238E27FC236}">
              <a16:creationId xmlns:a16="http://schemas.microsoft.com/office/drawing/2014/main" id="{00000000-0008-0000-0D00-0000A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a:extLst>
            <a:ext uri="{FF2B5EF4-FFF2-40B4-BE49-F238E27FC236}">
              <a16:creationId xmlns:a16="http://schemas.microsoft.com/office/drawing/2014/main" id="{00000000-0008-0000-0D00-0000A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6" name="テキスト ボックス 425">
          <a:extLst>
            <a:ext uri="{FF2B5EF4-FFF2-40B4-BE49-F238E27FC236}">
              <a16:creationId xmlns:a16="http://schemas.microsoft.com/office/drawing/2014/main" id="{00000000-0008-0000-0D00-0000A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a:extLst>
            <a:ext uri="{FF2B5EF4-FFF2-40B4-BE49-F238E27FC236}">
              <a16:creationId xmlns:a16="http://schemas.microsoft.com/office/drawing/2014/main" id="{00000000-0008-0000-0D00-0000A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8" name="テキスト ボックス 427">
          <a:extLst>
            <a:ext uri="{FF2B5EF4-FFF2-40B4-BE49-F238E27FC236}">
              <a16:creationId xmlns:a16="http://schemas.microsoft.com/office/drawing/2014/main" id="{00000000-0008-0000-0D00-0000A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a:extLst>
            <a:ext uri="{FF2B5EF4-FFF2-40B4-BE49-F238E27FC236}">
              <a16:creationId xmlns:a16="http://schemas.microsoft.com/office/drawing/2014/main" id="{00000000-0008-0000-0D00-0000A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00000000-0008-0000-0D00-0000A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a:extLst>
            <a:ext uri="{FF2B5EF4-FFF2-40B4-BE49-F238E27FC236}">
              <a16:creationId xmlns:a16="http://schemas.microsoft.com/office/drawing/2014/main" id="{00000000-0008-0000-0D00-0000A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432" name="直線コネクタ 431">
          <a:extLst>
            <a:ext uri="{FF2B5EF4-FFF2-40B4-BE49-F238E27FC236}">
              <a16:creationId xmlns:a16="http://schemas.microsoft.com/office/drawing/2014/main" id="{00000000-0008-0000-0D00-0000B0010000}"/>
            </a:ext>
          </a:extLst>
        </xdr:cNvPr>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433" name="【学校施設】&#10;一人当たり面積最小値テキスト">
          <a:extLst>
            <a:ext uri="{FF2B5EF4-FFF2-40B4-BE49-F238E27FC236}">
              <a16:creationId xmlns:a16="http://schemas.microsoft.com/office/drawing/2014/main" id="{00000000-0008-0000-0D00-0000B1010000}"/>
            </a:ext>
          </a:extLst>
        </xdr:cNvPr>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434" name="直線コネクタ 433">
          <a:extLst>
            <a:ext uri="{FF2B5EF4-FFF2-40B4-BE49-F238E27FC236}">
              <a16:creationId xmlns:a16="http://schemas.microsoft.com/office/drawing/2014/main" id="{00000000-0008-0000-0D00-0000B2010000}"/>
            </a:ext>
          </a:extLst>
        </xdr:cNvPr>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435" name="【学校施設】&#10;一人当たり面積最大値テキスト">
          <a:extLst>
            <a:ext uri="{FF2B5EF4-FFF2-40B4-BE49-F238E27FC236}">
              <a16:creationId xmlns:a16="http://schemas.microsoft.com/office/drawing/2014/main" id="{00000000-0008-0000-0D00-0000B3010000}"/>
            </a:ext>
          </a:extLst>
        </xdr:cNvPr>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436" name="直線コネクタ 435">
          <a:extLst>
            <a:ext uri="{FF2B5EF4-FFF2-40B4-BE49-F238E27FC236}">
              <a16:creationId xmlns:a16="http://schemas.microsoft.com/office/drawing/2014/main" id="{00000000-0008-0000-0D00-0000B4010000}"/>
            </a:ext>
          </a:extLst>
        </xdr:cNvPr>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437" name="【学校施設】&#10;一人当たり面積平均値テキスト">
          <a:extLst>
            <a:ext uri="{FF2B5EF4-FFF2-40B4-BE49-F238E27FC236}">
              <a16:creationId xmlns:a16="http://schemas.microsoft.com/office/drawing/2014/main" id="{00000000-0008-0000-0D00-0000B5010000}"/>
            </a:ext>
          </a:extLst>
        </xdr:cNvPr>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438" name="フローチャート : 判断 437">
          <a:extLst>
            <a:ext uri="{FF2B5EF4-FFF2-40B4-BE49-F238E27FC236}">
              <a16:creationId xmlns:a16="http://schemas.microsoft.com/office/drawing/2014/main" id="{00000000-0008-0000-0D00-0000B6010000}"/>
            </a:ext>
          </a:extLst>
        </xdr:cNvPr>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439" name="フローチャート : 判断 438">
          <a:extLst>
            <a:ext uri="{FF2B5EF4-FFF2-40B4-BE49-F238E27FC236}">
              <a16:creationId xmlns:a16="http://schemas.microsoft.com/office/drawing/2014/main" id="{00000000-0008-0000-0D00-0000B7010000}"/>
            </a:ext>
          </a:extLst>
        </xdr:cNvPr>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D00-0000B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D00-0000B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D00-0000B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D00-0000B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D00-0000B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26670</xdr:rowOff>
    </xdr:from>
    <xdr:to>
      <xdr:col>31</xdr:col>
      <xdr:colOff>85725</xdr:colOff>
      <xdr:row>63</xdr:row>
      <xdr:rowOff>128270</xdr:rowOff>
    </xdr:to>
    <xdr:sp macro="" textlink="">
      <xdr:nvSpPr>
        <xdr:cNvPr id="445" name="円/楕円 444">
          <a:extLst>
            <a:ext uri="{FF2B5EF4-FFF2-40B4-BE49-F238E27FC236}">
              <a16:creationId xmlns:a16="http://schemas.microsoft.com/office/drawing/2014/main" id="{00000000-0008-0000-0D00-0000BD010000}"/>
            </a:ext>
          </a:extLst>
        </xdr:cNvPr>
        <xdr:cNvSpPr/>
      </xdr:nvSpPr>
      <xdr:spPr>
        <a:xfrm>
          <a:off x="212725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446" name="n_1aveValue【学校施設】&#10;一人当たり面積">
          <a:extLst>
            <a:ext uri="{FF2B5EF4-FFF2-40B4-BE49-F238E27FC236}">
              <a16:creationId xmlns:a16="http://schemas.microsoft.com/office/drawing/2014/main" id="{00000000-0008-0000-0D00-0000BE010000}"/>
            </a:ext>
          </a:extLst>
        </xdr:cNvPr>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119397</xdr:rowOff>
    </xdr:from>
    <xdr:ext cx="469744" cy="259045"/>
    <xdr:sp macro="" textlink="">
      <xdr:nvSpPr>
        <xdr:cNvPr id="447" name="n_1mainValue【学校施設】&#10;一人当たり面積">
          <a:extLst>
            <a:ext uri="{FF2B5EF4-FFF2-40B4-BE49-F238E27FC236}">
              <a16:creationId xmlns:a16="http://schemas.microsoft.com/office/drawing/2014/main" id="{00000000-0008-0000-0D00-0000BF010000}"/>
            </a:ext>
          </a:extLst>
        </xdr:cNvPr>
        <xdr:cNvSpPr txBox="1"/>
      </xdr:nvSpPr>
      <xdr:spPr>
        <a:xfrm>
          <a:off x="21075727" y="109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a:extLst>
            <a:ext uri="{FF2B5EF4-FFF2-40B4-BE49-F238E27FC236}">
              <a16:creationId xmlns:a16="http://schemas.microsoft.com/office/drawing/2014/main" id="{00000000-0008-0000-0D00-0000C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a:extLst>
            <a:ext uri="{FF2B5EF4-FFF2-40B4-BE49-F238E27FC236}">
              <a16:creationId xmlns:a16="http://schemas.microsoft.com/office/drawing/2014/main" id="{00000000-0008-0000-0D00-0000C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a:extLst>
            <a:ext uri="{FF2B5EF4-FFF2-40B4-BE49-F238E27FC236}">
              <a16:creationId xmlns:a16="http://schemas.microsoft.com/office/drawing/2014/main" id="{00000000-0008-0000-0D00-0000C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a:extLst>
            <a:ext uri="{FF2B5EF4-FFF2-40B4-BE49-F238E27FC236}">
              <a16:creationId xmlns:a16="http://schemas.microsoft.com/office/drawing/2014/main" id="{00000000-0008-0000-0D00-0000C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a:extLst>
            <a:ext uri="{FF2B5EF4-FFF2-40B4-BE49-F238E27FC236}">
              <a16:creationId xmlns:a16="http://schemas.microsoft.com/office/drawing/2014/main" id="{00000000-0008-0000-0D00-0000C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a:extLst>
            <a:ext uri="{FF2B5EF4-FFF2-40B4-BE49-F238E27FC236}">
              <a16:creationId xmlns:a16="http://schemas.microsoft.com/office/drawing/2014/main" id="{00000000-0008-0000-0D00-0000C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a:extLst>
            <a:ext uri="{FF2B5EF4-FFF2-40B4-BE49-F238E27FC236}">
              <a16:creationId xmlns:a16="http://schemas.microsoft.com/office/drawing/2014/main" id="{00000000-0008-0000-0D00-0000C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a:extLst>
            <a:ext uri="{FF2B5EF4-FFF2-40B4-BE49-F238E27FC236}">
              <a16:creationId xmlns:a16="http://schemas.microsoft.com/office/drawing/2014/main" id="{00000000-0008-0000-0D00-0000C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a:extLst>
            <a:ext uri="{FF2B5EF4-FFF2-40B4-BE49-F238E27FC236}">
              <a16:creationId xmlns:a16="http://schemas.microsoft.com/office/drawing/2014/main" id="{00000000-0008-0000-0D00-0000C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a:extLst>
            <a:ext uri="{FF2B5EF4-FFF2-40B4-BE49-F238E27FC236}">
              <a16:creationId xmlns:a16="http://schemas.microsoft.com/office/drawing/2014/main" id="{00000000-0008-0000-0D00-0000C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a:extLst>
            <a:ext uri="{FF2B5EF4-FFF2-40B4-BE49-F238E27FC236}">
              <a16:creationId xmlns:a16="http://schemas.microsoft.com/office/drawing/2014/main" id="{00000000-0008-0000-0D00-0000CA01000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a:extLst>
            <a:ext uri="{FF2B5EF4-FFF2-40B4-BE49-F238E27FC236}">
              <a16:creationId xmlns:a16="http://schemas.microsoft.com/office/drawing/2014/main" id="{00000000-0008-0000-0D00-0000CB01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a:extLst>
            <a:ext uri="{FF2B5EF4-FFF2-40B4-BE49-F238E27FC236}">
              <a16:creationId xmlns:a16="http://schemas.microsoft.com/office/drawing/2014/main" id="{00000000-0008-0000-0D00-0000CC01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a:extLst>
            <a:ext uri="{FF2B5EF4-FFF2-40B4-BE49-F238E27FC236}">
              <a16:creationId xmlns:a16="http://schemas.microsoft.com/office/drawing/2014/main" id="{00000000-0008-0000-0D00-0000CD01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D00-0000CE01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a:extLst>
            <a:ext uri="{FF2B5EF4-FFF2-40B4-BE49-F238E27FC236}">
              <a16:creationId xmlns:a16="http://schemas.microsoft.com/office/drawing/2014/main" id="{00000000-0008-0000-0D00-0000CF01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a:extLst>
            <a:ext uri="{FF2B5EF4-FFF2-40B4-BE49-F238E27FC236}">
              <a16:creationId xmlns:a16="http://schemas.microsoft.com/office/drawing/2014/main" id="{00000000-0008-0000-0D00-0000D001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a:extLst>
            <a:ext uri="{FF2B5EF4-FFF2-40B4-BE49-F238E27FC236}">
              <a16:creationId xmlns:a16="http://schemas.microsoft.com/office/drawing/2014/main" id="{00000000-0008-0000-0D00-0000D101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a:extLst>
            <a:ext uri="{FF2B5EF4-FFF2-40B4-BE49-F238E27FC236}">
              <a16:creationId xmlns:a16="http://schemas.microsoft.com/office/drawing/2014/main" id="{00000000-0008-0000-0D00-0000D2010000}"/>
            </a:ext>
          </a:extLst>
        </xdr:cNvPr>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a:extLst>
            <a:ext uri="{FF2B5EF4-FFF2-40B4-BE49-F238E27FC236}">
              <a16:creationId xmlns:a16="http://schemas.microsoft.com/office/drawing/2014/main" id="{00000000-0008-0000-0D00-0000D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D00-0000D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a:extLst>
            <a:ext uri="{FF2B5EF4-FFF2-40B4-BE49-F238E27FC236}">
              <a16:creationId xmlns:a16="http://schemas.microsoft.com/office/drawing/2014/main" id="{00000000-0008-0000-0D00-0000D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90678</xdr:rowOff>
    </xdr:to>
    <xdr:cxnSp macro="">
      <xdr:nvCxnSpPr>
        <xdr:cNvPr id="470" name="直線コネクタ 469">
          <a:extLst>
            <a:ext uri="{FF2B5EF4-FFF2-40B4-BE49-F238E27FC236}">
              <a16:creationId xmlns:a16="http://schemas.microsoft.com/office/drawing/2014/main" id="{00000000-0008-0000-0D00-0000D6010000}"/>
            </a:ext>
          </a:extLst>
        </xdr:cNvPr>
        <xdr:cNvCxnSpPr/>
      </xdr:nvCxnSpPr>
      <xdr:spPr>
        <a:xfrm flipV="1">
          <a:off x="16318864" y="13411200"/>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94505</xdr:rowOff>
    </xdr:from>
    <xdr:ext cx="405111" cy="259045"/>
    <xdr:sp macro="" textlink="">
      <xdr:nvSpPr>
        <xdr:cNvPr id="471" name="【児童館】&#10;有形固定資産減価償却率最小値テキスト">
          <a:extLst>
            <a:ext uri="{FF2B5EF4-FFF2-40B4-BE49-F238E27FC236}">
              <a16:creationId xmlns:a16="http://schemas.microsoft.com/office/drawing/2014/main" id="{00000000-0008-0000-0D00-0000D7010000}"/>
            </a:ext>
          </a:extLst>
        </xdr:cNvPr>
        <xdr:cNvSpPr txBox="1"/>
      </xdr:nvSpPr>
      <xdr:spPr>
        <a:xfrm>
          <a:off x="16408400" y="1466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85</xdr:row>
      <xdr:rowOff>90678</xdr:rowOff>
    </xdr:from>
    <xdr:to>
      <xdr:col>23</xdr:col>
      <xdr:colOff>606425</xdr:colOff>
      <xdr:row>85</xdr:row>
      <xdr:rowOff>90678</xdr:rowOff>
    </xdr:to>
    <xdr:cxnSp macro="">
      <xdr:nvCxnSpPr>
        <xdr:cNvPr id="472" name="直線コネクタ 471">
          <a:extLst>
            <a:ext uri="{FF2B5EF4-FFF2-40B4-BE49-F238E27FC236}">
              <a16:creationId xmlns:a16="http://schemas.microsoft.com/office/drawing/2014/main" id="{00000000-0008-0000-0D00-0000D8010000}"/>
            </a:ext>
          </a:extLst>
        </xdr:cNvPr>
        <xdr:cNvCxnSpPr/>
      </xdr:nvCxnSpPr>
      <xdr:spPr>
        <a:xfrm>
          <a:off x="16230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a:extLst>
            <a:ext uri="{FF2B5EF4-FFF2-40B4-BE49-F238E27FC236}">
              <a16:creationId xmlns:a16="http://schemas.microsoft.com/office/drawing/2014/main" id="{00000000-0008-0000-0D00-0000D9010000}"/>
            </a:ext>
          </a:extLst>
        </xdr:cNvPr>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a:extLst>
            <a:ext uri="{FF2B5EF4-FFF2-40B4-BE49-F238E27FC236}">
              <a16:creationId xmlns:a16="http://schemas.microsoft.com/office/drawing/2014/main" id="{00000000-0008-0000-0D00-0000DA01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27449</xdr:rowOff>
    </xdr:from>
    <xdr:ext cx="405111" cy="259045"/>
    <xdr:sp macro="" textlink="">
      <xdr:nvSpPr>
        <xdr:cNvPr id="475" name="【児童館】&#10;有形固定資産減価償却率平均値テキスト">
          <a:extLst>
            <a:ext uri="{FF2B5EF4-FFF2-40B4-BE49-F238E27FC236}">
              <a16:creationId xmlns:a16="http://schemas.microsoft.com/office/drawing/2014/main" id="{00000000-0008-0000-0D00-0000DB010000}"/>
            </a:ext>
          </a:extLst>
        </xdr:cNvPr>
        <xdr:cNvSpPr txBox="1"/>
      </xdr:nvSpPr>
      <xdr:spPr>
        <a:xfrm>
          <a:off x="16408400" y="1391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49022</xdr:rowOff>
    </xdr:from>
    <xdr:to>
      <xdr:col>23</xdr:col>
      <xdr:colOff>568325</xdr:colOff>
      <xdr:row>81</xdr:row>
      <xdr:rowOff>150622</xdr:rowOff>
    </xdr:to>
    <xdr:sp macro="" textlink="">
      <xdr:nvSpPr>
        <xdr:cNvPr id="476" name="フローチャート : 判断 475">
          <a:extLst>
            <a:ext uri="{FF2B5EF4-FFF2-40B4-BE49-F238E27FC236}">
              <a16:creationId xmlns:a16="http://schemas.microsoft.com/office/drawing/2014/main" id="{00000000-0008-0000-0D00-0000DC010000}"/>
            </a:ext>
          </a:extLst>
        </xdr:cNvPr>
        <xdr:cNvSpPr/>
      </xdr:nvSpPr>
      <xdr:spPr>
        <a:xfrm>
          <a:off x="16268700" y="1393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21589</xdr:rowOff>
    </xdr:from>
    <xdr:to>
      <xdr:col>22</xdr:col>
      <xdr:colOff>415925</xdr:colOff>
      <xdr:row>85</xdr:row>
      <xdr:rowOff>123189</xdr:rowOff>
    </xdr:to>
    <xdr:sp macro="" textlink="">
      <xdr:nvSpPr>
        <xdr:cNvPr id="477" name="フローチャート : 判断 476">
          <a:extLst>
            <a:ext uri="{FF2B5EF4-FFF2-40B4-BE49-F238E27FC236}">
              <a16:creationId xmlns:a16="http://schemas.microsoft.com/office/drawing/2014/main" id="{00000000-0008-0000-0D00-0000DD010000}"/>
            </a:ext>
          </a:extLst>
        </xdr:cNvPr>
        <xdr:cNvSpPr/>
      </xdr:nvSpPr>
      <xdr:spPr>
        <a:xfrm>
          <a:off x="15430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id="{00000000-0008-0000-0D00-0000D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00000000-0008-0000-0D00-0000D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D00-0000E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D00-0000E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D00-0000E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483" name="円/楕円 482">
          <a:extLst>
            <a:ext uri="{FF2B5EF4-FFF2-40B4-BE49-F238E27FC236}">
              <a16:creationId xmlns:a16="http://schemas.microsoft.com/office/drawing/2014/main" id="{00000000-0008-0000-0D00-0000E3010000}"/>
            </a:ext>
          </a:extLst>
        </xdr:cNvPr>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114316</xdr:rowOff>
    </xdr:from>
    <xdr:ext cx="405111" cy="259045"/>
    <xdr:sp macro="" textlink="">
      <xdr:nvSpPr>
        <xdr:cNvPr id="484" name="n_1aveValue【児童館】&#10;有形固定資産減価償却率">
          <a:extLst>
            <a:ext uri="{FF2B5EF4-FFF2-40B4-BE49-F238E27FC236}">
              <a16:creationId xmlns:a16="http://schemas.microsoft.com/office/drawing/2014/main" id="{00000000-0008-0000-0D00-0000E4010000}"/>
            </a:ext>
          </a:extLst>
        </xdr:cNvPr>
        <xdr:cNvSpPr txBox="1"/>
      </xdr:nvSpPr>
      <xdr:spPr>
        <a:xfrm>
          <a:off x="15266043"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117552</xdr:colOff>
      <xdr:row>76</xdr:row>
      <xdr:rowOff>105427</xdr:rowOff>
    </xdr:from>
    <xdr:ext cx="469744" cy="259045"/>
    <xdr:sp macro="" textlink="">
      <xdr:nvSpPr>
        <xdr:cNvPr id="485" name="n_1mainValue【児童館】&#10;有形固定資産減価償却率">
          <a:extLst>
            <a:ext uri="{FF2B5EF4-FFF2-40B4-BE49-F238E27FC236}">
              <a16:creationId xmlns:a16="http://schemas.microsoft.com/office/drawing/2014/main" id="{00000000-0008-0000-0D00-0000E5010000}"/>
            </a:ext>
          </a:extLst>
        </xdr:cNvPr>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a:extLst>
            <a:ext uri="{FF2B5EF4-FFF2-40B4-BE49-F238E27FC236}">
              <a16:creationId xmlns:a16="http://schemas.microsoft.com/office/drawing/2014/main" id="{00000000-0008-0000-0D00-0000E6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a:extLst>
            <a:ext uri="{FF2B5EF4-FFF2-40B4-BE49-F238E27FC236}">
              <a16:creationId xmlns:a16="http://schemas.microsoft.com/office/drawing/2014/main" id="{00000000-0008-0000-0D00-0000E7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a:extLst>
            <a:ext uri="{FF2B5EF4-FFF2-40B4-BE49-F238E27FC236}">
              <a16:creationId xmlns:a16="http://schemas.microsoft.com/office/drawing/2014/main" id="{00000000-0008-0000-0D00-0000E8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a:extLst>
            <a:ext uri="{FF2B5EF4-FFF2-40B4-BE49-F238E27FC236}">
              <a16:creationId xmlns:a16="http://schemas.microsoft.com/office/drawing/2014/main" id="{00000000-0008-0000-0D00-0000E9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a:extLst>
            <a:ext uri="{FF2B5EF4-FFF2-40B4-BE49-F238E27FC236}">
              <a16:creationId xmlns:a16="http://schemas.microsoft.com/office/drawing/2014/main" id="{00000000-0008-0000-0D00-0000EA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a:extLst>
            <a:ext uri="{FF2B5EF4-FFF2-40B4-BE49-F238E27FC236}">
              <a16:creationId xmlns:a16="http://schemas.microsoft.com/office/drawing/2014/main" id="{00000000-0008-0000-0D00-0000EB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a:extLst>
            <a:ext uri="{FF2B5EF4-FFF2-40B4-BE49-F238E27FC236}">
              <a16:creationId xmlns:a16="http://schemas.microsoft.com/office/drawing/2014/main" id="{00000000-0008-0000-0D00-0000EC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a:extLst>
            <a:ext uri="{FF2B5EF4-FFF2-40B4-BE49-F238E27FC236}">
              <a16:creationId xmlns:a16="http://schemas.microsoft.com/office/drawing/2014/main" id="{00000000-0008-0000-0D00-0000ED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00000000-0008-0000-0D00-0000EE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a:extLst>
            <a:ext uri="{FF2B5EF4-FFF2-40B4-BE49-F238E27FC236}">
              <a16:creationId xmlns:a16="http://schemas.microsoft.com/office/drawing/2014/main" id="{00000000-0008-0000-0D00-0000EF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00000000-0008-0000-0D00-0000F001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7" name="直線コネクタ 496">
          <a:extLst>
            <a:ext uri="{FF2B5EF4-FFF2-40B4-BE49-F238E27FC236}">
              <a16:creationId xmlns:a16="http://schemas.microsoft.com/office/drawing/2014/main" id="{00000000-0008-0000-0D00-0000F1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8" name="テキスト ボックス 497">
          <a:extLst>
            <a:ext uri="{FF2B5EF4-FFF2-40B4-BE49-F238E27FC236}">
              <a16:creationId xmlns:a16="http://schemas.microsoft.com/office/drawing/2014/main" id="{00000000-0008-0000-0D00-0000F2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9" name="直線コネクタ 498">
          <a:extLst>
            <a:ext uri="{FF2B5EF4-FFF2-40B4-BE49-F238E27FC236}">
              <a16:creationId xmlns:a16="http://schemas.microsoft.com/office/drawing/2014/main" id="{00000000-0008-0000-0D00-0000F3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0" name="テキスト ボックス 499">
          <a:extLst>
            <a:ext uri="{FF2B5EF4-FFF2-40B4-BE49-F238E27FC236}">
              <a16:creationId xmlns:a16="http://schemas.microsoft.com/office/drawing/2014/main" id="{00000000-0008-0000-0D00-0000F4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1" name="直線コネクタ 500">
          <a:extLst>
            <a:ext uri="{FF2B5EF4-FFF2-40B4-BE49-F238E27FC236}">
              <a16:creationId xmlns:a16="http://schemas.microsoft.com/office/drawing/2014/main" id="{00000000-0008-0000-0D00-0000F5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2" name="テキスト ボックス 501">
          <a:extLst>
            <a:ext uri="{FF2B5EF4-FFF2-40B4-BE49-F238E27FC236}">
              <a16:creationId xmlns:a16="http://schemas.microsoft.com/office/drawing/2014/main" id="{00000000-0008-0000-0D00-0000F6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3" name="直線コネクタ 502">
          <a:extLst>
            <a:ext uri="{FF2B5EF4-FFF2-40B4-BE49-F238E27FC236}">
              <a16:creationId xmlns:a16="http://schemas.microsoft.com/office/drawing/2014/main" id="{00000000-0008-0000-0D00-0000F7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4" name="テキスト ボックス 503">
          <a:extLst>
            <a:ext uri="{FF2B5EF4-FFF2-40B4-BE49-F238E27FC236}">
              <a16:creationId xmlns:a16="http://schemas.microsoft.com/office/drawing/2014/main" id="{00000000-0008-0000-0D00-0000F8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5" name="直線コネクタ 504">
          <a:extLst>
            <a:ext uri="{FF2B5EF4-FFF2-40B4-BE49-F238E27FC236}">
              <a16:creationId xmlns:a16="http://schemas.microsoft.com/office/drawing/2014/main" id="{00000000-0008-0000-0D00-0000F9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6" name="テキスト ボックス 505">
          <a:extLst>
            <a:ext uri="{FF2B5EF4-FFF2-40B4-BE49-F238E27FC236}">
              <a16:creationId xmlns:a16="http://schemas.microsoft.com/office/drawing/2014/main" id="{00000000-0008-0000-0D00-0000FA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7" name="直線コネクタ 506">
          <a:extLst>
            <a:ext uri="{FF2B5EF4-FFF2-40B4-BE49-F238E27FC236}">
              <a16:creationId xmlns:a16="http://schemas.microsoft.com/office/drawing/2014/main" id="{00000000-0008-0000-0D00-0000FB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8" name="テキスト ボックス 507">
          <a:extLst>
            <a:ext uri="{FF2B5EF4-FFF2-40B4-BE49-F238E27FC236}">
              <a16:creationId xmlns:a16="http://schemas.microsoft.com/office/drawing/2014/main" id="{00000000-0008-0000-0D00-0000FC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9" name="直線コネクタ 508">
          <a:extLst>
            <a:ext uri="{FF2B5EF4-FFF2-40B4-BE49-F238E27FC236}">
              <a16:creationId xmlns:a16="http://schemas.microsoft.com/office/drawing/2014/main" id="{00000000-0008-0000-0D00-0000FD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00000000-0008-0000-0D00-0000FE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1" name="【児童館】&#10;一人当たり面積グラフ枠">
          <a:extLst>
            <a:ext uri="{FF2B5EF4-FFF2-40B4-BE49-F238E27FC236}">
              <a16:creationId xmlns:a16="http://schemas.microsoft.com/office/drawing/2014/main" id="{00000000-0008-0000-0D00-0000FF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512" name="直線コネクタ 511">
          <a:extLst>
            <a:ext uri="{FF2B5EF4-FFF2-40B4-BE49-F238E27FC236}">
              <a16:creationId xmlns:a16="http://schemas.microsoft.com/office/drawing/2014/main" id="{00000000-0008-0000-0D00-000000020000}"/>
            </a:ext>
          </a:extLst>
        </xdr:cNvPr>
        <xdr:cNvCxnSpPr/>
      </xdr:nvCxnSpPr>
      <xdr:spPr>
        <a:xfrm flipV="1">
          <a:off x="22160864" y="13672457"/>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3" name="【児童館】&#10;一人当たり面積最小値テキスト">
          <a:extLst>
            <a:ext uri="{FF2B5EF4-FFF2-40B4-BE49-F238E27FC236}">
              <a16:creationId xmlns:a16="http://schemas.microsoft.com/office/drawing/2014/main" id="{00000000-0008-0000-0D00-000001020000}"/>
            </a:ext>
          </a:extLst>
        </xdr:cNvPr>
        <xdr:cNvSpPr txBox="1"/>
      </xdr:nvSpPr>
      <xdr:spPr>
        <a:xfrm>
          <a:off x="22250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4" name="直線コネクタ 513">
          <a:extLst>
            <a:ext uri="{FF2B5EF4-FFF2-40B4-BE49-F238E27FC236}">
              <a16:creationId xmlns:a16="http://schemas.microsoft.com/office/drawing/2014/main" id="{00000000-0008-0000-0D00-000002020000}"/>
            </a:ext>
          </a:extLst>
        </xdr:cNvPr>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515" name="【児童館】&#10;一人当たり面積最大値テキスト">
          <a:extLst>
            <a:ext uri="{FF2B5EF4-FFF2-40B4-BE49-F238E27FC236}">
              <a16:creationId xmlns:a16="http://schemas.microsoft.com/office/drawing/2014/main" id="{00000000-0008-0000-0D00-000003020000}"/>
            </a:ext>
          </a:extLst>
        </xdr:cNvPr>
        <xdr:cNvSpPr txBox="1"/>
      </xdr:nvSpPr>
      <xdr:spPr>
        <a:xfrm>
          <a:off x="22250400" y="1344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516" name="直線コネクタ 515">
          <a:extLst>
            <a:ext uri="{FF2B5EF4-FFF2-40B4-BE49-F238E27FC236}">
              <a16:creationId xmlns:a16="http://schemas.microsoft.com/office/drawing/2014/main" id="{00000000-0008-0000-0D00-000004020000}"/>
            </a:ext>
          </a:extLst>
        </xdr:cNvPr>
        <xdr:cNvCxnSpPr/>
      </xdr:nvCxnSpPr>
      <xdr:spPr>
        <a:xfrm>
          <a:off x="22072600" y="1367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17" name="【児童館】&#10;一人当たり面積平均値テキスト">
          <a:extLst>
            <a:ext uri="{FF2B5EF4-FFF2-40B4-BE49-F238E27FC236}">
              <a16:creationId xmlns:a16="http://schemas.microsoft.com/office/drawing/2014/main" id="{00000000-0008-0000-0D00-000005020000}"/>
            </a:ext>
          </a:extLst>
        </xdr:cNvPr>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18" name="フローチャート : 判断 517">
          <a:extLst>
            <a:ext uri="{FF2B5EF4-FFF2-40B4-BE49-F238E27FC236}">
              <a16:creationId xmlns:a16="http://schemas.microsoft.com/office/drawing/2014/main" id="{00000000-0008-0000-0D00-000006020000}"/>
            </a:ext>
          </a:extLst>
        </xdr:cNvPr>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519" name="フローチャート : 判断 518">
          <a:extLst>
            <a:ext uri="{FF2B5EF4-FFF2-40B4-BE49-F238E27FC236}">
              <a16:creationId xmlns:a16="http://schemas.microsoft.com/office/drawing/2014/main" id="{00000000-0008-0000-0D00-000007020000}"/>
            </a:ext>
          </a:extLst>
        </xdr:cNvPr>
        <xdr:cNvSpPr/>
      </xdr:nvSpPr>
      <xdr:spPr>
        <a:xfrm>
          <a:off x="21272500" y="1329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D00-00000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D00-00000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D00-00000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D00-00000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D00-00000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25" name="円/楕円 524">
          <a:extLst>
            <a:ext uri="{FF2B5EF4-FFF2-40B4-BE49-F238E27FC236}">
              <a16:creationId xmlns:a16="http://schemas.microsoft.com/office/drawing/2014/main" id="{00000000-0008-0000-0D00-00000D020000}"/>
            </a:ext>
          </a:extLst>
        </xdr:cNvPr>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26" name="n_1aveValue【児童館】&#10;一人当たり面積">
          <a:extLst>
            <a:ext uri="{FF2B5EF4-FFF2-40B4-BE49-F238E27FC236}">
              <a16:creationId xmlns:a16="http://schemas.microsoft.com/office/drawing/2014/main" id="{00000000-0008-0000-0D00-00000E020000}"/>
            </a:ext>
          </a:extLst>
        </xdr:cNvPr>
        <xdr:cNvSpPr txBox="1"/>
      </xdr:nvSpPr>
      <xdr:spPr>
        <a:xfrm>
          <a:off x="21075727" y="130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527" name="n_1mainValue【児童館】&#10;一人当たり面積">
          <a:extLst>
            <a:ext uri="{FF2B5EF4-FFF2-40B4-BE49-F238E27FC236}">
              <a16:creationId xmlns:a16="http://schemas.microsoft.com/office/drawing/2014/main" id="{00000000-0008-0000-0D00-00000F020000}"/>
            </a:ext>
          </a:extLst>
        </xdr:cNvPr>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8" name="正方形/長方形 527">
          <a:extLst>
            <a:ext uri="{FF2B5EF4-FFF2-40B4-BE49-F238E27FC236}">
              <a16:creationId xmlns:a16="http://schemas.microsoft.com/office/drawing/2014/main" id="{00000000-0008-0000-0D00-00001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9" name="正方形/長方形 528">
          <a:extLst>
            <a:ext uri="{FF2B5EF4-FFF2-40B4-BE49-F238E27FC236}">
              <a16:creationId xmlns:a16="http://schemas.microsoft.com/office/drawing/2014/main" id="{00000000-0008-0000-0D00-00001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0" name="正方形/長方形 529">
          <a:extLst>
            <a:ext uri="{FF2B5EF4-FFF2-40B4-BE49-F238E27FC236}">
              <a16:creationId xmlns:a16="http://schemas.microsoft.com/office/drawing/2014/main" id="{00000000-0008-0000-0D00-00001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1" name="正方形/長方形 530">
          <a:extLst>
            <a:ext uri="{FF2B5EF4-FFF2-40B4-BE49-F238E27FC236}">
              <a16:creationId xmlns:a16="http://schemas.microsoft.com/office/drawing/2014/main" id="{00000000-0008-0000-0D00-00001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2" name="正方形/長方形 531">
          <a:extLst>
            <a:ext uri="{FF2B5EF4-FFF2-40B4-BE49-F238E27FC236}">
              <a16:creationId xmlns:a16="http://schemas.microsoft.com/office/drawing/2014/main" id="{00000000-0008-0000-0D00-00001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3" name="正方形/長方形 532">
          <a:extLst>
            <a:ext uri="{FF2B5EF4-FFF2-40B4-BE49-F238E27FC236}">
              <a16:creationId xmlns:a16="http://schemas.microsoft.com/office/drawing/2014/main" id="{00000000-0008-0000-0D00-00001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4" name="正方形/長方形 533">
          <a:extLst>
            <a:ext uri="{FF2B5EF4-FFF2-40B4-BE49-F238E27FC236}">
              <a16:creationId xmlns:a16="http://schemas.microsoft.com/office/drawing/2014/main" id="{00000000-0008-0000-0D00-00001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5" name="正方形/長方形 534">
          <a:extLst>
            <a:ext uri="{FF2B5EF4-FFF2-40B4-BE49-F238E27FC236}">
              <a16:creationId xmlns:a16="http://schemas.microsoft.com/office/drawing/2014/main" id="{00000000-0008-0000-0D00-00001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6" name="テキスト ボックス 535">
          <a:extLst>
            <a:ext uri="{FF2B5EF4-FFF2-40B4-BE49-F238E27FC236}">
              <a16:creationId xmlns:a16="http://schemas.microsoft.com/office/drawing/2014/main" id="{00000000-0008-0000-0D00-00001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7" name="直線コネクタ 536">
          <a:extLst>
            <a:ext uri="{FF2B5EF4-FFF2-40B4-BE49-F238E27FC236}">
              <a16:creationId xmlns:a16="http://schemas.microsoft.com/office/drawing/2014/main" id="{00000000-0008-0000-0D00-00001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8" name="テキスト ボックス 537">
          <a:extLst>
            <a:ext uri="{FF2B5EF4-FFF2-40B4-BE49-F238E27FC236}">
              <a16:creationId xmlns:a16="http://schemas.microsoft.com/office/drawing/2014/main" id="{00000000-0008-0000-0D00-00001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9" name="直線コネクタ 538">
          <a:extLst>
            <a:ext uri="{FF2B5EF4-FFF2-40B4-BE49-F238E27FC236}">
              <a16:creationId xmlns:a16="http://schemas.microsoft.com/office/drawing/2014/main" id="{00000000-0008-0000-0D00-00001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40" name="テキスト ボックス 539">
          <a:extLst>
            <a:ext uri="{FF2B5EF4-FFF2-40B4-BE49-F238E27FC236}">
              <a16:creationId xmlns:a16="http://schemas.microsoft.com/office/drawing/2014/main" id="{00000000-0008-0000-0D00-00001C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1" name="直線コネクタ 540">
          <a:extLst>
            <a:ext uri="{FF2B5EF4-FFF2-40B4-BE49-F238E27FC236}">
              <a16:creationId xmlns:a16="http://schemas.microsoft.com/office/drawing/2014/main" id="{00000000-0008-0000-0D00-00001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2" name="テキスト ボックス 541">
          <a:extLst>
            <a:ext uri="{FF2B5EF4-FFF2-40B4-BE49-F238E27FC236}">
              <a16:creationId xmlns:a16="http://schemas.microsoft.com/office/drawing/2014/main" id="{00000000-0008-0000-0D00-00001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3" name="直線コネクタ 542">
          <a:extLst>
            <a:ext uri="{FF2B5EF4-FFF2-40B4-BE49-F238E27FC236}">
              <a16:creationId xmlns:a16="http://schemas.microsoft.com/office/drawing/2014/main" id="{00000000-0008-0000-0D00-00001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4" name="テキスト ボックス 543">
          <a:extLst>
            <a:ext uri="{FF2B5EF4-FFF2-40B4-BE49-F238E27FC236}">
              <a16:creationId xmlns:a16="http://schemas.microsoft.com/office/drawing/2014/main" id="{00000000-0008-0000-0D00-00002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5" name="直線コネクタ 544">
          <a:extLst>
            <a:ext uri="{FF2B5EF4-FFF2-40B4-BE49-F238E27FC236}">
              <a16:creationId xmlns:a16="http://schemas.microsoft.com/office/drawing/2014/main" id="{00000000-0008-0000-0D00-00002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6" name="テキスト ボックス 545">
          <a:extLst>
            <a:ext uri="{FF2B5EF4-FFF2-40B4-BE49-F238E27FC236}">
              <a16:creationId xmlns:a16="http://schemas.microsoft.com/office/drawing/2014/main" id="{00000000-0008-0000-0D00-00002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7" name="直線コネクタ 546">
          <a:extLst>
            <a:ext uri="{FF2B5EF4-FFF2-40B4-BE49-F238E27FC236}">
              <a16:creationId xmlns:a16="http://schemas.microsoft.com/office/drawing/2014/main" id="{00000000-0008-0000-0D00-00002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8" name="テキスト ボックス 547">
          <a:extLst>
            <a:ext uri="{FF2B5EF4-FFF2-40B4-BE49-F238E27FC236}">
              <a16:creationId xmlns:a16="http://schemas.microsoft.com/office/drawing/2014/main" id="{00000000-0008-0000-0D00-00002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9" name="直線コネクタ 548">
          <a:extLst>
            <a:ext uri="{FF2B5EF4-FFF2-40B4-BE49-F238E27FC236}">
              <a16:creationId xmlns:a16="http://schemas.microsoft.com/office/drawing/2014/main" id="{00000000-0008-0000-0D00-00002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0" name="テキスト ボックス 549">
          <a:extLst>
            <a:ext uri="{FF2B5EF4-FFF2-40B4-BE49-F238E27FC236}">
              <a16:creationId xmlns:a16="http://schemas.microsoft.com/office/drawing/2014/main" id="{00000000-0008-0000-0D00-00002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a:extLst>
            <a:ext uri="{FF2B5EF4-FFF2-40B4-BE49-F238E27FC236}">
              <a16:creationId xmlns:a16="http://schemas.microsoft.com/office/drawing/2014/main" id="{00000000-0008-0000-0D00-00002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00000000-0008-0000-0D00-00002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a:extLst>
            <a:ext uri="{FF2B5EF4-FFF2-40B4-BE49-F238E27FC236}">
              <a16:creationId xmlns:a16="http://schemas.microsoft.com/office/drawing/2014/main" id="{00000000-0008-0000-0D00-00002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554" name="直線コネクタ 553">
          <a:extLst>
            <a:ext uri="{FF2B5EF4-FFF2-40B4-BE49-F238E27FC236}">
              <a16:creationId xmlns:a16="http://schemas.microsoft.com/office/drawing/2014/main" id="{00000000-0008-0000-0D00-00002A020000}"/>
            </a:ext>
          </a:extLst>
        </xdr:cNvPr>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555" name="【公民館】&#10;有形固定資産減価償却率最小値テキスト">
          <a:extLst>
            <a:ext uri="{FF2B5EF4-FFF2-40B4-BE49-F238E27FC236}">
              <a16:creationId xmlns:a16="http://schemas.microsoft.com/office/drawing/2014/main" id="{00000000-0008-0000-0D00-00002B020000}"/>
            </a:ext>
          </a:extLst>
        </xdr:cNvPr>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556" name="直線コネクタ 555">
          <a:extLst>
            <a:ext uri="{FF2B5EF4-FFF2-40B4-BE49-F238E27FC236}">
              <a16:creationId xmlns:a16="http://schemas.microsoft.com/office/drawing/2014/main" id="{00000000-0008-0000-0D00-00002C020000}"/>
            </a:ext>
          </a:extLst>
        </xdr:cNvPr>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57" name="【公民館】&#10;有形固定資産減価償却率最大値テキスト">
          <a:extLst>
            <a:ext uri="{FF2B5EF4-FFF2-40B4-BE49-F238E27FC236}">
              <a16:creationId xmlns:a16="http://schemas.microsoft.com/office/drawing/2014/main" id="{00000000-0008-0000-0D00-00002D020000}"/>
            </a:ext>
          </a:extLst>
        </xdr:cNvPr>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8" name="直線コネクタ 557">
          <a:extLst>
            <a:ext uri="{FF2B5EF4-FFF2-40B4-BE49-F238E27FC236}">
              <a16:creationId xmlns:a16="http://schemas.microsoft.com/office/drawing/2014/main" id="{00000000-0008-0000-0D00-00002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559" name="【公民館】&#10;有形固定資産減価償却率平均値テキスト">
          <a:extLst>
            <a:ext uri="{FF2B5EF4-FFF2-40B4-BE49-F238E27FC236}">
              <a16:creationId xmlns:a16="http://schemas.microsoft.com/office/drawing/2014/main" id="{00000000-0008-0000-0D00-00002F020000}"/>
            </a:ext>
          </a:extLst>
        </xdr:cNvPr>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560" name="フローチャート : 判断 559">
          <a:extLst>
            <a:ext uri="{FF2B5EF4-FFF2-40B4-BE49-F238E27FC236}">
              <a16:creationId xmlns:a16="http://schemas.microsoft.com/office/drawing/2014/main" id="{00000000-0008-0000-0D00-000030020000}"/>
            </a:ext>
          </a:extLst>
        </xdr:cNvPr>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561" name="フローチャート : 判断 560">
          <a:extLst>
            <a:ext uri="{FF2B5EF4-FFF2-40B4-BE49-F238E27FC236}">
              <a16:creationId xmlns:a16="http://schemas.microsoft.com/office/drawing/2014/main" id="{00000000-0008-0000-0D00-000031020000}"/>
            </a:ext>
          </a:extLst>
        </xdr:cNvPr>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D00-00003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D00-00003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D00-00003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D00-00003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D00-00003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66221</xdr:rowOff>
    </xdr:from>
    <xdr:to>
      <xdr:col>22</xdr:col>
      <xdr:colOff>415925</xdr:colOff>
      <xdr:row>99</xdr:row>
      <xdr:rowOff>167821</xdr:rowOff>
    </xdr:to>
    <xdr:sp macro="" textlink="">
      <xdr:nvSpPr>
        <xdr:cNvPr id="567" name="円/楕円 566">
          <a:extLst>
            <a:ext uri="{FF2B5EF4-FFF2-40B4-BE49-F238E27FC236}">
              <a16:creationId xmlns:a16="http://schemas.microsoft.com/office/drawing/2014/main" id="{00000000-0008-0000-0D00-000037020000}"/>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568" name="n_1aveValue【公民館】&#10;有形固定資産減価償却率">
          <a:extLst>
            <a:ext uri="{FF2B5EF4-FFF2-40B4-BE49-F238E27FC236}">
              <a16:creationId xmlns:a16="http://schemas.microsoft.com/office/drawing/2014/main" id="{00000000-0008-0000-0D00-000038020000}"/>
            </a:ext>
          </a:extLst>
        </xdr:cNvPr>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12898</xdr:rowOff>
    </xdr:from>
    <xdr:ext cx="469744" cy="259045"/>
    <xdr:sp macro="" textlink="">
      <xdr:nvSpPr>
        <xdr:cNvPr id="569" name="n_1mainValue【公民館】&#10;有形固定資産減価償却率">
          <a:extLst>
            <a:ext uri="{FF2B5EF4-FFF2-40B4-BE49-F238E27FC236}">
              <a16:creationId xmlns:a16="http://schemas.microsoft.com/office/drawing/2014/main" id="{00000000-0008-0000-0D00-000039020000}"/>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a:extLst>
            <a:ext uri="{FF2B5EF4-FFF2-40B4-BE49-F238E27FC236}">
              <a16:creationId xmlns:a16="http://schemas.microsoft.com/office/drawing/2014/main" id="{00000000-0008-0000-0D00-00003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a:extLst>
            <a:ext uri="{FF2B5EF4-FFF2-40B4-BE49-F238E27FC236}">
              <a16:creationId xmlns:a16="http://schemas.microsoft.com/office/drawing/2014/main" id="{00000000-0008-0000-0D00-00003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a:extLst>
            <a:ext uri="{FF2B5EF4-FFF2-40B4-BE49-F238E27FC236}">
              <a16:creationId xmlns:a16="http://schemas.microsoft.com/office/drawing/2014/main" id="{00000000-0008-0000-0D00-00003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a:extLst>
            <a:ext uri="{FF2B5EF4-FFF2-40B4-BE49-F238E27FC236}">
              <a16:creationId xmlns:a16="http://schemas.microsoft.com/office/drawing/2014/main" id="{00000000-0008-0000-0D00-00003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a:extLst>
            <a:ext uri="{FF2B5EF4-FFF2-40B4-BE49-F238E27FC236}">
              <a16:creationId xmlns:a16="http://schemas.microsoft.com/office/drawing/2014/main" id="{00000000-0008-0000-0D00-00003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a:extLst>
            <a:ext uri="{FF2B5EF4-FFF2-40B4-BE49-F238E27FC236}">
              <a16:creationId xmlns:a16="http://schemas.microsoft.com/office/drawing/2014/main" id="{00000000-0008-0000-0D00-00003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a:extLst>
            <a:ext uri="{FF2B5EF4-FFF2-40B4-BE49-F238E27FC236}">
              <a16:creationId xmlns:a16="http://schemas.microsoft.com/office/drawing/2014/main" id="{00000000-0008-0000-0D00-00004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0.863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a:extLst>
            <a:ext uri="{FF2B5EF4-FFF2-40B4-BE49-F238E27FC236}">
              <a16:creationId xmlns:a16="http://schemas.microsoft.com/office/drawing/2014/main" id="{00000000-0008-0000-0D00-00004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a:extLst>
            <a:ext uri="{FF2B5EF4-FFF2-40B4-BE49-F238E27FC236}">
              <a16:creationId xmlns:a16="http://schemas.microsoft.com/office/drawing/2014/main" id="{00000000-0008-0000-0D00-00004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a:extLst>
            <a:ext uri="{FF2B5EF4-FFF2-40B4-BE49-F238E27FC236}">
              <a16:creationId xmlns:a16="http://schemas.microsoft.com/office/drawing/2014/main" id="{00000000-0008-0000-0D00-00004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a:extLst>
            <a:ext uri="{FF2B5EF4-FFF2-40B4-BE49-F238E27FC236}">
              <a16:creationId xmlns:a16="http://schemas.microsoft.com/office/drawing/2014/main" id="{00000000-0008-0000-0D00-00004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a:extLst>
            <a:ext uri="{FF2B5EF4-FFF2-40B4-BE49-F238E27FC236}">
              <a16:creationId xmlns:a16="http://schemas.microsoft.com/office/drawing/2014/main" id="{00000000-0008-0000-0D00-00004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a:extLst>
            <a:ext uri="{FF2B5EF4-FFF2-40B4-BE49-F238E27FC236}">
              <a16:creationId xmlns:a16="http://schemas.microsoft.com/office/drawing/2014/main" id="{00000000-0008-0000-0D00-00004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D00-00004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a:extLst>
            <a:ext uri="{FF2B5EF4-FFF2-40B4-BE49-F238E27FC236}">
              <a16:creationId xmlns:a16="http://schemas.microsoft.com/office/drawing/2014/main" id="{00000000-0008-0000-0D00-00004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a:extLst>
            <a:ext uri="{FF2B5EF4-FFF2-40B4-BE49-F238E27FC236}">
              <a16:creationId xmlns:a16="http://schemas.microsoft.com/office/drawing/2014/main" id="{00000000-0008-0000-0D00-00004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a:extLst>
            <a:ext uri="{FF2B5EF4-FFF2-40B4-BE49-F238E27FC236}">
              <a16:creationId xmlns:a16="http://schemas.microsoft.com/office/drawing/2014/main" id="{00000000-0008-0000-0D00-00004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a:extLst>
            <a:ext uri="{FF2B5EF4-FFF2-40B4-BE49-F238E27FC236}">
              <a16:creationId xmlns:a16="http://schemas.microsoft.com/office/drawing/2014/main" id="{00000000-0008-0000-0D00-00004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a:extLst>
            <a:ext uri="{FF2B5EF4-FFF2-40B4-BE49-F238E27FC236}">
              <a16:creationId xmlns:a16="http://schemas.microsoft.com/office/drawing/2014/main" id="{00000000-0008-0000-0D00-00004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a:extLst>
            <a:ext uri="{FF2B5EF4-FFF2-40B4-BE49-F238E27FC236}">
              <a16:creationId xmlns:a16="http://schemas.microsoft.com/office/drawing/2014/main" id="{00000000-0008-0000-0D00-00004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a:extLst>
            <a:ext uri="{FF2B5EF4-FFF2-40B4-BE49-F238E27FC236}">
              <a16:creationId xmlns:a16="http://schemas.microsoft.com/office/drawing/2014/main" id="{00000000-0008-0000-0D00-00004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00000000-0008-0000-0D00-00004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a:extLst>
            <a:ext uri="{FF2B5EF4-FFF2-40B4-BE49-F238E27FC236}">
              <a16:creationId xmlns:a16="http://schemas.microsoft.com/office/drawing/2014/main" id="{00000000-0008-0000-0D00-00005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93" name="直線コネクタ 592">
          <a:extLst>
            <a:ext uri="{FF2B5EF4-FFF2-40B4-BE49-F238E27FC236}">
              <a16:creationId xmlns:a16="http://schemas.microsoft.com/office/drawing/2014/main" id="{00000000-0008-0000-0D00-000051020000}"/>
            </a:ext>
          </a:extLst>
        </xdr:cNvPr>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94" name="【公民館】&#10;一人当たり面積最小値テキスト">
          <a:extLst>
            <a:ext uri="{FF2B5EF4-FFF2-40B4-BE49-F238E27FC236}">
              <a16:creationId xmlns:a16="http://schemas.microsoft.com/office/drawing/2014/main" id="{00000000-0008-0000-0D00-000052020000}"/>
            </a:ext>
          </a:extLst>
        </xdr:cNvPr>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95" name="直線コネクタ 594">
          <a:extLst>
            <a:ext uri="{FF2B5EF4-FFF2-40B4-BE49-F238E27FC236}">
              <a16:creationId xmlns:a16="http://schemas.microsoft.com/office/drawing/2014/main" id="{00000000-0008-0000-0D00-00005302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96" name="【公民館】&#10;一人当たり面積最大値テキスト">
          <a:extLst>
            <a:ext uri="{FF2B5EF4-FFF2-40B4-BE49-F238E27FC236}">
              <a16:creationId xmlns:a16="http://schemas.microsoft.com/office/drawing/2014/main" id="{00000000-0008-0000-0D00-000054020000}"/>
            </a:ext>
          </a:extLst>
        </xdr:cNvPr>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97" name="直線コネクタ 596">
          <a:extLst>
            <a:ext uri="{FF2B5EF4-FFF2-40B4-BE49-F238E27FC236}">
              <a16:creationId xmlns:a16="http://schemas.microsoft.com/office/drawing/2014/main" id="{00000000-0008-0000-0D00-000055020000}"/>
            </a:ext>
          </a:extLst>
        </xdr:cNvPr>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98" name="【公民館】&#10;一人当たり面積平均値テキスト">
          <a:extLst>
            <a:ext uri="{FF2B5EF4-FFF2-40B4-BE49-F238E27FC236}">
              <a16:creationId xmlns:a16="http://schemas.microsoft.com/office/drawing/2014/main" id="{00000000-0008-0000-0D00-000056020000}"/>
            </a:ext>
          </a:extLst>
        </xdr:cNvPr>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99" name="フローチャート : 判断 598">
          <a:extLst>
            <a:ext uri="{FF2B5EF4-FFF2-40B4-BE49-F238E27FC236}">
              <a16:creationId xmlns:a16="http://schemas.microsoft.com/office/drawing/2014/main" id="{00000000-0008-0000-0D00-000057020000}"/>
            </a:ext>
          </a:extLst>
        </xdr:cNvPr>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600" name="フローチャート : 判断 599">
          <a:extLst>
            <a:ext uri="{FF2B5EF4-FFF2-40B4-BE49-F238E27FC236}">
              <a16:creationId xmlns:a16="http://schemas.microsoft.com/office/drawing/2014/main" id="{00000000-0008-0000-0D00-000058020000}"/>
            </a:ext>
          </a:extLst>
        </xdr:cNvPr>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a:extLst>
            <a:ext uri="{FF2B5EF4-FFF2-40B4-BE49-F238E27FC236}">
              <a16:creationId xmlns:a16="http://schemas.microsoft.com/office/drawing/2014/main" id="{00000000-0008-0000-0D00-00005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00000000-0008-0000-0D00-00005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00000000-0008-0000-0D00-00005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00000000-0008-0000-0D00-00005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00000000-0008-0000-0D00-00005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156845</xdr:rowOff>
    </xdr:from>
    <xdr:to>
      <xdr:col>31</xdr:col>
      <xdr:colOff>85725</xdr:colOff>
      <xdr:row>108</xdr:row>
      <xdr:rowOff>86995</xdr:rowOff>
    </xdr:to>
    <xdr:sp macro="" textlink="">
      <xdr:nvSpPr>
        <xdr:cNvPr id="606" name="円/楕円 605">
          <a:extLst>
            <a:ext uri="{FF2B5EF4-FFF2-40B4-BE49-F238E27FC236}">
              <a16:creationId xmlns:a16="http://schemas.microsoft.com/office/drawing/2014/main" id="{00000000-0008-0000-0D00-00005E020000}"/>
            </a:ext>
          </a:extLst>
        </xdr:cNvPr>
        <xdr:cNvSpPr/>
      </xdr:nvSpPr>
      <xdr:spPr>
        <a:xfrm>
          <a:off x="2127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607" name="n_1aveValue【公民館】&#10;一人当たり面積">
          <a:extLst>
            <a:ext uri="{FF2B5EF4-FFF2-40B4-BE49-F238E27FC236}">
              <a16:creationId xmlns:a16="http://schemas.microsoft.com/office/drawing/2014/main" id="{00000000-0008-0000-0D00-00005F020000}"/>
            </a:ext>
          </a:extLst>
        </xdr:cNvPr>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78122</xdr:rowOff>
    </xdr:from>
    <xdr:ext cx="469744" cy="259045"/>
    <xdr:sp macro="" textlink="">
      <xdr:nvSpPr>
        <xdr:cNvPr id="608" name="n_1mainValue【公民館】&#10;一人当たり面積">
          <a:extLst>
            <a:ext uri="{FF2B5EF4-FFF2-40B4-BE49-F238E27FC236}">
              <a16:creationId xmlns:a16="http://schemas.microsoft.com/office/drawing/2014/main" id="{00000000-0008-0000-0D00-000060020000}"/>
            </a:ext>
          </a:extLst>
        </xdr:cNvPr>
        <xdr:cNvSpPr txBox="1"/>
      </xdr:nvSpPr>
      <xdr:spPr>
        <a:xfrm>
          <a:off x="21075727" y="1859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a:extLst>
            <a:ext uri="{FF2B5EF4-FFF2-40B4-BE49-F238E27FC236}">
              <a16:creationId xmlns:a16="http://schemas.microsoft.com/office/drawing/2014/main" id="{00000000-0008-0000-0D00-00006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a:extLst>
            <a:ext uri="{FF2B5EF4-FFF2-40B4-BE49-F238E27FC236}">
              <a16:creationId xmlns:a16="http://schemas.microsoft.com/office/drawing/2014/main" id="{00000000-0008-0000-0D00-00006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a:extLst>
            <a:ext uri="{FF2B5EF4-FFF2-40B4-BE49-F238E27FC236}">
              <a16:creationId xmlns:a16="http://schemas.microsoft.com/office/drawing/2014/main" id="{00000000-0008-0000-0D00-00006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平成２７年度の有形固定資産減価償却率において、橋りょう・トンネル、公営住宅、保育所、学校施設、児童館、公民館について類似団体平均を上回った。この内、橋りょうについては、近年、社会資本整備総合交付金を活用し、長寿命化が図られているが、保育所、児童館、公民館については、耐用年数を経過しており、統廃合、建替えを含めた議論と老朽化対策が急務である。いずれも住民一人当たりの面積は類似団体を下回っているため、過剰な施設とは言えないが、施設整備計画を策定し、今後の費用の平準化が求められる。</a:t>
          </a:r>
          <a:endParaRPr lang="ja-JP" altLang="ja-JP" sz="1400">
            <a:effectLst/>
          </a:endParaRPr>
        </a:p>
        <a:p>
          <a:r>
            <a:rPr kumimoji="1" lang="ja-JP" altLang="ja-JP" sz="1100" baseline="0">
              <a:solidFill>
                <a:schemeClr val="dk1"/>
              </a:solidFill>
              <a:effectLst/>
              <a:latin typeface="+mn-lt"/>
              <a:ea typeface="+mn-ea"/>
              <a:cs typeface="+mn-cs"/>
            </a:rPr>
            <a:t>　公営住宅については、住民一人当たり面積も上回っているため、町民ニーズと財政運営の調整を図りながら総戸数の再検討が必要である。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28575</xdr:rowOff>
    </xdr:from>
    <xdr:to>
      <xdr:col>6</xdr:col>
      <xdr:colOff>510540</xdr:colOff>
      <xdr:row>41</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5787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137177</xdr:rowOff>
    </xdr:from>
    <xdr:ext cx="340478" cy="259045"/>
    <xdr:sp macro="" textlink="">
      <xdr:nvSpPr>
        <xdr:cNvPr id="57" name="【図書館】&#10;有形固定資産減価償却率最小値テキスト">
          <a:extLst>
            <a:ext uri="{FF2B5EF4-FFF2-40B4-BE49-F238E27FC236}">
              <a16:creationId xmlns:a16="http://schemas.microsoft.com/office/drawing/2014/main" id="{00000000-0008-0000-0E00-000039000000}"/>
            </a:ext>
          </a:extLst>
        </xdr:cNvPr>
        <xdr:cNvSpPr txBox="1"/>
      </xdr:nvSpPr>
      <xdr:spPr>
        <a:xfrm>
          <a:off x="47244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422275</xdr:colOff>
      <xdr:row>41</xdr:row>
      <xdr:rowOff>133350</xdr:rowOff>
    </xdr:from>
    <xdr:to>
      <xdr:col>6</xdr:col>
      <xdr:colOff>600075</xdr:colOff>
      <xdr:row>41</xdr:row>
      <xdr:rowOff>133350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146702</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E00-00003B000000}"/>
            </a:ext>
          </a:extLst>
        </xdr:cNvPr>
        <xdr:cNvSpPr txBox="1"/>
      </xdr:nvSpPr>
      <xdr:spPr>
        <a:xfrm>
          <a:off x="47244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a:t>
          </a:r>
          <a:endParaRPr kumimoji="1" lang="ja-JP" altLang="en-US" sz="1000" b="1">
            <a:latin typeface="ＭＳ Ｐゴシック"/>
          </a:endParaRPr>
        </a:p>
      </xdr:txBody>
    </xdr:sp>
    <xdr:clientData/>
  </xdr:oneCellAnchor>
  <xdr:twoCellAnchor>
    <xdr:from>
      <xdr:col>6</xdr:col>
      <xdr:colOff>422275</xdr:colOff>
      <xdr:row>34</xdr:row>
      <xdr:rowOff>28575</xdr:rowOff>
    </xdr:from>
    <xdr:to>
      <xdr:col>6</xdr:col>
      <xdr:colOff>600075</xdr:colOff>
      <xdr:row>34</xdr:row>
      <xdr:rowOff>28575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62882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E00-00003D000000}"/>
            </a:ext>
          </a:extLst>
        </xdr:cNvPr>
        <xdr:cNvSpPr txBox="1"/>
      </xdr:nvSpPr>
      <xdr:spPr>
        <a:xfrm>
          <a:off x="4724400" y="6749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84455</xdr:rowOff>
    </xdr:from>
    <xdr:to>
      <xdr:col>6</xdr:col>
      <xdr:colOff>561975</xdr:colOff>
      <xdr:row>40</xdr:row>
      <xdr:rowOff>14605</xdr:rowOff>
    </xdr:to>
    <xdr:sp macro="" textlink="">
      <xdr:nvSpPr>
        <xdr:cNvPr id="62" name="フローチャート : 判断 61">
          <a:extLst>
            <a:ext uri="{FF2B5EF4-FFF2-40B4-BE49-F238E27FC236}">
              <a16:creationId xmlns:a16="http://schemas.microsoft.com/office/drawing/2014/main" id="{00000000-0008-0000-0E00-00003E000000}"/>
            </a:ext>
          </a:extLst>
        </xdr:cNvPr>
        <xdr:cNvSpPr/>
      </xdr:nvSpPr>
      <xdr:spPr>
        <a:xfrm>
          <a:off x="4584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4445</xdr:rowOff>
    </xdr:from>
    <xdr:to>
      <xdr:col>5</xdr:col>
      <xdr:colOff>409575</xdr:colOff>
      <xdr:row>37</xdr:row>
      <xdr:rowOff>106045</xdr:rowOff>
    </xdr:to>
    <xdr:sp macro="" textlink="">
      <xdr:nvSpPr>
        <xdr:cNvPr id="63" name="フローチャート : 判断 62">
          <a:extLst>
            <a:ext uri="{FF2B5EF4-FFF2-40B4-BE49-F238E27FC236}">
              <a16:creationId xmlns:a16="http://schemas.microsoft.com/office/drawing/2014/main" id="{00000000-0008-0000-0E00-00003F000000}"/>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122572</xdr:rowOff>
    </xdr:from>
    <xdr:ext cx="405111" cy="259045"/>
    <xdr:sp macro="" textlink="">
      <xdr:nvSpPr>
        <xdr:cNvPr id="64" name="n_1aveValue【図書館】&#10;有形固定資産減価償却率">
          <a:extLst>
            <a:ext uri="{FF2B5EF4-FFF2-40B4-BE49-F238E27FC236}">
              <a16:creationId xmlns:a16="http://schemas.microsoft.com/office/drawing/2014/main" id="{00000000-0008-0000-0E00-000040000000}"/>
            </a:ext>
          </a:extLst>
        </xdr:cNvPr>
        <xdr:cNvSpPr txBox="1"/>
      </xdr:nvSpPr>
      <xdr:spPr>
        <a:xfrm>
          <a:off x="3582043"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44450</xdr:rowOff>
    </xdr:from>
    <xdr:to>
      <xdr:col>5</xdr:col>
      <xdr:colOff>409575</xdr:colOff>
      <xdr:row>37</xdr:row>
      <xdr:rowOff>146050</xdr:rowOff>
    </xdr:to>
    <xdr:sp macro="" textlink="">
      <xdr:nvSpPr>
        <xdr:cNvPr id="70" name="円/楕円 69">
          <a:extLst>
            <a:ext uri="{FF2B5EF4-FFF2-40B4-BE49-F238E27FC236}">
              <a16:creationId xmlns:a16="http://schemas.microsoft.com/office/drawing/2014/main" id="{00000000-0008-0000-0E00-000046000000}"/>
            </a:ext>
          </a:extLst>
        </xdr:cNvPr>
        <xdr:cNvSpPr/>
      </xdr:nvSpPr>
      <xdr:spPr>
        <a:xfrm>
          <a:off x="3746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137177</xdr:rowOff>
    </xdr:from>
    <xdr:ext cx="405111" cy="259045"/>
    <xdr:sp macro="" textlink="">
      <xdr:nvSpPr>
        <xdr:cNvPr id="71" name="n_1mainValue【図書館】&#10;有形固定資産減価償却率">
          <a:extLst>
            <a:ext uri="{FF2B5EF4-FFF2-40B4-BE49-F238E27FC236}">
              <a16:creationId xmlns:a16="http://schemas.microsoft.com/office/drawing/2014/main" id="{00000000-0008-0000-0E00-000047000000}"/>
            </a:ext>
          </a:extLst>
        </xdr:cNvPr>
        <xdr:cNvSpPr txBox="1"/>
      </xdr:nvSpPr>
      <xdr:spPr>
        <a:xfrm>
          <a:off x="3582043"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a:extLst>
            <a:ext uri="{FF2B5EF4-FFF2-40B4-BE49-F238E27FC236}">
              <a16:creationId xmlns:a16="http://schemas.microsoft.com/office/drawing/2014/main" id="{00000000-0008-0000-0E00-00004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a:extLst>
            <a:ext uri="{FF2B5EF4-FFF2-40B4-BE49-F238E27FC236}">
              <a16:creationId xmlns:a16="http://schemas.microsoft.com/office/drawing/2014/main" id="{00000000-0008-0000-0E00-00004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6" name="テキスト ボックス 85">
          <a:extLst>
            <a:ext uri="{FF2B5EF4-FFF2-40B4-BE49-F238E27FC236}">
              <a16:creationId xmlns:a16="http://schemas.microsoft.com/office/drawing/2014/main" id="{00000000-0008-0000-0E00-000056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0.110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0.130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E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166007</xdr:rowOff>
    </xdr:from>
    <xdr:to>
      <xdr:col>15</xdr:col>
      <xdr:colOff>180340</xdr:colOff>
      <xdr:row>41</xdr:row>
      <xdr:rowOff>68035</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flipV="1">
          <a:off x="10476865" y="58238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71862</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E00-000063000000}"/>
            </a:ext>
          </a:extLst>
        </xdr:cNvPr>
        <xdr:cNvSpPr txBox="1"/>
      </xdr:nvSpPr>
      <xdr:spPr>
        <a:xfrm>
          <a:off x="105664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0.096</a:t>
          </a:r>
          <a:endParaRPr kumimoji="1" lang="ja-JP" altLang="en-US" sz="1000" b="1">
            <a:latin typeface="ＭＳ Ｐゴシック"/>
          </a:endParaRPr>
        </a:p>
      </xdr:txBody>
    </xdr:sp>
    <xdr:clientData/>
  </xdr:oneCellAnchor>
  <xdr:twoCellAnchor>
    <xdr:from>
      <xdr:col>15</xdr:col>
      <xdr:colOff>92075</xdr:colOff>
      <xdr:row>41</xdr:row>
      <xdr:rowOff>68035</xdr:rowOff>
    </xdr:from>
    <xdr:to>
      <xdr:col>15</xdr:col>
      <xdr:colOff>269875</xdr:colOff>
      <xdr:row>41</xdr:row>
      <xdr:rowOff>68035</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112684</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E00-000065000000}"/>
            </a:ext>
          </a:extLst>
        </xdr:cNvPr>
        <xdr:cNvSpPr txBox="1"/>
      </xdr:nvSpPr>
      <xdr:spPr>
        <a:xfrm>
          <a:off x="105664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33</xdr:row>
      <xdr:rowOff>166007</xdr:rowOff>
    </xdr:from>
    <xdr:to>
      <xdr:col>15</xdr:col>
      <xdr:colOff>269875</xdr:colOff>
      <xdr:row>33</xdr:row>
      <xdr:rowOff>166007</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E00-000067000000}"/>
            </a:ext>
          </a:extLst>
        </xdr:cNvPr>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4" name="フローチャート : 判断 103">
          <a:extLst>
            <a:ext uri="{FF2B5EF4-FFF2-40B4-BE49-F238E27FC236}">
              <a16:creationId xmlns:a16="http://schemas.microsoft.com/office/drawing/2014/main" id="{00000000-0008-0000-0E00-000068000000}"/>
            </a:ext>
          </a:extLst>
        </xdr:cNvPr>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49893</xdr:rowOff>
    </xdr:from>
    <xdr:to>
      <xdr:col>14</xdr:col>
      <xdr:colOff>79375</xdr:colOff>
      <xdr:row>41</xdr:row>
      <xdr:rowOff>151493</xdr:rowOff>
    </xdr:to>
    <xdr:sp macro="" textlink="">
      <xdr:nvSpPr>
        <xdr:cNvPr id="105" name="フローチャート : 判断 104">
          <a:extLst>
            <a:ext uri="{FF2B5EF4-FFF2-40B4-BE49-F238E27FC236}">
              <a16:creationId xmlns:a16="http://schemas.microsoft.com/office/drawing/2014/main" id="{00000000-0008-0000-0E00-000069000000}"/>
            </a:ext>
          </a:extLst>
        </xdr:cNvPr>
        <xdr:cNvSpPr/>
      </xdr:nvSpPr>
      <xdr:spPr>
        <a:xfrm>
          <a:off x="9588500" y="70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142620</xdr:rowOff>
    </xdr:from>
    <xdr:ext cx="469744" cy="259045"/>
    <xdr:sp macro="" textlink="">
      <xdr:nvSpPr>
        <xdr:cNvPr id="106" name="n_1aveValue【図書館】&#10;一人当たり面積">
          <a:extLst>
            <a:ext uri="{FF2B5EF4-FFF2-40B4-BE49-F238E27FC236}">
              <a16:creationId xmlns:a16="http://schemas.microsoft.com/office/drawing/2014/main" id="{00000000-0008-0000-0E00-00006A000000}"/>
            </a:ext>
          </a:extLst>
        </xdr:cNvPr>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49893</xdr:rowOff>
    </xdr:from>
    <xdr:to>
      <xdr:col>14</xdr:col>
      <xdr:colOff>79375</xdr:colOff>
      <xdr:row>33</xdr:row>
      <xdr:rowOff>151493</xdr:rowOff>
    </xdr:to>
    <xdr:sp macro="" textlink="">
      <xdr:nvSpPr>
        <xdr:cNvPr id="112" name="円/楕円 111">
          <a:extLst>
            <a:ext uri="{FF2B5EF4-FFF2-40B4-BE49-F238E27FC236}">
              <a16:creationId xmlns:a16="http://schemas.microsoft.com/office/drawing/2014/main" id="{00000000-0008-0000-0E00-000070000000}"/>
            </a:ext>
          </a:extLst>
        </xdr:cNvPr>
        <xdr:cNvSpPr/>
      </xdr:nvSpPr>
      <xdr:spPr>
        <a:xfrm>
          <a:off x="9588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168020</xdr:rowOff>
    </xdr:from>
    <xdr:ext cx="469744" cy="259045"/>
    <xdr:sp macro="" textlink="">
      <xdr:nvSpPr>
        <xdr:cNvPr id="113" name="n_1mainValue【図書館】&#10;一人当たり面積">
          <a:extLst>
            <a:ext uri="{FF2B5EF4-FFF2-40B4-BE49-F238E27FC236}">
              <a16:creationId xmlns:a16="http://schemas.microsoft.com/office/drawing/2014/main" id="{00000000-0008-0000-0E00-000071000000}"/>
            </a:ext>
          </a:extLst>
        </xdr:cNvPr>
        <xdr:cNvSpPr txBox="1"/>
      </xdr:nvSpPr>
      <xdr:spPr>
        <a:xfrm>
          <a:off x="9391727" y="5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a:extLst>
            <a:ext uri="{FF2B5EF4-FFF2-40B4-BE49-F238E27FC236}">
              <a16:creationId xmlns:a16="http://schemas.microsoft.com/office/drawing/2014/main" id="{00000000-0008-0000-0E00-00008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137" name="【体育館・プール】&#10;有形固定資産減価償却率最小値テキスト">
          <a:extLst>
            <a:ext uri="{FF2B5EF4-FFF2-40B4-BE49-F238E27FC236}">
              <a16:creationId xmlns:a16="http://schemas.microsoft.com/office/drawing/2014/main" id="{00000000-0008-0000-0E00-000089000000}"/>
            </a:ext>
          </a:extLst>
        </xdr:cNvPr>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139" name="【体育館・プール】&#10;有形固定資産減価償却率最大値テキスト">
          <a:extLst>
            <a:ext uri="{FF2B5EF4-FFF2-40B4-BE49-F238E27FC236}">
              <a16:creationId xmlns:a16="http://schemas.microsoft.com/office/drawing/2014/main" id="{00000000-0008-0000-0E00-00008B000000}"/>
            </a:ext>
          </a:extLst>
        </xdr:cNvPr>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141" name="【体育館・プール】&#10;有形固定資産減価償却率平均値テキスト">
          <a:extLst>
            <a:ext uri="{FF2B5EF4-FFF2-40B4-BE49-F238E27FC236}">
              <a16:creationId xmlns:a16="http://schemas.microsoft.com/office/drawing/2014/main" id="{00000000-0008-0000-0E00-00008D000000}"/>
            </a:ext>
          </a:extLst>
        </xdr:cNvPr>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142" name="フローチャート : 判断 141">
          <a:extLst>
            <a:ext uri="{FF2B5EF4-FFF2-40B4-BE49-F238E27FC236}">
              <a16:creationId xmlns:a16="http://schemas.microsoft.com/office/drawing/2014/main" id="{00000000-0008-0000-0E00-00008E000000}"/>
            </a:ext>
          </a:extLst>
        </xdr:cNvPr>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143" name="フローチャート : 判断 142">
          <a:extLst>
            <a:ext uri="{FF2B5EF4-FFF2-40B4-BE49-F238E27FC236}">
              <a16:creationId xmlns:a16="http://schemas.microsoft.com/office/drawing/2014/main" id="{00000000-0008-0000-0E00-00008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144" name="n_1aveValue【体育館・プール】&#10;有形固定資産減価償却率">
          <a:extLst>
            <a:ext uri="{FF2B5EF4-FFF2-40B4-BE49-F238E27FC236}">
              <a16:creationId xmlns:a16="http://schemas.microsoft.com/office/drawing/2014/main" id="{00000000-0008-0000-0E00-000090000000}"/>
            </a:ext>
          </a:extLst>
        </xdr:cNvPr>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127508</xdr:rowOff>
    </xdr:from>
    <xdr:to>
      <xdr:col>5</xdr:col>
      <xdr:colOff>409575</xdr:colOff>
      <xdr:row>57</xdr:row>
      <xdr:rowOff>57658</xdr:rowOff>
    </xdr:to>
    <xdr:sp macro="" textlink="">
      <xdr:nvSpPr>
        <xdr:cNvPr id="150" name="円/楕円 149">
          <a:extLst>
            <a:ext uri="{FF2B5EF4-FFF2-40B4-BE49-F238E27FC236}">
              <a16:creationId xmlns:a16="http://schemas.microsoft.com/office/drawing/2014/main" id="{00000000-0008-0000-0E00-000096000000}"/>
            </a:ext>
          </a:extLst>
        </xdr:cNvPr>
        <xdr:cNvSpPr/>
      </xdr:nvSpPr>
      <xdr:spPr>
        <a:xfrm>
          <a:off x="3746500" y="972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74185</xdr:rowOff>
    </xdr:from>
    <xdr:ext cx="405111" cy="259045"/>
    <xdr:sp macro="" textlink="">
      <xdr:nvSpPr>
        <xdr:cNvPr id="151" name="n_1mainValue【体育館・プール】&#10;有形固定資産減価償却率">
          <a:extLst>
            <a:ext uri="{FF2B5EF4-FFF2-40B4-BE49-F238E27FC236}">
              <a16:creationId xmlns:a16="http://schemas.microsoft.com/office/drawing/2014/main" id="{00000000-0008-0000-0E00-000097000000}"/>
            </a:ext>
          </a:extLst>
        </xdr:cNvPr>
        <xdr:cNvSpPr txBox="1"/>
      </xdr:nvSpPr>
      <xdr:spPr>
        <a:xfrm>
          <a:off x="3582043" y="950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5" name="【体育館・プール】&#10;一人当たり面積最小値テキスト">
          <a:extLst>
            <a:ext uri="{FF2B5EF4-FFF2-40B4-BE49-F238E27FC236}">
              <a16:creationId xmlns:a16="http://schemas.microsoft.com/office/drawing/2014/main" id="{00000000-0008-0000-0E00-0000AF000000}"/>
            </a:ext>
          </a:extLst>
        </xdr:cNvPr>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77" name="【体育館・プール】&#10;一人当たり面積最大値テキスト">
          <a:extLst>
            <a:ext uri="{FF2B5EF4-FFF2-40B4-BE49-F238E27FC236}">
              <a16:creationId xmlns:a16="http://schemas.microsoft.com/office/drawing/2014/main" id="{00000000-0008-0000-0E00-0000B1000000}"/>
            </a:ext>
          </a:extLst>
        </xdr:cNvPr>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79" name="【体育館・プール】&#10;一人当たり面積平均値テキスト">
          <a:extLst>
            <a:ext uri="{FF2B5EF4-FFF2-40B4-BE49-F238E27FC236}">
              <a16:creationId xmlns:a16="http://schemas.microsoft.com/office/drawing/2014/main" id="{00000000-0008-0000-0E00-0000B3000000}"/>
            </a:ext>
          </a:extLst>
        </xdr:cNvPr>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80" name="フローチャート : 判断 179">
          <a:extLst>
            <a:ext uri="{FF2B5EF4-FFF2-40B4-BE49-F238E27FC236}">
              <a16:creationId xmlns:a16="http://schemas.microsoft.com/office/drawing/2014/main" id="{00000000-0008-0000-0E00-0000B4000000}"/>
            </a:ext>
          </a:extLst>
        </xdr:cNvPr>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81" name="フローチャート : 判断 180">
          <a:extLst>
            <a:ext uri="{FF2B5EF4-FFF2-40B4-BE49-F238E27FC236}">
              <a16:creationId xmlns:a16="http://schemas.microsoft.com/office/drawing/2014/main" id="{00000000-0008-0000-0E00-0000B5000000}"/>
            </a:ext>
          </a:extLst>
        </xdr:cNvPr>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82" name="n_1aveValue【体育館・プール】&#10;一人当たり面積">
          <a:extLst>
            <a:ext uri="{FF2B5EF4-FFF2-40B4-BE49-F238E27FC236}">
              <a16:creationId xmlns:a16="http://schemas.microsoft.com/office/drawing/2014/main" id="{00000000-0008-0000-0E00-0000B6000000}"/>
            </a:ext>
          </a:extLst>
        </xdr:cNvPr>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132080</xdr:rowOff>
    </xdr:from>
    <xdr:to>
      <xdr:col>14</xdr:col>
      <xdr:colOff>79375</xdr:colOff>
      <xdr:row>63</xdr:row>
      <xdr:rowOff>62230</xdr:rowOff>
    </xdr:to>
    <xdr:sp macro="" textlink="">
      <xdr:nvSpPr>
        <xdr:cNvPr id="188" name="円/楕円 187">
          <a:extLst>
            <a:ext uri="{FF2B5EF4-FFF2-40B4-BE49-F238E27FC236}">
              <a16:creationId xmlns:a16="http://schemas.microsoft.com/office/drawing/2014/main" id="{00000000-0008-0000-0E00-0000BC000000}"/>
            </a:ext>
          </a:extLst>
        </xdr:cNvPr>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53357</xdr:rowOff>
    </xdr:from>
    <xdr:ext cx="469744" cy="259045"/>
    <xdr:sp macro="" textlink="">
      <xdr:nvSpPr>
        <xdr:cNvPr id="189" name="n_1mainValue【体育館・プール】&#10;一人当たり面積">
          <a:extLst>
            <a:ext uri="{FF2B5EF4-FFF2-40B4-BE49-F238E27FC236}">
              <a16:creationId xmlns:a16="http://schemas.microsoft.com/office/drawing/2014/main" id="{00000000-0008-0000-0E00-0000BD000000}"/>
            </a:ext>
          </a:extLst>
        </xdr:cNvPr>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a:extLst>
            <a:ext uri="{FF2B5EF4-FFF2-40B4-BE49-F238E27FC236}">
              <a16:creationId xmlns:a16="http://schemas.microsoft.com/office/drawing/2014/main" id="{00000000-0008-0000-0E00-0000D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87630</xdr:rowOff>
    </xdr:from>
    <xdr:to>
      <xdr:col>6</xdr:col>
      <xdr:colOff>510540</xdr:colOff>
      <xdr:row>86</xdr:row>
      <xdr:rowOff>99061</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4634865" y="13289280"/>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215" name="【福祉施設】&#10;有形固定資産減価償却率最小値テキスト">
          <a:extLst>
            <a:ext uri="{FF2B5EF4-FFF2-40B4-BE49-F238E27FC236}">
              <a16:creationId xmlns:a16="http://schemas.microsoft.com/office/drawing/2014/main" id="{00000000-0008-0000-0E00-0000D7000000}"/>
            </a:ext>
          </a:extLst>
        </xdr:cNvPr>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34307</xdr:rowOff>
    </xdr:from>
    <xdr:ext cx="405111" cy="259045"/>
    <xdr:sp macro="" textlink="">
      <xdr:nvSpPr>
        <xdr:cNvPr id="217" name="【福祉施設】&#10;有形固定資産減価償却率最大値テキスト">
          <a:extLst>
            <a:ext uri="{FF2B5EF4-FFF2-40B4-BE49-F238E27FC236}">
              <a16:creationId xmlns:a16="http://schemas.microsoft.com/office/drawing/2014/main" id="{00000000-0008-0000-0E00-0000D9000000}"/>
            </a:ext>
          </a:extLst>
        </xdr:cNvPr>
        <xdr:cNvSpPr txBox="1"/>
      </xdr:nvSpPr>
      <xdr:spPr>
        <a:xfrm>
          <a:off x="47244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77</xdr:row>
      <xdr:rowOff>87630</xdr:rowOff>
    </xdr:from>
    <xdr:to>
      <xdr:col>6</xdr:col>
      <xdr:colOff>600075</xdr:colOff>
      <xdr:row>77</xdr:row>
      <xdr:rowOff>87630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83838</xdr:rowOff>
    </xdr:from>
    <xdr:ext cx="405111" cy="259045"/>
    <xdr:sp macro="" textlink="">
      <xdr:nvSpPr>
        <xdr:cNvPr id="219" name="【福祉施設】&#10;有形固定資産減価償却率平均値テキスト">
          <a:extLst>
            <a:ext uri="{FF2B5EF4-FFF2-40B4-BE49-F238E27FC236}">
              <a16:creationId xmlns:a16="http://schemas.microsoft.com/office/drawing/2014/main" id="{00000000-0008-0000-0E00-0000DB000000}"/>
            </a:ext>
          </a:extLst>
        </xdr:cNvPr>
        <xdr:cNvSpPr txBox="1"/>
      </xdr:nvSpPr>
      <xdr:spPr>
        <a:xfrm>
          <a:off x="4724400" y="1414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105411</xdr:rowOff>
    </xdr:from>
    <xdr:to>
      <xdr:col>6</xdr:col>
      <xdr:colOff>561975</xdr:colOff>
      <xdr:row>83</xdr:row>
      <xdr:rowOff>35561</xdr:rowOff>
    </xdr:to>
    <xdr:sp macro="" textlink="">
      <xdr:nvSpPr>
        <xdr:cNvPr id="220" name="フローチャート : 判断 219">
          <a:extLst>
            <a:ext uri="{FF2B5EF4-FFF2-40B4-BE49-F238E27FC236}">
              <a16:creationId xmlns:a16="http://schemas.microsoft.com/office/drawing/2014/main" id="{00000000-0008-0000-0E00-0000DC000000}"/>
            </a:ext>
          </a:extLst>
        </xdr:cNvPr>
        <xdr:cNvSpPr/>
      </xdr:nvSpPr>
      <xdr:spPr>
        <a:xfrm>
          <a:off x="45847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1" name="フローチャート : 判断 220">
          <a:extLst>
            <a:ext uri="{FF2B5EF4-FFF2-40B4-BE49-F238E27FC236}">
              <a16:creationId xmlns:a16="http://schemas.microsoft.com/office/drawing/2014/main" id="{00000000-0008-0000-0E00-0000DD000000}"/>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154957</xdr:rowOff>
    </xdr:from>
    <xdr:ext cx="405111" cy="259045"/>
    <xdr:sp macro="" textlink="">
      <xdr:nvSpPr>
        <xdr:cNvPr id="222" name="n_1aveValue【福祉施設】&#10;有形固定資産減価償却率">
          <a:extLst>
            <a:ext uri="{FF2B5EF4-FFF2-40B4-BE49-F238E27FC236}">
              <a16:creationId xmlns:a16="http://schemas.microsoft.com/office/drawing/2014/main" id="{00000000-0008-0000-0E00-0000DE000000}"/>
            </a:ext>
          </a:extLst>
        </xdr:cNvPr>
        <xdr:cNvSpPr txBox="1"/>
      </xdr:nvSpPr>
      <xdr:spPr>
        <a:xfrm>
          <a:off x="3582043"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2539</xdr:rowOff>
    </xdr:from>
    <xdr:to>
      <xdr:col>5</xdr:col>
      <xdr:colOff>409575</xdr:colOff>
      <xdr:row>85</xdr:row>
      <xdr:rowOff>104139</xdr:rowOff>
    </xdr:to>
    <xdr:sp macro="" textlink="">
      <xdr:nvSpPr>
        <xdr:cNvPr id="228" name="円/楕円 227">
          <a:extLst>
            <a:ext uri="{FF2B5EF4-FFF2-40B4-BE49-F238E27FC236}">
              <a16:creationId xmlns:a16="http://schemas.microsoft.com/office/drawing/2014/main" id="{00000000-0008-0000-0E00-0000E4000000}"/>
            </a:ext>
          </a:extLst>
        </xdr:cNvPr>
        <xdr:cNvSpPr/>
      </xdr:nvSpPr>
      <xdr:spPr>
        <a:xfrm>
          <a:off x="3746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95266</xdr:rowOff>
    </xdr:from>
    <xdr:ext cx="405111" cy="259045"/>
    <xdr:sp macro="" textlink="">
      <xdr:nvSpPr>
        <xdr:cNvPr id="229" name="n_1mainValue【福祉施設】&#10;有形固定資産減価償却率">
          <a:extLst>
            <a:ext uri="{FF2B5EF4-FFF2-40B4-BE49-F238E27FC236}">
              <a16:creationId xmlns:a16="http://schemas.microsoft.com/office/drawing/2014/main" id="{00000000-0008-0000-0E00-0000E5000000}"/>
            </a:ext>
          </a:extLst>
        </xdr:cNvPr>
        <xdr:cNvSpPr txBox="1"/>
      </xdr:nvSpPr>
      <xdr:spPr>
        <a:xfrm>
          <a:off x="3582043"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福祉施設】&#10;一人当たり面積グラフ枠">
          <a:extLst>
            <a:ext uri="{FF2B5EF4-FFF2-40B4-BE49-F238E27FC236}">
              <a16:creationId xmlns:a16="http://schemas.microsoft.com/office/drawing/2014/main" id="{00000000-0008-0000-0E00-0000FD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255" name="【福祉施設】&#10;一人当たり面積最小値テキスト">
          <a:extLst>
            <a:ext uri="{FF2B5EF4-FFF2-40B4-BE49-F238E27FC236}">
              <a16:creationId xmlns:a16="http://schemas.microsoft.com/office/drawing/2014/main" id="{00000000-0008-0000-0E00-0000FF000000}"/>
            </a:ext>
          </a:extLst>
        </xdr:cNvPr>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257" name="【福祉施設】&#10;一人当たり面積最大値テキスト">
          <a:extLst>
            <a:ext uri="{FF2B5EF4-FFF2-40B4-BE49-F238E27FC236}">
              <a16:creationId xmlns:a16="http://schemas.microsoft.com/office/drawing/2014/main" id="{00000000-0008-0000-0E00-000001010000}"/>
            </a:ext>
          </a:extLst>
        </xdr:cNvPr>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259" name="【福祉施設】&#10;一人当たり面積平均値テキスト">
          <a:extLst>
            <a:ext uri="{FF2B5EF4-FFF2-40B4-BE49-F238E27FC236}">
              <a16:creationId xmlns:a16="http://schemas.microsoft.com/office/drawing/2014/main" id="{00000000-0008-0000-0E00-000003010000}"/>
            </a:ext>
          </a:extLst>
        </xdr:cNvPr>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260" name="フローチャート : 判断 259">
          <a:extLst>
            <a:ext uri="{FF2B5EF4-FFF2-40B4-BE49-F238E27FC236}">
              <a16:creationId xmlns:a16="http://schemas.microsoft.com/office/drawing/2014/main" id="{00000000-0008-0000-0E00-000004010000}"/>
            </a:ext>
          </a:extLst>
        </xdr:cNvPr>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1" name="フローチャート : 判断 260">
          <a:extLst>
            <a:ext uri="{FF2B5EF4-FFF2-40B4-BE49-F238E27FC236}">
              <a16:creationId xmlns:a16="http://schemas.microsoft.com/office/drawing/2014/main" id="{00000000-0008-0000-0E00-000005010000}"/>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116857</xdr:rowOff>
    </xdr:from>
    <xdr:ext cx="469744" cy="259045"/>
    <xdr:sp macro="" textlink="">
      <xdr:nvSpPr>
        <xdr:cNvPr id="262" name="n_1aveValue【福祉施設】&#10;一人当たり面積">
          <a:extLst>
            <a:ext uri="{FF2B5EF4-FFF2-40B4-BE49-F238E27FC236}">
              <a16:creationId xmlns:a16="http://schemas.microsoft.com/office/drawing/2014/main" id="{00000000-0008-0000-0E00-000006010000}"/>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128270</xdr:rowOff>
    </xdr:from>
    <xdr:to>
      <xdr:col>14</xdr:col>
      <xdr:colOff>79375</xdr:colOff>
      <xdr:row>86</xdr:row>
      <xdr:rowOff>58420</xdr:rowOff>
    </xdr:to>
    <xdr:sp macro="" textlink="">
      <xdr:nvSpPr>
        <xdr:cNvPr id="268" name="円/楕円 267">
          <a:extLst>
            <a:ext uri="{FF2B5EF4-FFF2-40B4-BE49-F238E27FC236}">
              <a16:creationId xmlns:a16="http://schemas.microsoft.com/office/drawing/2014/main" id="{00000000-0008-0000-0E00-00000C010000}"/>
            </a:ext>
          </a:extLst>
        </xdr:cNvPr>
        <xdr:cNvSpPr/>
      </xdr:nvSpPr>
      <xdr:spPr>
        <a:xfrm>
          <a:off x="9588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49547</xdr:rowOff>
    </xdr:from>
    <xdr:ext cx="469744" cy="259045"/>
    <xdr:sp macro="" textlink="">
      <xdr:nvSpPr>
        <xdr:cNvPr id="269" name="n_1mainValue【福祉施設】&#10;一人当たり面積">
          <a:extLst>
            <a:ext uri="{FF2B5EF4-FFF2-40B4-BE49-F238E27FC236}">
              <a16:creationId xmlns:a16="http://schemas.microsoft.com/office/drawing/2014/main" id="{00000000-0008-0000-0E00-00000D010000}"/>
            </a:ext>
          </a:extLst>
        </xdr:cNvPr>
        <xdr:cNvSpPr txBox="1"/>
      </xdr:nvSpPr>
      <xdr:spPr>
        <a:xfrm>
          <a:off x="9391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市民会館】&#10;有形固定資産減価償却率グラフ枠">
          <a:extLst>
            <a:ext uri="{FF2B5EF4-FFF2-40B4-BE49-F238E27FC236}">
              <a16:creationId xmlns:a16="http://schemas.microsoft.com/office/drawing/2014/main" id="{00000000-0008-0000-0E00-00002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36830</xdr:rowOff>
    </xdr:from>
    <xdr:to>
      <xdr:col>5</xdr:col>
      <xdr:colOff>409575</xdr:colOff>
      <xdr:row>108</xdr:row>
      <xdr:rowOff>138430</xdr:rowOff>
    </xdr:to>
    <xdr:sp macro="" textlink="">
      <xdr:nvSpPr>
        <xdr:cNvPr id="292" name="フローチャート : 判断 291">
          <a:extLst>
            <a:ext uri="{FF2B5EF4-FFF2-40B4-BE49-F238E27FC236}">
              <a16:creationId xmlns:a16="http://schemas.microsoft.com/office/drawing/2014/main" id="{00000000-0008-0000-0E00-000024010000}"/>
            </a:ext>
          </a:extLst>
        </xdr:cNvPr>
        <xdr:cNvSpPr/>
      </xdr:nvSpPr>
      <xdr:spPr>
        <a:xfrm>
          <a:off x="3746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129557</xdr:rowOff>
    </xdr:from>
    <xdr:ext cx="405111" cy="259045"/>
    <xdr:sp macro="" textlink="">
      <xdr:nvSpPr>
        <xdr:cNvPr id="293" name="n_1aveValue【市民会館】&#10;有形固定資産減価償却率">
          <a:extLst>
            <a:ext uri="{FF2B5EF4-FFF2-40B4-BE49-F238E27FC236}">
              <a16:creationId xmlns:a16="http://schemas.microsoft.com/office/drawing/2014/main" id="{00000000-0008-0000-0E00-000025010000}"/>
            </a:ext>
          </a:extLst>
        </xdr:cNvPr>
        <xdr:cNvSpPr txBox="1"/>
      </xdr:nvSpPr>
      <xdr:spPr>
        <a:xfrm>
          <a:off x="3582043"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128270</xdr:rowOff>
    </xdr:from>
    <xdr:to>
      <xdr:col>5</xdr:col>
      <xdr:colOff>409575</xdr:colOff>
      <xdr:row>100</xdr:row>
      <xdr:rowOff>58420</xdr:rowOff>
    </xdr:to>
    <xdr:sp macro="" textlink="">
      <xdr:nvSpPr>
        <xdr:cNvPr id="299" name="円/楕円 298">
          <a:extLst>
            <a:ext uri="{FF2B5EF4-FFF2-40B4-BE49-F238E27FC236}">
              <a16:creationId xmlns:a16="http://schemas.microsoft.com/office/drawing/2014/main" id="{00000000-0008-0000-0E00-00002B010000}"/>
            </a:ext>
          </a:extLst>
        </xdr:cNvPr>
        <xdr:cNvSpPr/>
      </xdr:nvSpPr>
      <xdr:spPr>
        <a:xfrm>
          <a:off x="3746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74947</xdr:rowOff>
    </xdr:from>
    <xdr:ext cx="405111" cy="259045"/>
    <xdr:sp macro="" textlink="">
      <xdr:nvSpPr>
        <xdr:cNvPr id="300" name="n_1mainValue【市民会館】&#10;有形固定資産減価償却率">
          <a:extLst>
            <a:ext uri="{FF2B5EF4-FFF2-40B4-BE49-F238E27FC236}">
              <a16:creationId xmlns:a16="http://schemas.microsoft.com/office/drawing/2014/main" id="{00000000-0008-0000-0E00-00002C010000}"/>
            </a:ext>
          </a:extLst>
        </xdr:cNvPr>
        <xdr:cNvSpPr txBox="1"/>
      </xdr:nvSpPr>
      <xdr:spPr>
        <a:xfrm>
          <a:off x="3582043"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8" name="【市民会館】&#10;一人当たり面積グラフ枠">
          <a:extLst>
            <a:ext uri="{FF2B5EF4-FFF2-40B4-BE49-F238E27FC236}">
              <a16:creationId xmlns:a16="http://schemas.microsoft.com/office/drawing/2014/main" id="{00000000-0008-0000-0E00-00003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168275</xdr:rowOff>
    </xdr:from>
    <xdr:to>
      <xdr:col>14</xdr:col>
      <xdr:colOff>79375</xdr:colOff>
      <xdr:row>102</xdr:row>
      <xdr:rowOff>98425</xdr:rowOff>
    </xdr:to>
    <xdr:sp macro="" textlink="">
      <xdr:nvSpPr>
        <xdr:cNvPr id="319" name="フローチャート : 判断 318">
          <a:extLst>
            <a:ext uri="{FF2B5EF4-FFF2-40B4-BE49-F238E27FC236}">
              <a16:creationId xmlns:a16="http://schemas.microsoft.com/office/drawing/2014/main" id="{00000000-0008-0000-0E00-00003F010000}"/>
            </a:ext>
          </a:extLst>
        </xdr:cNvPr>
        <xdr:cNvSpPr/>
      </xdr:nvSpPr>
      <xdr:spPr>
        <a:xfrm>
          <a:off x="958850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114952</xdr:rowOff>
    </xdr:from>
    <xdr:ext cx="469744" cy="259045"/>
    <xdr:sp macro="" textlink="">
      <xdr:nvSpPr>
        <xdr:cNvPr id="320" name="n_1aveValue【市民会館】&#10;一人当たり面積">
          <a:extLst>
            <a:ext uri="{FF2B5EF4-FFF2-40B4-BE49-F238E27FC236}">
              <a16:creationId xmlns:a16="http://schemas.microsoft.com/office/drawing/2014/main" id="{00000000-0008-0000-0E00-000040010000}"/>
            </a:ext>
          </a:extLst>
        </xdr:cNvPr>
        <xdr:cNvSpPr txBox="1"/>
      </xdr:nvSpPr>
      <xdr:spPr>
        <a:xfrm>
          <a:off x="9391727" y="1725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31114</xdr:rowOff>
    </xdr:from>
    <xdr:to>
      <xdr:col>14</xdr:col>
      <xdr:colOff>79375</xdr:colOff>
      <xdr:row>108</xdr:row>
      <xdr:rowOff>132714</xdr:rowOff>
    </xdr:to>
    <xdr:sp macro="" textlink="">
      <xdr:nvSpPr>
        <xdr:cNvPr id="326" name="円/楕円 325">
          <a:extLst>
            <a:ext uri="{FF2B5EF4-FFF2-40B4-BE49-F238E27FC236}">
              <a16:creationId xmlns:a16="http://schemas.microsoft.com/office/drawing/2014/main" id="{00000000-0008-0000-0E00-000046010000}"/>
            </a:ext>
          </a:extLst>
        </xdr:cNvPr>
        <xdr:cNvSpPr/>
      </xdr:nvSpPr>
      <xdr:spPr>
        <a:xfrm>
          <a:off x="95885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123841</xdr:rowOff>
    </xdr:from>
    <xdr:ext cx="469744" cy="259045"/>
    <xdr:sp macro="" textlink="">
      <xdr:nvSpPr>
        <xdr:cNvPr id="327" name="n_1mainValue【市民会館】&#10;一人当たり面積">
          <a:extLst>
            <a:ext uri="{FF2B5EF4-FFF2-40B4-BE49-F238E27FC236}">
              <a16:creationId xmlns:a16="http://schemas.microsoft.com/office/drawing/2014/main" id="{00000000-0008-0000-0E00-000047010000}"/>
            </a:ext>
          </a:extLst>
        </xdr:cNvPr>
        <xdr:cNvSpPr txBox="1"/>
      </xdr:nvSpPr>
      <xdr:spPr>
        <a:xfrm>
          <a:off x="9391727" y="186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1" name="【保健センター・保健所】&#10;有形固定資産減価償却率グラフ枠">
          <a:extLst>
            <a:ext uri="{FF2B5EF4-FFF2-40B4-BE49-F238E27FC236}">
              <a16:creationId xmlns:a16="http://schemas.microsoft.com/office/drawing/2014/main" id="{00000000-0008-0000-0E00-000069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102870</xdr:rowOff>
    </xdr:from>
    <xdr:to>
      <xdr:col>23</xdr:col>
      <xdr:colOff>516889</xdr:colOff>
      <xdr:row>62</xdr:row>
      <xdr:rowOff>150876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16318864" y="9875520"/>
          <a:ext cx="0" cy="905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63" name="【保健センター・保健所】&#10;有形固定資産減価償却率最小値テキスト">
          <a:extLst>
            <a:ext uri="{FF2B5EF4-FFF2-40B4-BE49-F238E27FC236}">
              <a16:creationId xmlns:a16="http://schemas.microsoft.com/office/drawing/2014/main" id="{00000000-0008-0000-0E00-00006B010000}"/>
            </a:ext>
          </a:extLst>
        </xdr:cNvPr>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49547</xdr:rowOff>
    </xdr:from>
    <xdr:ext cx="405111" cy="259045"/>
    <xdr:sp macro="" textlink="">
      <xdr:nvSpPr>
        <xdr:cNvPr id="365" name="【保健センター・保健所】&#10;有形固定資産減価償却率最大値テキスト">
          <a:extLst>
            <a:ext uri="{FF2B5EF4-FFF2-40B4-BE49-F238E27FC236}">
              <a16:creationId xmlns:a16="http://schemas.microsoft.com/office/drawing/2014/main" id="{00000000-0008-0000-0E00-00006D010000}"/>
            </a:ext>
          </a:extLst>
        </xdr:cNvPr>
        <xdr:cNvSpPr txBox="1"/>
      </xdr:nvSpPr>
      <xdr:spPr>
        <a:xfrm>
          <a:off x="16408400"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57</xdr:row>
      <xdr:rowOff>102870</xdr:rowOff>
    </xdr:from>
    <xdr:to>
      <xdr:col>23</xdr:col>
      <xdr:colOff>606425</xdr:colOff>
      <xdr:row>57</xdr:row>
      <xdr:rowOff>102870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6230600" y="987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131081</xdr:rowOff>
    </xdr:from>
    <xdr:ext cx="405111" cy="259045"/>
    <xdr:sp macro="" textlink="">
      <xdr:nvSpPr>
        <xdr:cNvPr id="367" name="【保健センター・保健所】&#10;有形固定資産減価償却率平均値テキスト">
          <a:extLst>
            <a:ext uri="{FF2B5EF4-FFF2-40B4-BE49-F238E27FC236}">
              <a16:creationId xmlns:a16="http://schemas.microsoft.com/office/drawing/2014/main" id="{00000000-0008-0000-0E00-00006F010000}"/>
            </a:ext>
          </a:extLst>
        </xdr:cNvPr>
        <xdr:cNvSpPr txBox="1"/>
      </xdr:nvSpPr>
      <xdr:spPr>
        <a:xfrm>
          <a:off x="16408400" y="1058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368" name="フローチャート : 判断 367">
          <a:extLst>
            <a:ext uri="{FF2B5EF4-FFF2-40B4-BE49-F238E27FC236}">
              <a16:creationId xmlns:a16="http://schemas.microsoft.com/office/drawing/2014/main" id="{00000000-0008-0000-0E00-000070010000}"/>
            </a:ext>
          </a:extLst>
        </xdr:cNvPr>
        <xdr:cNvSpPr/>
      </xdr:nvSpPr>
      <xdr:spPr>
        <a:xfrm>
          <a:off x="162687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141224</xdr:rowOff>
    </xdr:from>
    <xdr:to>
      <xdr:col>22</xdr:col>
      <xdr:colOff>415925</xdr:colOff>
      <xdr:row>61</xdr:row>
      <xdr:rowOff>71374</xdr:rowOff>
    </xdr:to>
    <xdr:sp macro="" textlink="">
      <xdr:nvSpPr>
        <xdr:cNvPr id="369" name="フローチャート : 判断 368">
          <a:extLst>
            <a:ext uri="{FF2B5EF4-FFF2-40B4-BE49-F238E27FC236}">
              <a16:creationId xmlns:a16="http://schemas.microsoft.com/office/drawing/2014/main" id="{00000000-0008-0000-0E00-00007101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62501</xdr:rowOff>
    </xdr:from>
    <xdr:ext cx="405111" cy="259045"/>
    <xdr:sp macro="" textlink="">
      <xdr:nvSpPr>
        <xdr:cNvPr id="370" name="n_1aveValue【保健センター・保健所】&#10;有形固定資産減価償却率">
          <a:extLst>
            <a:ext uri="{FF2B5EF4-FFF2-40B4-BE49-F238E27FC236}">
              <a16:creationId xmlns:a16="http://schemas.microsoft.com/office/drawing/2014/main" id="{00000000-0008-0000-0E00-000072010000}"/>
            </a:ext>
          </a:extLst>
        </xdr:cNvPr>
        <xdr:cNvSpPr txBox="1"/>
      </xdr:nvSpPr>
      <xdr:spPr>
        <a:xfrm>
          <a:off x="15266043" y="1052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120650</xdr:rowOff>
    </xdr:from>
    <xdr:to>
      <xdr:col>22</xdr:col>
      <xdr:colOff>415925</xdr:colOff>
      <xdr:row>56</xdr:row>
      <xdr:rowOff>50800</xdr:rowOff>
    </xdr:to>
    <xdr:sp macro="" textlink="">
      <xdr:nvSpPr>
        <xdr:cNvPr id="376" name="円/楕円 375">
          <a:extLst>
            <a:ext uri="{FF2B5EF4-FFF2-40B4-BE49-F238E27FC236}">
              <a16:creationId xmlns:a16="http://schemas.microsoft.com/office/drawing/2014/main" id="{00000000-0008-0000-0E00-000078010000}"/>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54</xdr:row>
      <xdr:rowOff>67327</xdr:rowOff>
    </xdr:from>
    <xdr:ext cx="405111" cy="259045"/>
    <xdr:sp macro="" textlink="">
      <xdr:nvSpPr>
        <xdr:cNvPr id="377" name="n_1mainValue【保健センター・保健所】&#10;有形固定資産減価償却率">
          <a:extLst>
            <a:ext uri="{FF2B5EF4-FFF2-40B4-BE49-F238E27FC236}">
              <a16:creationId xmlns:a16="http://schemas.microsoft.com/office/drawing/2014/main" id="{00000000-0008-0000-0E00-000079010000}"/>
            </a:ext>
          </a:extLst>
        </xdr:cNvPr>
        <xdr:cNvSpPr txBox="1"/>
      </xdr:nvSpPr>
      <xdr:spPr>
        <a:xfrm>
          <a:off x="15266043"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1" name="【保健センター・保健所】&#10;一人当たり面積グラフ枠">
          <a:extLst>
            <a:ext uri="{FF2B5EF4-FFF2-40B4-BE49-F238E27FC236}">
              <a16:creationId xmlns:a16="http://schemas.microsoft.com/office/drawing/2014/main" id="{00000000-0008-0000-0E00-00009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133350</xdr:rowOff>
    </xdr:from>
    <xdr:to>
      <xdr:col>32</xdr:col>
      <xdr:colOff>186689</xdr:colOff>
      <xdr:row>63</xdr:row>
      <xdr:rowOff>133350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403" name="【保健センター・保健所】&#10;一人当たり面積最小値テキスト">
          <a:extLst>
            <a:ext uri="{FF2B5EF4-FFF2-40B4-BE49-F238E27FC236}">
              <a16:creationId xmlns:a16="http://schemas.microsoft.com/office/drawing/2014/main" id="{00000000-0008-0000-0E00-000093010000}"/>
            </a:ext>
          </a:extLst>
        </xdr:cNvPr>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80027</xdr:rowOff>
    </xdr:from>
    <xdr:ext cx="469744" cy="259045"/>
    <xdr:sp macro="" textlink="">
      <xdr:nvSpPr>
        <xdr:cNvPr id="405" name="【保健センター・保健所】&#10;一人当たり面積最大値テキスト">
          <a:extLst>
            <a:ext uri="{FF2B5EF4-FFF2-40B4-BE49-F238E27FC236}">
              <a16:creationId xmlns:a16="http://schemas.microsoft.com/office/drawing/2014/main" id="{00000000-0008-0000-0E00-000095010000}"/>
            </a:ext>
          </a:extLst>
        </xdr:cNvPr>
        <xdr:cNvSpPr txBox="1"/>
      </xdr:nvSpPr>
      <xdr:spPr>
        <a:xfrm>
          <a:off x="222504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55</xdr:row>
      <xdr:rowOff>133350</xdr:rowOff>
    </xdr:from>
    <xdr:to>
      <xdr:col>32</xdr:col>
      <xdr:colOff>276225</xdr:colOff>
      <xdr:row>55</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07" name="【保健センター・保健所】&#10;一人当たり面積平均値テキスト">
          <a:extLst>
            <a:ext uri="{FF2B5EF4-FFF2-40B4-BE49-F238E27FC236}">
              <a16:creationId xmlns:a16="http://schemas.microsoft.com/office/drawing/2014/main" id="{00000000-0008-0000-0E00-000097010000}"/>
            </a:ext>
          </a:extLst>
        </xdr:cNvPr>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08" name="フローチャート : 判断 407">
          <a:extLst>
            <a:ext uri="{FF2B5EF4-FFF2-40B4-BE49-F238E27FC236}">
              <a16:creationId xmlns:a16="http://schemas.microsoft.com/office/drawing/2014/main" id="{00000000-0008-0000-0E00-000098010000}"/>
            </a:ext>
          </a:extLst>
        </xdr:cNvPr>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63500</xdr:rowOff>
    </xdr:from>
    <xdr:to>
      <xdr:col>31</xdr:col>
      <xdr:colOff>85725</xdr:colOff>
      <xdr:row>55</xdr:row>
      <xdr:rowOff>165100</xdr:rowOff>
    </xdr:to>
    <xdr:sp macro="" textlink="">
      <xdr:nvSpPr>
        <xdr:cNvPr id="409" name="フローチャート : 判断 408">
          <a:extLst>
            <a:ext uri="{FF2B5EF4-FFF2-40B4-BE49-F238E27FC236}">
              <a16:creationId xmlns:a16="http://schemas.microsoft.com/office/drawing/2014/main" id="{00000000-0008-0000-0E00-000099010000}"/>
            </a:ext>
          </a:extLst>
        </xdr:cNvPr>
        <xdr:cNvSpPr/>
      </xdr:nvSpPr>
      <xdr:spPr>
        <a:xfrm>
          <a:off x="21272500" y="949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10177</xdr:rowOff>
    </xdr:from>
    <xdr:ext cx="469744" cy="259045"/>
    <xdr:sp macro="" textlink="">
      <xdr:nvSpPr>
        <xdr:cNvPr id="410" name="n_1aveValue【保健センター・保健所】&#10;一人当たり面積">
          <a:extLst>
            <a:ext uri="{FF2B5EF4-FFF2-40B4-BE49-F238E27FC236}">
              <a16:creationId xmlns:a16="http://schemas.microsoft.com/office/drawing/2014/main" id="{00000000-0008-0000-0E00-00009A010000}"/>
            </a:ext>
          </a:extLst>
        </xdr:cNvPr>
        <xdr:cNvSpPr txBox="1"/>
      </xdr:nvSpPr>
      <xdr:spPr>
        <a:xfrm>
          <a:off x="21075727"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82550</xdr:rowOff>
    </xdr:from>
    <xdr:to>
      <xdr:col>31</xdr:col>
      <xdr:colOff>85725</xdr:colOff>
      <xdr:row>64</xdr:row>
      <xdr:rowOff>12700</xdr:rowOff>
    </xdr:to>
    <xdr:sp macro="" textlink="">
      <xdr:nvSpPr>
        <xdr:cNvPr id="416" name="円/楕円 415">
          <a:extLst>
            <a:ext uri="{FF2B5EF4-FFF2-40B4-BE49-F238E27FC236}">
              <a16:creationId xmlns:a16="http://schemas.microsoft.com/office/drawing/2014/main" id="{00000000-0008-0000-0E00-0000A0010000}"/>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3827</xdr:rowOff>
    </xdr:from>
    <xdr:ext cx="469744" cy="259045"/>
    <xdr:sp macro="" textlink="">
      <xdr:nvSpPr>
        <xdr:cNvPr id="417" name="n_1mainValue【保健センター・保健所】&#10;一人当たり面積">
          <a:extLst>
            <a:ext uri="{FF2B5EF4-FFF2-40B4-BE49-F238E27FC236}">
              <a16:creationId xmlns:a16="http://schemas.microsoft.com/office/drawing/2014/main" id="{00000000-0008-0000-0E00-0000A1010000}"/>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00000000-0008-0000-0E00-0000BA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6318864" y="1337527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444" name="【消防施設】&#10;有形固定資産減価償却率最小値テキスト">
          <a:extLst>
            <a:ext uri="{FF2B5EF4-FFF2-40B4-BE49-F238E27FC236}">
              <a16:creationId xmlns:a16="http://schemas.microsoft.com/office/drawing/2014/main" id="{00000000-0008-0000-0E00-0000BC010000}"/>
            </a:ext>
          </a:extLst>
        </xdr:cNvPr>
        <xdr:cNvSpPr txBox="1"/>
      </xdr:nvSpPr>
      <xdr:spPr>
        <a:xfrm>
          <a:off x="164084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6230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446" name="【消防施設】&#10;有形固定資産減価償却率最大値テキスト">
          <a:extLst>
            <a:ext uri="{FF2B5EF4-FFF2-40B4-BE49-F238E27FC236}">
              <a16:creationId xmlns:a16="http://schemas.microsoft.com/office/drawing/2014/main" id="{00000000-0008-0000-0E00-0000BE010000}"/>
            </a:ext>
          </a:extLst>
        </xdr:cNvPr>
        <xdr:cNvSpPr txBox="1"/>
      </xdr:nvSpPr>
      <xdr:spPr>
        <a:xfrm>
          <a:off x="16408400" y="1315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448" name="【消防施設】&#10;有形固定資産減価償却率平均値テキスト">
          <a:extLst>
            <a:ext uri="{FF2B5EF4-FFF2-40B4-BE49-F238E27FC236}">
              <a16:creationId xmlns:a16="http://schemas.microsoft.com/office/drawing/2014/main" id="{00000000-0008-0000-0E00-0000C0010000}"/>
            </a:ext>
          </a:extLst>
        </xdr:cNvPr>
        <xdr:cNvSpPr txBox="1"/>
      </xdr:nvSpPr>
      <xdr:spPr>
        <a:xfrm>
          <a:off x="16408400" y="1473002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449" name="フローチャート : 判断 448">
          <a:extLst>
            <a:ext uri="{FF2B5EF4-FFF2-40B4-BE49-F238E27FC236}">
              <a16:creationId xmlns:a16="http://schemas.microsoft.com/office/drawing/2014/main" id="{00000000-0008-0000-0E00-0000C1010000}"/>
            </a:ext>
          </a:extLst>
        </xdr:cNvPr>
        <xdr:cNvSpPr/>
      </xdr:nvSpPr>
      <xdr:spPr>
        <a:xfrm>
          <a:off x="16268700" y="1475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450" name="フローチャート : 判断 449">
          <a:extLst>
            <a:ext uri="{FF2B5EF4-FFF2-40B4-BE49-F238E27FC236}">
              <a16:creationId xmlns:a16="http://schemas.microsoft.com/office/drawing/2014/main" id="{00000000-0008-0000-0E00-0000C2010000}"/>
            </a:ext>
          </a:extLst>
        </xdr:cNvPr>
        <xdr:cNvSpPr/>
      </xdr:nvSpPr>
      <xdr:spPr>
        <a:xfrm>
          <a:off x="15430500" y="1396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168201</xdr:rowOff>
    </xdr:from>
    <xdr:ext cx="405111" cy="259045"/>
    <xdr:sp macro="" textlink="">
      <xdr:nvSpPr>
        <xdr:cNvPr id="451" name="n_1aveValue【消防施設】&#10;有形固定資産減価償却率">
          <a:extLst>
            <a:ext uri="{FF2B5EF4-FFF2-40B4-BE49-F238E27FC236}">
              <a16:creationId xmlns:a16="http://schemas.microsoft.com/office/drawing/2014/main" id="{00000000-0008-0000-0E00-0000C3010000}"/>
            </a:ext>
          </a:extLst>
        </xdr:cNvPr>
        <xdr:cNvSpPr txBox="1"/>
      </xdr:nvSpPr>
      <xdr:spPr>
        <a:xfrm>
          <a:off x="15266043" y="1405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137523</xdr:rowOff>
    </xdr:from>
    <xdr:to>
      <xdr:col>22</xdr:col>
      <xdr:colOff>415925</xdr:colOff>
      <xdr:row>80</xdr:row>
      <xdr:rowOff>67673</xdr:rowOff>
    </xdr:to>
    <xdr:sp macro="" textlink="">
      <xdr:nvSpPr>
        <xdr:cNvPr id="457" name="円/楕円 456">
          <a:extLst>
            <a:ext uri="{FF2B5EF4-FFF2-40B4-BE49-F238E27FC236}">
              <a16:creationId xmlns:a16="http://schemas.microsoft.com/office/drawing/2014/main" id="{00000000-0008-0000-0E00-0000C9010000}"/>
            </a:ext>
          </a:extLst>
        </xdr:cNvPr>
        <xdr:cNvSpPr/>
      </xdr:nvSpPr>
      <xdr:spPr>
        <a:xfrm>
          <a:off x="15430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84200</xdr:rowOff>
    </xdr:from>
    <xdr:ext cx="405111" cy="259045"/>
    <xdr:sp macro="" textlink="">
      <xdr:nvSpPr>
        <xdr:cNvPr id="458" name="n_1mainValue【消防施設】&#10;有形固定資産減価償却率">
          <a:extLst>
            <a:ext uri="{FF2B5EF4-FFF2-40B4-BE49-F238E27FC236}">
              <a16:creationId xmlns:a16="http://schemas.microsoft.com/office/drawing/2014/main" id="{00000000-0008-0000-0E00-0000CA010000}"/>
            </a:ext>
          </a:extLst>
        </xdr:cNvPr>
        <xdr:cNvSpPr txBox="1"/>
      </xdr:nvSpPr>
      <xdr:spPr>
        <a:xfrm>
          <a:off x="15266043"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85</xdr:row>
      <xdr:rowOff>95250</xdr:rowOff>
    </xdr:from>
    <xdr:to>
      <xdr:col>33</xdr:col>
      <xdr:colOff>314325</xdr:colOff>
      <xdr:row>85</xdr:row>
      <xdr:rowOff>95250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7" name="【消防施設】&#10;一人当たり面積グラフ枠">
          <a:extLst>
            <a:ext uri="{FF2B5EF4-FFF2-40B4-BE49-F238E27FC236}">
              <a16:creationId xmlns:a16="http://schemas.microsoft.com/office/drawing/2014/main" id="{00000000-0008-0000-0E00-0000DD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158114</xdr:rowOff>
    </xdr:from>
    <xdr:to>
      <xdr:col>32</xdr:col>
      <xdr:colOff>186689</xdr:colOff>
      <xdr:row>84</xdr:row>
      <xdr:rowOff>152400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133597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156227</xdr:rowOff>
    </xdr:from>
    <xdr:ext cx="469744" cy="259045"/>
    <xdr:sp macro="" textlink="">
      <xdr:nvSpPr>
        <xdr:cNvPr id="479" name="【消防施設】&#10;一人当たり面積最小値テキスト">
          <a:extLst>
            <a:ext uri="{FF2B5EF4-FFF2-40B4-BE49-F238E27FC236}">
              <a16:creationId xmlns:a16="http://schemas.microsoft.com/office/drawing/2014/main" id="{00000000-0008-0000-0E00-0000DF010000}"/>
            </a:ext>
          </a:extLst>
        </xdr:cNvPr>
        <xdr:cNvSpPr txBox="1"/>
      </xdr:nvSpPr>
      <xdr:spPr>
        <a:xfrm>
          <a:off x="222504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84</xdr:row>
      <xdr:rowOff>152400</xdr:rowOff>
    </xdr:from>
    <xdr:to>
      <xdr:col>32</xdr:col>
      <xdr:colOff>276225</xdr:colOff>
      <xdr:row>84</xdr:row>
      <xdr:rowOff>152400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104791</xdr:rowOff>
    </xdr:from>
    <xdr:ext cx="469744" cy="259045"/>
    <xdr:sp macro="" textlink="">
      <xdr:nvSpPr>
        <xdr:cNvPr id="481" name="【消防施設】&#10;一人当たり面積最大値テキスト">
          <a:extLst>
            <a:ext uri="{FF2B5EF4-FFF2-40B4-BE49-F238E27FC236}">
              <a16:creationId xmlns:a16="http://schemas.microsoft.com/office/drawing/2014/main" id="{00000000-0008-0000-0E00-0000E1010000}"/>
            </a:ext>
          </a:extLst>
        </xdr:cNvPr>
        <xdr:cNvSpPr txBox="1"/>
      </xdr:nvSpPr>
      <xdr:spPr>
        <a:xfrm>
          <a:off x="22250400" y="131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77</xdr:row>
      <xdr:rowOff>158114</xdr:rowOff>
    </xdr:from>
    <xdr:to>
      <xdr:col>32</xdr:col>
      <xdr:colOff>276225</xdr:colOff>
      <xdr:row>77</xdr:row>
      <xdr:rowOff>158114</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74313</xdr:rowOff>
    </xdr:from>
    <xdr:ext cx="469744" cy="259045"/>
    <xdr:sp macro="" textlink="">
      <xdr:nvSpPr>
        <xdr:cNvPr id="483" name="【消防施設】&#10;一人当たり面積平均値テキスト">
          <a:extLst>
            <a:ext uri="{FF2B5EF4-FFF2-40B4-BE49-F238E27FC236}">
              <a16:creationId xmlns:a16="http://schemas.microsoft.com/office/drawing/2014/main" id="{00000000-0008-0000-0E00-0000E3010000}"/>
            </a:ext>
          </a:extLst>
        </xdr:cNvPr>
        <xdr:cNvSpPr txBox="1"/>
      </xdr:nvSpPr>
      <xdr:spPr>
        <a:xfrm>
          <a:off x="22250400" y="1396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95886</xdr:rowOff>
    </xdr:from>
    <xdr:to>
      <xdr:col>32</xdr:col>
      <xdr:colOff>238125</xdr:colOff>
      <xdr:row>82</xdr:row>
      <xdr:rowOff>26036</xdr:rowOff>
    </xdr:to>
    <xdr:sp macro="" textlink="">
      <xdr:nvSpPr>
        <xdr:cNvPr id="484" name="フローチャート : 判断 483">
          <a:extLst>
            <a:ext uri="{FF2B5EF4-FFF2-40B4-BE49-F238E27FC236}">
              <a16:creationId xmlns:a16="http://schemas.microsoft.com/office/drawing/2014/main" id="{00000000-0008-0000-0E00-0000E4010000}"/>
            </a:ext>
          </a:extLst>
        </xdr:cNvPr>
        <xdr:cNvSpPr/>
      </xdr:nvSpPr>
      <xdr:spPr>
        <a:xfrm>
          <a:off x="22110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135889</xdr:rowOff>
    </xdr:from>
    <xdr:to>
      <xdr:col>31</xdr:col>
      <xdr:colOff>85725</xdr:colOff>
      <xdr:row>81</xdr:row>
      <xdr:rowOff>66039</xdr:rowOff>
    </xdr:to>
    <xdr:sp macro="" textlink="">
      <xdr:nvSpPr>
        <xdr:cNvPr id="485" name="フローチャート : 判断 484">
          <a:extLst>
            <a:ext uri="{FF2B5EF4-FFF2-40B4-BE49-F238E27FC236}">
              <a16:creationId xmlns:a16="http://schemas.microsoft.com/office/drawing/2014/main" id="{00000000-0008-0000-0E00-0000E5010000}"/>
            </a:ext>
          </a:extLst>
        </xdr:cNvPr>
        <xdr:cNvSpPr/>
      </xdr:nvSpPr>
      <xdr:spPr>
        <a:xfrm>
          <a:off x="2127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82566</xdr:rowOff>
    </xdr:from>
    <xdr:ext cx="469744" cy="259045"/>
    <xdr:sp macro="" textlink="">
      <xdr:nvSpPr>
        <xdr:cNvPr id="486" name="n_1aveValue【消防施設】&#10;一人当たり面積">
          <a:extLst>
            <a:ext uri="{FF2B5EF4-FFF2-40B4-BE49-F238E27FC236}">
              <a16:creationId xmlns:a16="http://schemas.microsoft.com/office/drawing/2014/main" id="{00000000-0008-0000-0E00-0000E6010000}"/>
            </a:ext>
          </a:extLst>
        </xdr:cNvPr>
        <xdr:cNvSpPr txBox="1"/>
      </xdr:nvSpPr>
      <xdr:spPr>
        <a:xfrm>
          <a:off x="210757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113030</xdr:rowOff>
    </xdr:from>
    <xdr:to>
      <xdr:col>31</xdr:col>
      <xdr:colOff>85725</xdr:colOff>
      <xdr:row>82</xdr:row>
      <xdr:rowOff>43180</xdr:rowOff>
    </xdr:to>
    <xdr:sp macro="" textlink="">
      <xdr:nvSpPr>
        <xdr:cNvPr id="492" name="円/楕円 491">
          <a:extLst>
            <a:ext uri="{FF2B5EF4-FFF2-40B4-BE49-F238E27FC236}">
              <a16:creationId xmlns:a16="http://schemas.microsoft.com/office/drawing/2014/main" id="{00000000-0008-0000-0E00-0000EC010000}"/>
            </a:ext>
          </a:extLst>
        </xdr:cNvPr>
        <xdr:cNvSpPr/>
      </xdr:nvSpPr>
      <xdr:spPr>
        <a:xfrm>
          <a:off x="21272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34307</xdr:rowOff>
    </xdr:from>
    <xdr:ext cx="469744" cy="259045"/>
    <xdr:sp macro="" textlink="">
      <xdr:nvSpPr>
        <xdr:cNvPr id="493" name="n_1mainValue【消防施設】&#10;一人当たり面積">
          <a:extLst>
            <a:ext uri="{FF2B5EF4-FFF2-40B4-BE49-F238E27FC236}">
              <a16:creationId xmlns:a16="http://schemas.microsoft.com/office/drawing/2014/main" id="{00000000-0008-0000-0E00-0000ED010000}"/>
            </a:ext>
          </a:extLst>
        </xdr:cNvPr>
        <xdr:cNvSpPr txBox="1"/>
      </xdr:nvSpPr>
      <xdr:spPr>
        <a:xfrm>
          <a:off x="210757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1" name="【庁舎】&#10;有形固定資産減価償却率グラフ枠">
          <a:extLst>
            <a:ext uri="{FF2B5EF4-FFF2-40B4-BE49-F238E27FC236}">
              <a16:creationId xmlns:a16="http://schemas.microsoft.com/office/drawing/2014/main" id="{00000000-0008-0000-0E00-00000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523" name="【庁舎】&#10;有形固定資産減価償却率最小値テキスト">
          <a:extLst>
            <a:ext uri="{FF2B5EF4-FFF2-40B4-BE49-F238E27FC236}">
              <a16:creationId xmlns:a16="http://schemas.microsoft.com/office/drawing/2014/main" id="{00000000-0008-0000-0E00-00000B020000}"/>
            </a:ext>
          </a:extLst>
        </xdr:cNvPr>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525" name="【庁舎】&#10;有形固定資産減価償却率最大値テキスト">
          <a:extLst>
            <a:ext uri="{FF2B5EF4-FFF2-40B4-BE49-F238E27FC236}">
              <a16:creationId xmlns:a16="http://schemas.microsoft.com/office/drawing/2014/main" id="{00000000-0008-0000-0E00-00000D020000}"/>
            </a:ext>
          </a:extLst>
        </xdr:cNvPr>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527" name="【庁舎】&#10;有形固定資産減価償却率平均値テキスト">
          <a:extLst>
            <a:ext uri="{FF2B5EF4-FFF2-40B4-BE49-F238E27FC236}">
              <a16:creationId xmlns:a16="http://schemas.microsoft.com/office/drawing/2014/main" id="{00000000-0008-0000-0E00-00000F020000}"/>
            </a:ext>
          </a:extLst>
        </xdr:cNvPr>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528" name="フローチャート : 判断 527">
          <a:extLst>
            <a:ext uri="{FF2B5EF4-FFF2-40B4-BE49-F238E27FC236}">
              <a16:creationId xmlns:a16="http://schemas.microsoft.com/office/drawing/2014/main" id="{00000000-0008-0000-0E00-000010020000}"/>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529" name="フローチャート : 判断 528">
          <a:extLst>
            <a:ext uri="{FF2B5EF4-FFF2-40B4-BE49-F238E27FC236}">
              <a16:creationId xmlns:a16="http://schemas.microsoft.com/office/drawing/2014/main" id="{00000000-0008-0000-0E00-000011020000}"/>
            </a:ext>
          </a:extLst>
        </xdr:cNvPr>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530" name="n_1aveValue【庁舎】&#10;有形固定資産減価償却率">
          <a:extLst>
            <a:ext uri="{FF2B5EF4-FFF2-40B4-BE49-F238E27FC236}">
              <a16:creationId xmlns:a16="http://schemas.microsoft.com/office/drawing/2014/main" id="{00000000-0008-0000-0E00-000012020000}"/>
            </a:ext>
          </a:extLst>
        </xdr:cNvPr>
        <xdr:cNvSpPr txBox="1"/>
      </xdr:nvSpPr>
      <xdr:spPr>
        <a:xfrm>
          <a:off x="15266043" y="1827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56832</xdr:rowOff>
    </xdr:from>
    <xdr:to>
      <xdr:col>22</xdr:col>
      <xdr:colOff>415925</xdr:colOff>
      <xdr:row>105</xdr:row>
      <xdr:rowOff>158432</xdr:rowOff>
    </xdr:to>
    <xdr:sp macro="" textlink="">
      <xdr:nvSpPr>
        <xdr:cNvPr id="536" name="円/楕円 535">
          <a:extLst>
            <a:ext uri="{FF2B5EF4-FFF2-40B4-BE49-F238E27FC236}">
              <a16:creationId xmlns:a16="http://schemas.microsoft.com/office/drawing/2014/main" id="{00000000-0008-0000-0E00-000018020000}"/>
            </a:ext>
          </a:extLst>
        </xdr:cNvPr>
        <xdr:cNvSpPr/>
      </xdr:nvSpPr>
      <xdr:spPr>
        <a:xfrm>
          <a:off x="15430500" y="1805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3509</xdr:rowOff>
    </xdr:from>
    <xdr:ext cx="405111" cy="259045"/>
    <xdr:sp macro="" textlink="">
      <xdr:nvSpPr>
        <xdr:cNvPr id="537" name="n_1mainValue【庁舎】&#10;有形固定資産減価償却率">
          <a:extLst>
            <a:ext uri="{FF2B5EF4-FFF2-40B4-BE49-F238E27FC236}">
              <a16:creationId xmlns:a16="http://schemas.microsoft.com/office/drawing/2014/main" id="{00000000-0008-0000-0E00-000019020000}"/>
            </a:ext>
          </a:extLst>
        </xdr:cNvPr>
        <xdr:cNvSpPr txBox="1"/>
      </xdr:nvSpPr>
      <xdr:spPr>
        <a:xfrm>
          <a:off x="15266043" y="1783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庁舎】&#10;一人当たり面積グラフ枠">
          <a:extLst>
            <a:ext uri="{FF2B5EF4-FFF2-40B4-BE49-F238E27FC236}">
              <a16:creationId xmlns:a16="http://schemas.microsoft.com/office/drawing/2014/main" id="{00000000-0008-0000-0E00-00003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17369789"/>
          <a:ext cx="0" cy="1139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563" name="【庁舎】&#10;一人当たり面積最小値テキスト">
          <a:extLst>
            <a:ext uri="{FF2B5EF4-FFF2-40B4-BE49-F238E27FC236}">
              <a16:creationId xmlns:a16="http://schemas.microsoft.com/office/drawing/2014/main" id="{00000000-0008-0000-0E00-000033020000}"/>
            </a:ext>
          </a:extLst>
        </xdr:cNvPr>
        <xdr:cNvSpPr txBox="1"/>
      </xdr:nvSpPr>
      <xdr:spPr>
        <a:xfrm>
          <a:off x="22250400"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850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565" name="【庁舎】&#10;一人当たり面積最大値テキスト">
          <a:extLst>
            <a:ext uri="{FF2B5EF4-FFF2-40B4-BE49-F238E27FC236}">
              <a16:creationId xmlns:a16="http://schemas.microsoft.com/office/drawing/2014/main" id="{00000000-0008-0000-0E00-000035020000}"/>
            </a:ext>
          </a:extLst>
        </xdr:cNvPr>
        <xdr:cNvSpPr txBox="1"/>
      </xdr:nvSpPr>
      <xdr:spPr>
        <a:xfrm>
          <a:off x="222504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567" name="【庁舎】&#10;一人当たり面積平均値テキスト">
          <a:extLst>
            <a:ext uri="{FF2B5EF4-FFF2-40B4-BE49-F238E27FC236}">
              <a16:creationId xmlns:a16="http://schemas.microsoft.com/office/drawing/2014/main" id="{00000000-0008-0000-0E00-000037020000}"/>
            </a:ext>
          </a:extLst>
        </xdr:cNvPr>
        <xdr:cNvSpPr txBox="1"/>
      </xdr:nvSpPr>
      <xdr:spPr>
        <a:xfrm>
          <a:off x="22250400" y="1793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568" name="フローチャート : 判断 567">
          <a:extLst>
            <a:ext uri="{FF2B5EF4-FFF2-40B4-BE49-F238E27FC236}">
              <a16:creationId xmlns:a16="http://schemas.microsoft.com/office/drawing/2014/main" id="{00000000-0008-0000-0E00-000038020000}"/>
            </a:ext>
          </a:extLst>
        </xdr:cNvPr>
        <xdr:cNvSpPr/>
      </xdr:nvSpPr>
      <xdr:spPr>
        <a:xfrm>
          <a:off x="22110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69" name="フローチャート : 判断 568">
          <a:extLst>
            <a:ext uri="{FF2B5EF4-FFF2-40B4-BE49-F238E27FC236}">
              <a16:creationId xmlns:a16="http://schemas.microsoft.com/office/drawing/2014/main" id="{00000000-0008-0000-0E00-000039020000}"/>
            </a:ext>
          </a:extLst>
        </xdr:cNvPr>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70" name="n_1aveValue【庁舎】&#10;一人当たり面積">
          <a:extLst>
            <a:ext uri="{FF2B5EF4-FFF2-40B4-BE49-F238E27FC236}">
              <a16:creationId xmlns:a16="http://schemas.microsoft.com/office/drawing/2014/main" id="{00000000-0008-0000-0E00-00003A020000}"/>
            </a:ext>
          </a:extLst>
        </xdr:cNvPr>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29211</xdr:rowOff>
    </xdr:from>
    <xdr:to>
      <xdr:col>31</xdr:col>
      <xdr:colOff>85725</xdr:colOff>
      <xdr:row>107</xdr:row>
      <xdr:rowOff>130811</xdr:rowOff>
    </xdr:to>
    <xdr:sp macro="" textlink="">
      <xdr:nvSpPr>
        <xdr:cNvPr id="576" name="円/楕円 575">
          <a:extLst>
            <a:ext uri="{FF2B5EF4-FFF2-40B4-BE49-F238E27FC236}">
              <a16:creationId xmlns:a16="http://schemas.microsoft.com/office/drawing/2014/main" id="{00000000-0008-0000-0E00-000040020000}"/>
            </a:ext>
          </a:extLst>
        </xdr:cNvPr>
        <xdr:cNvSpPr/>
      </xdr:nvSpPr>
      <xdr:spPr>
        <a:xfrm>
          <a:off x="21272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121938</xdr:rowOff>
    </xdr:from>
    <xdr:ext cx="469744" cy="259045"/>
    <xdr:sp macro="" textlink="">
      <xdr:nvSpPr>
        <xdr:cNvPr id="577" name="n_1mainValue【庁舎】&#10;一人当たり面積">
          <a:extLst>
            <a:ext uri="{FF2B5EF4-FFF2-40B4-BE49-F238E27FC236}">
              <a16:creationId xmlns:a16="http://schemas.microsoft.com/office/drawing/2014/main" id="{00000000-0008-0000-0E00-000041020000}"/>
            </a:ext>
          </a:extLst>
        </xdr:cNvPr>
        <xdr:cNvSpPr txBox="1"/>
      </xdr:nvSpPr>
      <xdr:spPr>
        <a:xfrm>
          <a:off x="21075727" y="184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７年度の有形固定資産減価償却率については、図書館、福祉施設を除いた施設全てが類似団体平均を上回った。図書館については、住民一人当たり面積も平均を上回っている。このことから、施設の老朽化対策は喫緊の課題となっている。特に、体育館・プール、市民会館、保健センターについて類似団体との差が大きい。これは、町民体育館、武道館、塩月記念館、健康管理センターに係るもので、今後、統廃合を含めた施設の老朽化対策が必要である。図書館についても利用状況と町民ニーズを把握し、今後の老朽化対策、建替え等について考慮していく。</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全国、県内平均を下回るが、類似団体間では平均的な指数となっている。</a:t>
          </a:r>
          <a:endParaRPr kumimoji="1" lang="en-US" altLang="ja-JP" sz="1300">
            <a:latin typeface="ＭＳ Ｐゴシック"/>
          </a:endParaRPr>
        </a:p>
        <a:p>
          <a:r>
            <a:rPr kumimoji="1" lang="ja-JP" altLang="en-US" sz="1300">
              <a:latin typeface="ＭＳ Ｐゴシック"/>
            </a:rPr>
            <a:t>　近年固定資産税をはじめとする税収入が伸びており、基準財政収入額が増加していることに要因がある。</a:t>
          </a:r>
          <a:endParaRPr kumimoji="1" lang="en-US" altLang="ja-JP" sz="1300">
            <a:latin typeface="ＭＳ Ｐゴシック"/>
          </a:endParaRPr>
        </a:p>
        <a:p>
          <a:r>
            <a:rPr kumimoji="1" lang="ja-JP" altLang="en-US" sz="1300">
              <a:latin typeface="ＭＳ Ｐゴシック"/>
            </a:rPr>
            <a:t>　今後も安定的な財政運営を行っていく上で徴収率の向上も含めて税収入を上げることが求められる。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918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全国平均と同値であるが、県内、類似団体の平均値を大きく上回る形となった。</a:t>
          </a:r>
          <a:endParaRPr kumimoji="1" lang="en-US" altLang="ja-JP" sz="1300">
            <a:latin typeface="ＭＳ Ｐゴシック"/>
          </a:endParaRPr>
        </a:p>
        <a:p>
          <a:r>
            <a:rPr kumimoji="1" lang="ja-JP" altLang="en-US" sz="1300">
              <a:latin typeface="ＭＳ Ｐゴシック"/>
            </a:rPr>
            <a:t>昨年度と比較すると番号法関連機器関係賃借料ほか委託料の増加による物件費、また、補助費等に充当されていた特定財源の減少に伴い経常経費が増加しており、今後の財政運営の弾力性を向上させるための経常経費の抑制が求められるとともに経常的な一般財源の確保についても増加を図る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60960</xdr:rowOff>
    </xdr:from>
    <xdr:to>
      <xdr:col>7</xdr:col>
      <xdr:colOff>152400</xdr:colOff>
      <xdr:row>66</xdr:row>
      <xdr:rowOff>82550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052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87630</xdr:rowOff>
    </xdr:from>
    <xdr:to>
      <xdr:col>6</xdr:col>
      <xdr:colOff>0</xdr:colOff>
      <xdr:row>65</xdr:row>
      <xdr:rowOff>60960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6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64</xdr:row>
      <xdr:rowOff>87630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7087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62</xdr:row>
      <xdr:rowOff>165100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7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46583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31750</xdr:rowOff>
    </xdr:from>
    <xdr:to>
      <xdr:col>7</xdr:col>
      <xdr:colOff>203200</xdr:colOff>
      <xdr:row>66</xdr:row>
      <xdr:rowOff>133350</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3827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31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36830</xdr:rowOff>
    </xdr:from>
    <xdr:to>
      <xdr:col>4</xdr:col>
      <xdr:colOff>533400</xdr:colOff>
      <xdr:row>64</xdr:row>
      <xdr:rowOff>138430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123207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[140,518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全国、県平均を上回っているものの、類似団体平均値を大きく下回っている。人件費については、ラスパイレス指数が低位にあることも影響しているが、比較的に職員数が少ないことが要因である。</a:t>
          </a:r>
          <a:endParaRPr kumimoji="1" lang="en-US" altLang="ja-JP" sz="1300">
            <a:latin typeface="ＭＳ Ｐゴシック"/>
          </a:endParaRPr>
        </a:p>
        <a:p>
          <a:r>
            <a:rPr kumimoji="1" lang="ja-JP" altLang="en-US" sz="1300">
              <a:latin typeface="ＭＳ Ｐゴシック"/>
            </a:rPr>
            <a:t>　物件費については、人口１人当たりの決算額が類似団体の平均値を大きく下回るが、主な要因は賃金、需用費、委託料である。ただし、標準財政規模割においては類似団体と大きく差は無いため、今後も人口のみを焦点に置かない財政運営が必要である。</a:t>
          </a: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166886</xdr:rowOff>
    </xdr:from>
    <xdr:to>
      <xdr:col>7</xdr:col>
      <xdr:colOff>152400</xdr:colOff>
      <xdr:row>81</xdr:row>
      <xdr:rowOff>5832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82886"/>
          <a:ext cx="8382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138316</xdr:rowOff>
    </xdr:from>
    <xdr:to>
      <xdr:col>6</xdr:col>
      <xdr:colOff>0</xdr:colOff>
      <xdr:row>81</xdr:row>
      <xdr:rowOff>5832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54316"/>
          <a:ext cx="889000" cy="3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124772</xdr:rowOff>
    </xdr:from>
    <xdr:to>
      <xdr:col>4</xdr:col>
      <xdr:colOff>482600</xdr:colOff>
      <xdr:row>80</xdr:row>
      <xdr:rowOff>138316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40772"/>
          <a:ext cx="889000" cy="1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105020</xdr:rowOff>
    </xdr:from>
    <xdr:to>
      <xdr:col>3</xdr:col>
      <xdr:colOff>279400</xdr:colOff>
      <xdr:row>80</xdr:row>
      <xdr:rowOff>124772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21020"/>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a:extLst>
            <a:ext uri="{FF2B5EF4-FFF2-40B4-BE49-F238E27FC236}">
              <a16:creationId xmlns:a16="http://schemas.microsoft.com/office/drawing/2014/main" id="{00000000-0008-0000-0300-0000D2000000}"/>
            </a:ext>
          </a:extLst>
        </xdr:cNvPr>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116086</xdr:rowOff>
    </xdr:from>
    <xdr:to>
      <xdr:col>7</xdr:col>
      <xdr:colOff>203200</xdr:colOff>
      <xdr:row>81</xdr:row>
      <xdr:rowOff>46236</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902200" y="13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37363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140,518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126482</xdr:rowOff>
    </xdr:from>
    <xdr:to>
      <xdr:col>6</xdr:col>
      <xdr:colOff>50800</xdr:colOff>
      <xdr:row>81</xdr:row>
      <xdr:rowOff>56632</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4064000" y="138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66809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11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143,534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87516</xdr:rowOff>
    </xdr:from>
    <xdr:to>
      <xdr:col>4</xdr:col>
      <xdr:colOff>533400</xdr:colOff>
      <xdr:row>81</xdr:row>
      <xdr:rowOff>17666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3175000" y="138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27843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73972</xdr:rowOff>
    </xdr:from>
    <xdr:to>
      <xdr:col>3</xdr:col>
      <xdr:colOff>330200</xdr:colOff>
      <xdr:row>81</xdr:row>
      <xdr:rowOff>4122</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2286000" y="137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14299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54220</xdr:rowOff>
    </xdr:from>
    <xdr:to>
      <xdr:col>2</xdr:col>
      <xdr:colOff>127000</xdr:colOff>
      <xdr:row>80</xdr:row>
      <xdr:rowOff>155820</xdr:rowOff>
    </xdr:to>
    <xdr:sp macro="" textlink="">
      <xdr:nvSpPr>
        <xdr:cNvPr id="225" name="円/楕円 224">
          <a:extLst>
            <a:ext uri="{FF2B5EF4-FFF2-40B4-BE49-F238E27FC236}">
              <a16:creationId xmlns:a16="http://schemas.microsoft.com/office/drawing/2014/main" id="{00000000-0008-0000-0300-0000E1000000}"/>
            </a:ext>
          </a:extLst>
        </xdr:cNvPr>
        <xdr:cNvSpPr/>
      </xdr:nvSpPr>
      <xdr:spPr>
        <a:xfrm>
          <a:off x="1397000" y="137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165997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3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全国、県内、類似団体を下回っている。類似団体との比較はもとより、今後も町内経済の動向等に留意し、適正な水準を設定する必要がある。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36689</xdr:rowOff>
    </xdr:from>
    <xdr:to>
      <xdr:col>24</xdr:col>
      <xdr:colOff>558800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4095589"/>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89</xdr:row>
      <xdr:rowOff>2822</xdr:rowOff>
    </xdr:from>
    <xdr:to>
      <xdr:col>24</xdr:col>
      <xdr:colOff>647700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123066</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839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82</xdr:row>
      <xdr:rowOff>36689</xdr:rowOff>
    </xdr:from>
    <xdr:to>
      <xdr:col>24</xdr:col>
      <xdr:colOff>647700</xdr:colOff>
      <xdr:row>82</xdr:row>
      <xdr:rowOff>36689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4095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109361</xdr:rowOff>
    </xdr:from>
    <xdr:to>
      <xdr:col>24</xdr:col>
      <xdr:colOff>558800</xdr:colOff>
      <xdr:row>84</xdr:row>
      <xdr:rowOff>109361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11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97666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125589</xdr:rowOff>
    </xdr:from>
    <xdr:to>
      <xdr:col>24</xdr:col>
      <xdr:colOff>609600</xdr:colOff>
      <xdr:row>85</xdr:row>
      <xdr:rowOff>55739</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84</xdr:row>
      <xdr:rowOff>109361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162616"/>
          <a:ext cx="889000" cy="3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98778</xdr:rowOff>
    </xdr:from>
    <xdr:to>
      <xdr:col>23</xdr:col>
      <xdr:colOff>457200</xdr:colOff>
      <xdr:row>85</xdr:row>
      <xdr:rowOff>28928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13705</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9878</xdr:rowOff>
    </xdr:from>
    <xdr:to>
      <xdr:col>22</xdr:col>
      <xdr:colOff>203200</xdr:colOff>
      <xdr:row>82</xdr:row>
      <xdr:rowOff>103716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9878</xdr:rowOff>
    </xdr:from>
    <xdr:to>
      <xdr:col>21</xdr:col>
      <xdr:colOff>0</xdr:colOff>
      <xdr:row>88</xdr:row>
      <xdr:rowOff>80434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068778"/>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58561</xdr:rowOff>
    </xdr:from>
    <xdr:to>
      <xdr:col>24</xdr:col>
      <xdr:colOff>609600</xdr:colOff>
      <xdr:row>84</xdr:row>
      <xdr:rowOff>160161</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75088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58561</xdr:rowOff>
    </xdr:from>
    <xdr:to>
      <xdr:col>23</xdr:col>
      <xdr:colOff>457200</xdr:colOff>
      <xdr:row>84</xdr:row>
      <xdr:rowOff>160161</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170338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52916</xdr:rowOff>
    </xdr:from>
    <xdr:to>
      <xdr:col>22</xdr:col>
      <xdr:colOff>254000</xdr:colOff>
      <xdr:row>82</xdr:row>
      <xdr:rowOff>154516</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164693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130528</xdr:rowOff>
    </xdr:from>
    <xdr:to>
      <xdr:col>21</xdr:col>
      <xdr:colOff>50800</xdr:colOff>
      <xdr:row>82</xdr:row>
      <xdr:rowOff>60678</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70855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直近５年間いずれの年度も類似団体を下回っている。ただし、標準財政規模に占める人件費の割合は類似団体を上回っていることから、引き続き適正な職員数を保つことが求められる。</a:t>
          </a: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a:extLst>
            <a:ext uri="{FF2B5EF4-FFF2-40B4-BE49-F238E27FC236}">
              <a16:creationId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a:extLst>
            <a:ext uri="{FF2B5EF4-FFF2-40B4-BE49-F238E27FC236}">
              <a16:creationId xmlns:a16="http://schemas.microsoft.com/office/drawing/2014/main" id="{00000000-0008-0000-0300-000043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a:extLst>
            <a:ext uri="{FF2B5EF4-FFF2-40B4-BE49-F238E27FC236}">
              <a16:creationId xmlns:a16="http://schemas.microsoft.com/office/drawing/2014/main" id="{00000000-0008-0000-0300-000045010000}"/>
            </a:ext>
          </a:extLst>
        </xdr:cNvPr>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66596</xdr:rowOff>
    </xdr:from>
    <xdr:to>
      <xdr:col>24</xdr:col>
      <xdr:colOff>558800</xdr:colOff>
      <xdr:row>61</xdr:row>
      <xdr:rowOff>87709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179800" y="10525046"/>
          <a:ext cx="8382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a:extLst>
            <a:ext uri="{FF2B5EF4-FFF2-40B4-BE49-F238E27FC236}">
              <a16:creationId xmlns:a16="http://schemas.microsoft.com/office/drawing/2014/main" id="{00000000-0008-0000-0300-000048010000}"/>
            </a:ext>
          </a:extLst>
        </xdr:cNvPr>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63579</xdr:rowOff>
    </xdr:from>
    <xdr:to>
      <xdr:col>23</xdr:col>
      <xdr:colOff>406400</xdr:colOff>
      <xdr:row>61</xdr:row>
      <xdr:rowOff>66596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5290800" y="1052202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59055</xdr:rowOff>
    </xdr:from>
    <xdr:to>
      <xdr:col>22</xdr:col>
      <xdr:colOff>203200</xdr:colOff>
      <xdr:row>61</xdr:row>
      <xdr:rowOff>63579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4401800" y="10517505"/>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59055</xdr:rowOff>
    </xdr:from>
    <xdr:to>
      <xdr:col>21</xdr:col>
      <xdr:colOff>0</xdr:colOff>
      <xdr:row>61</xdr:row>
      <xdr:rowOff>63579</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flipV="1">
          <a:off x="13512800" y="10517505"/>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9" name="フローチャート : 判断 338">
          <a:extLst>
            <a:ext uri="{FF2B5EF4-FFF2-40B4-BE49-F238E27FC236}">
              <a16:creationId xmlns:a16="http://schemas.microsoft.com/office/drawing/2014/main" id="{00000000-0008-0000-0300-000053010000}"/>
            </a:ext>
          </a:extLst>
        </xdr:cNvPr>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36909</xdr:rowOff>
    </xdr:from>
    <xdr:to>
      <xdr:col>24</xdr:col>
      <xdr:colOff>609600</xdr:colOff>
      <xdr:row>61</xdr:row>
      <xdr:rowOff>138509</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967200" y="104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53436</xdr:rowOff>
    </xdr:from>
    <xdr:ext cx="762000" cy="259045"/>
    <xdr:sp macro="" textlink="">
      <xdr:nvSpPr>
        <xdr:cNvPr id="347" name="定員管理の状況該当値テキスト">
          <a:extLst>
            <a:ext uri="{FF2B5EF4-FFF2-40B4-BE49-F238E27FC236}">
              <a16:creationId xmlns:a16="http://schemas.microsoft.com/office/drawing/2014/main" id="{00000000-0008-0000-0300-00005B010000}"/>
            </a:ext>
          </a:extLst>
        </xdr:cNvPr>
        <xdr:cNvSpPr txBox="1"/>
      </xdr:nvSpPr>
      <xdr:spPr>
        <a:xfrm>
          <a:off x="17106900" y="1034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15796</xdr:rowOff>
    </xdr:from>
    <xdr:to>
      <xdr:col>23</xdr:col>
      <xdr:colOff>457200</xdr:colOff>
      <xdr:row>61</xdr:row>
      <xdr:rowOff>117396</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6129000" y="1047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127573</xdr:rowOff>
    </xdr:from>
    <xdr:ext cx="7366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798800" y="1024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12779</xdr:rowOff>
    </xdr:from>
    <xdr:to>
      <xdr:col>22</xdr:col>
      <xdr:colOff>254000</xdr:colOff>
      <xdr:row>61</xdr:row>
      <xdr:rowOff>114379</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52400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124556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909800" y="102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8255</xdr:rowOff>
    </xdr:from>
    <xdr:to>
      <xdr:col>21</xdr:col>
      <xdr:colOff>50800</xdr:colOff>
      <xdr:row>61</xdr:row>
      <xdr:rowOff>109855</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120032</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12779</xdr:rowOff>
    </xdr:from>
    <xdr:to>
      <xdr:col>19</xdr:col>
      <xdr:colOff>533400</xdr:colOff>
      <xdr:row>61</xdr:row>
      <xdr:rowOff>114379</xdr:rowOff>
    </xdr:to>
    <xdr:sp macro="" textlink="">
      <xdr:nvSpPr>
        <xdr:cNvPr id="354" name="円/楕円 353">
          <a:extLst>
            <a:ext uri="{FF2B5EF4-FFF2-40B4-BE49-F238E27FC236}">
              <a16:creationId xmlns:a16="http://schemas.microsoft.com/office/drawing/2014/main" id="{00000000-0008-0000-0300-000062010000}"/>
            </a:ext>
          </a:extLst>
        </xdr:cNvPr>
        <xdr:cNvSpPr/>
      </xdr:nvSpPr>
      <xdr:spPr>
        <a:xfrm>
          <a:off x="13462000" y="104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124556</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131800" y="102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本比率については、全国、県内平均を上回ってはいるものの類似団体平均からは下回る結果となった。</a:t>
          </a:r>
          <a:endParaRPr kumimoji="1" lang="en-US" altLang="ja-JP" sz="1300">
            <a:latin typeface="ＭＳ Ｐゴシック"/>
          </a:endParaRPr>
        </a:p>
        <a:p>
          <a:r>
            <a:rPr kumimoji="1" lang="ja-JP" altLang="en-US" sz="1300">
              <a:latin typeface="ＭＳ Ｐゴシック"/>
            </a:rPr>
            <a:t>　公債費負担については、償還額以上の借り入れを極力抑えること、また、過疎債等の有効活用により徐々に減少している。</a:t>
          </a:r>
          <a:endParaRPr kumimoji="1" lang="en-US" altLang="ja-JP" sz="1300">
            <a:latin typeface="ＭＳ Ｐゴシック"/>
          </a:endParaRPr>
        </a:p>
        <a:p>
          <a:r>
            <a:rPr kumimoji="1" lang="ja-JP" altLang="en-US" sz="1300">
              <a:latin typeface="ＭＳ Ｐゴシック"/>
            </a:rPr>
            <a:t>　今後も安定的な財政運営のため、適正規模に納まるよう努める。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62795</xdr:rowOff>
    </xdr:from>
    <xdr:to>
      <xdr:col>24</xdr:col>
      <xdr:colOff>558800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70922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42</xdr:row>
      <xdr:rowOff>79022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14586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79022</xdr:rowOff>
    </xdr:from>
    <xdr:to>
      <xdr:col>22</xdr:col>
      <xdr:colOff>203200</xdr:colOff>
      <xdr:row>43</xdr:row>
      <xdr:rowOff>1411</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2799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1411</xdr:rowOff>
    </xdr:from>
    <xdr:to>
      <xdr:col>21</xdr:col>
      <xdr:colOff>0</xdr:colOff>
      <xdr:row>43</xdr:row>
      <xdr:rowOff>135467</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37376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400" name="フローチャート : 判断 399">
          <a:extLst>
            <a:ext uri="{FF2B5EF4-FFF2-40B4-BE49-F238E27FC236}">
              <a16:creationId xmlns:a16="http://schemas.microsoft.com/office/drawing/2014/main" id="{00000000-0008-0000-0300-000090010000}"/>
            </a:ext>
          </a:extLst>
        </xdr:cNvPr>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117422</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a:extLst>
            <a:ext uri="{FF2B5EF4-FFF2-40B4-BE49-F238E27FC236}">
              <a16:creationId xmlns:a16="http://schemas.microsoft.com/office/drawing/2014/main" id="{00000000-0008-0000-0300-000092010000}"/>
            </a:ext>
          </a:extLst>
        </xdr:cNvPr>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11995</xdr:rowOff>
    </xdr:from>
    <xdr:to>
      <xdr:col>24</xdr:col>
      <xdr:colOff>609600</xdr:colOff>
      <xdr:row>41</xdr:row>
      <xdr:rowOff>113595</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6967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28522</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5944</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28222</xdr:rowOff>
    </xdr:from>
    <xdr:to>
      <xdr:col>22</xdr:col>
      <xdr:colOff>254000</xdr:colOff>
      <xdr:row>42</xdr:row>
      <xdr:rowOff>129822</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5240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139999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122061</xdr:rowOff>
    </xdr:from>
    <xdr:to>
      <xdr:col>21</xdr:col>
      <xdr:colOff>50800</xdr:colOff>
      <xdr:row>43</xdr:row>
      <xdr:rowOff>52211</xdr:rowOff>
    </xdr:to>
    <xdr:sp macro="" textlink="">
      <xdr:nvSpPr>
        <xdr:cNvPr id="415" name="円/楕円 414">
          <a:extLst>
            <a:ext uri="{FF2B5EF4-FFF2-40B4-BE49-F238E27FC236}">
              <a16:creationId xmlns:a16="http://schemas.microsoft.com/office/drawing/2014/main" id="{00000000-0008-0000-0300-00009F010000}"/>
            </a:ext>
          </a:extLst>
        </xdr:cNvPr>
        <xdr:cNvSpPr/>
      </xdr:nvSpPr>
      <xdr:spPr>
        <a:xfrm>
          <a:off x="14351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62388</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417" name="円/楕円 416">
          <a:extLst>
            <a:ext uri="{FF2B5EF4-FFF2-40B4-BE49-F238E27FC236}">
              <a16:creationId xmlns:a16="http://schemas.microsoft.com/office/drawing/2014/main" id="{00000000-0008-0000-0300-0000A1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24994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将来負担比率については、数値自体が皆減となり、全国、県内、類似団体平均を大きく下回る結果となった。</a:t>
          </a:r>
          <a:endParaRPr kumimoji="1" lang="en-US" altLang="ja-JP" sz="1300">
            <a:latin typeface="ＭＳ Ｐゴシック"/>
          </a:endParaRPr>
        </a:p>
        <a:p>
          <a:r>
            <a:rPr kumimoji="1" lang="ja-JP" altLang="en-US" sz="1300">
              <a:latin typeface="ＭＳ Ｐゴシック"/>
            </a:rPr>
            <a:t>　これは、特定目的基金の増加が大きな要因である。</a:t>
          </a:r>
          <a:endParaRPr kumimoji="1" lang="en-US" altLang="ja-JP" sz="1300">
            <a:latin typeface="ＭＳ Ｐゴシック"/>
          </a:endParaRPr>
        </a:p>
        <a:p>
          <a:r>
            <a:rPr kumimoji="1" lang="ja-JP" altLang="en-US" sz="1300">
              <a:latin typeface="ＭＳ Ｐゴシック"/>
            </a:rPr>
            <a:t>　ただし、基金については今後必要となる財政負担に備えるものであり、基金に頼らない財政運営を今後も進める必要がある。</a:t>
          </a: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16</xdr:row>
      <xdr:rowOff>112077</xdr:rowOff>
    </xdr:from>
    <xdr:to>
      <xdr:col>23</xdr:col>
      <xdr:colOff>406400</xdr:colOff>
      <xdr:row>17</xdr:row>
      <xdr:rowOff>27495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527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17</xdr:row>
      <xdr:rowOff>27495</xdr:rowOff>
    </xdr:from>
    <xdr:to>
      <xdr:col>22</xdr:col>
      <xdr:colOff>203200</xdr:colOff>
      <xdr:row>17</xdr:row>
      <xdr:rowOff>45593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94214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47991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96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125952</xdr:rowOff>
    </xdr:from>
    <xdr:to>
      <xdr:col>21</xdr:col>
      <xdr:colOff>0</xdr:colOff>
      <xdr:row>17</xdr:row>
      <xdr:rowOff>45593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69152"/>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110744</xdr:rowOff>
    </xdr:from>
    <xdr:to>
      <xdr:col>21</xdr:col>
      <xdr:colOff>50800</xdr:colOff>
      <xdr:row>17</xdr:row>
      <xdr:rowOff>40894</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9" name="フローチャート : 判断 458">
          <a:extLst>
            <a:ext uri="{FF2B5EF4-FFF2-40B4-BE49-F238E27FC236}">
              <a16:creationId xmlns:a16="http://schemas.microsoft.com/office/drawing/2014/main" id="{00000000-0008-0000-0300-0000CB010000}"/>
            </a:ext>
          </a:extLst>
        </xdr:cNvPr>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82980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99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16</xdr:row>
      <xdr:rowOff>61277</xdr:rowOff>
    </xdr:from>
    <xdr:to>
      <xdr:col>23</xdr:col>
      <xdr:colOff>457200</xdr:colOff>
      <xdr:row>16</xdr:row>
      <xdr:rowOff>162877</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1604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573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148145</xdr:rowOff>
    </xdr:from>
    <xdr:to>
      <xdr:col>22</xdr:col>
      <xdr:colOff>254000</xdr:colOff>
      <xdr:row>17</xdr:row>
      <xdr:rowOff>78295</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63072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166243</xdr:rowOff>
    </xdr:from>
    <xdr:to>
      <xdr:col>21</xdr:col>
      <xdr:colOff>50800</xdr:colOff>
      <xdr:row>17</xdr:row>
      <xdr:rowOff>96393</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29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81170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75152</xdr:rowOff>
    </xdr:from>
    <xdr:to>
      <xdr:col>19</xdr:col>
      <xdr:colOff>533400</xdr:colOff>
      <xdr:row>17</xdr:row>
      <xdr:rowOff>5302</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28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15479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8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昨年度に比べ減少したものの、全国、県内、類似団体を上回る形となった。</a:t>
          </a:r>
          <a:endParaRPr kumimoji="1" lang="en-US" altLang="ja-JP" sz="1300">
            <a:latin typeface="ＭＳ Ｐゴシック"/>
          </a:endParaRPr>
        </a:p>
        <a:p>
          <a:r>
            <a:rPr kumimoji="1" lang="ja-JP" altLang="en-US" sz="1300">
              <a:latin typeface="ＭＳ Ｐゴシック"/>
            </a:rPr>
            <a:t>　これは、職員年齢構成によるものも大きく、類似団体と比較しても平均年齢が高いことが主な要因と考えられる。</a:t>
          </a:r>
          <a:endParaRPr kumimoji="1" lang="en-US" altLang="ja-JP" sz="1300">
            <a:latin typeface="ＭＳ Ｐゴシック"/>
          </a:endParaRPr>
        </a:p>
        <a:p>
          <a:r>
            <a:rPr kumimoji="1" lang="ja-JP" altLang="en-US" sz="1300">
              <a:latin typeface="ＭＳ Ｐゴシック"/>
            </a:rPr>
            <a:t>　引き続き適正管理に努めていく。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132443</xdr:rowOff>
    </xdr:from>
    <xdr:to>
      <xdr:col>7</xdr:col>
      <xdr:colOff>15875</xdr:colOff>
      <xdr:row>41</xdr:row>
      <xdr:rowOff>146050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904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146050</xdr:rowOff>
    </xdr:from>
    <xdr:to>
      <xdr:col>5</xdr:col>
      <xdr:colOff>549275</xdr:colOff>
      <xdr:row>42</xdr:row>
      <xdr:rowOff>39915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7175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a:extLst>
            <a:ext uri="{FF2B5EF4-FFF2-40B4-BE49-F238E27FC236}">
              <a16:creationId xmlns:a16="http://schemas.microsoft.com/office/drawing/2014/main" id="{00000000-0008-0000-0400-000048000000}"/>
            </a:ext>
          </a:extLst>
        </xdr:cNvPr>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91622</xdr:rowOff>
    </xdr:from>
    <xdr:to>
      <xdr:col>4</xdr:col>
      <xdr:colOff>346075</xdr:colOff>
      <xdr:row>42</xdr:row>
      <xdr:rowOff>39915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7121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a:extLst>
            <a:ext uri="{FF2B5EF4-FFF2-40B4-BE49-F238E27FC236}">
              <a16:creationId xmlns:a16="http://schemas.microsoft.com/office/drawing/2014/main" id="{00000000-0008-0000-0400-00004B000000}"/>
            </a:ext>
          </a:extLst>
        </xdr:cNvPr>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91622</xdr:rowOff>
    </xdr:from>
    <xdr:to>
      <xdr:col>3</xdr:col>
      <xdr:colOff>142875</xdr:colOff>
      <xdr:row>41</xdr:row>
      <xdr:rowOff>146050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712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a:extLst>
            <a:ext uri="{FF2B5EF4-FFF2-40B4-BE49-F238E27FC236}">
              <a16:creationId xmlns:a16="http://schemas.microsoft.com/office/drawing/2014/main" id="{00000000-0008-0000-0400-000050000000}"/>
            </a:ext>
          </a:extLst>
        </xdr:cNvPr>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81643</xdr:rowOff>
    </xdr:from>
    <xdr:to>
      <xdr:col>7</xdr:col>
      <xdr:colOff>66675</xdr:colOff>
      <xdr:row>41</xdr:row>
      <xdr:rowOff>11793</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4775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53720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9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95250</xdr:rowOff>
    </xdr:from>
    <xdr:to>
      <xdr:col>5</xdr:col>
      <xdr:colOff>600075</xdr:colOff>
      <xdr:row>42</xdr:row>
      <xdr:rowOff>25400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937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42</xdr:row>
      <xdr:rowOff>10177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160565</xdr:rowOff>
    </xdr:from>
    <xdr:to>
      <xdr:col>4</xdr:col>
      <xdr:colOff>396875</xdr:colOff>
      <xdr:row>42</xdr:row>
      <xdr:rowOff>90715</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3048000" y="71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42</xdr:row>
      <xdr:rowOff>75492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2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40822</xdr:rowOff>
    </xdr:from>
    <xdr:to>
      <xdr:col>3</xdr:col>
      <xdr:colOff>193675</xdr:colOff>
      <xdr:row>41</xdr:row>
      <xdr:rowOff>142422</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21590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127199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5" name="円/楕円 94">
          <a:extLst>
            <a:ext uri="{FF2B5EF4-FFF2-40B4-BE49-F238E27FC236}">
              <a16:creationId xmlns:a16="http://schemas.microsoft.com/office/drawing/2014/main" id="{00000000-0008-0000-0400-00005F000000}"/>
            </a:ext>
          </a:extLst>
        </xdr:cNvPr>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全国、県内、類似団体平均を下回っているが、人口減少・高齢化社会を迎える中で業務のアウトソーシングも進むと考えられるため、引き続き経費の適正管理に努める。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154214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7994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9979</xdr:rowOff>
    </xdr:from>
    <xdr:to>
      <xdr:col>22</xdr:col>
      <xdr:colOff>565150</xdr:colOff>
      <xdr:row>16</xdr:row>
      <xdr:rowOff>56243</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581729"/>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9979</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170543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4728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a:extLst>
            <a:ext uri="{FF2B5EF4-FFF2-40B4-BE49-F238E27FC236}">
              <a16:creationId xmlns:a16="http://schemas.microsoft.com/office/drawing/2014/main" id="{00000000-0008-0000-0400-00008F000000}"/>
            </a:ext>
          </a:extLst>
        </xdr:cNvPr>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130629</xdr:rowOff>
    </xdr:from>
    <xdr:to>
      <xdr:col>21</xdr:col>
      <xdr:colOff>412750</xdr:colOff>
      <xdr:row>15</xdr:row>
      <xdr:rowOff>60779</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8" name="円/楕円 157">
          <a:extLst>
            <a:ext uri="{FF2B5EF4-FFF2-40B4-BE49-F238E27FC236}">
              <a16:creationId xmlns:a16="http://schemas.microsoft.com/office/drawing/2014/main" id="{00000000-0008-0000-0400-00009E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類似団体を大きく上回る形となった。本町が実施している子育て支援関係施策（扶助費）による影響が大きいと考えられる。</a:t>
          </a:r>
          <a:endParaRPr kumimoji="1" lang="en-US" altLang="ja-JP" sz="1300">
            <a:latin typeface="ＭＳ Ｐゴシック"/>
          </a:endParaRPr>
        </a:p>
        <a:p>
          <a:r>
            <a:rPr kumimoji="1" lang="ja-JP" altLang="en-US" sz="1300">
              <a:latin typeface="ＭＳ Ｐゴシック"/>
            </a:rPr>
            <a:t>　今後も子育て支援は継続していくため、このような状況は続くと考えられる。</a:t>
          </a:r>
        </a:p>
      </xdr:txBody>
    </xdr:sp>
    <xdr:clientData/>
  </xdr:twoCellAnchor>
  <xdr:oneCellAnchor>
    <xdr:from>
      <xdr:col>1</xdr:col>
      <xdr:colOff>28575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53522</xdr:rowOff>
    </xdr:from>
    <xdr:to>
      <xdr:col>7</xdr:col>
      <xdr:colOff>15875</xdr:colOff>
      <xdr:row>60</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10169072"/>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59</xdr:row>
      <xdr:rowOff>53522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9241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a:extLst>
            <a:ext uri="{FF2B5EF4-FFF2-40B4-BE49-F238E27FC236}">
              <a16:creationId xmlns:a16="http://schemas.microsoft.com/office/drawing/2014/main" id="{00000000-0008-0000-0400-0000C9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69850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80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a:extLst>
            <a:ext uri="{FF2B5EF4-FFF2-40B4-BE49-F238E27FC236}">
              <a16:creationId xmlns:a16="http://schemas.microsoft.com/office/drawing/2014/main" id="{00000000-0008-0000-0400-0000CE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21" name="円/楕円 220">
          <a:extLst>
            <a:ext uri="{FF2B5EF4-FFF2-40B4-BE49-F238E27FC236}">
              <a16:creationId xmlns:a16="http://schemas.microsoft.com/office/drawing/2014/main" id="{00000000-0008-0000-0400-0000DD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平均を下回っているが、人口減少による使用料減少に伴う公営企業（水道、病院）に対する繰出金の増加が懸念される。経営戦略を策定し、繰出基準に基づいた安定経営を目指す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55</xdr:row>
      <xdr:rowOff>130810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130810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76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類似団体平均を下回っているが、全国、県内平均を上回っている。将来に向けた投資として移住、定住に係る奨励金の割合が高く、過剰な投資とならないよう留意する必要がある。</a:t>
          </a: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37</xdr:row>
      <xdr:rowOff>4536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5671800" y="62959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78014</xdr:rowOff>
    </xdr:from>
    <xdr:to>
      <xdr:col>22</xdr:col>
      <xdr:colOff>565150</xdr:colOff>
      <xdr:row>36</xdr:row>
      <xdr:rowOff>123734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62502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a:extLst>
            <a:ext uri="{FF2B5EF4-FFF2-40B4-BE49-F238E27FC236}">
              <a16:creationId xmlns:a16="http://schemas.microsoft.com/office/drawing/2014/main" id="{00000000-0008-0000-0400-000042010000}"/>
            </a:ext>
          </a:extLst>
        </xdr:cNvPr>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164556</xdr:rowOff>
    </xdr:from>
    <xdr:to>
      <xdr:col>21</xdr:col>
      <xdr:colOff>361950</xdr:colOff>
      <xdr:row>36</xdr:row>
      <xdr:rowOff>78014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893800" y="616530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a:extLst>
            <a:ext uri="{FF2B5EF4-FFF2-40B4-BE49-F238E27FC236}">
              <a16:creationId xmlns:a16="http://schemas.microsoft.com/office/drawing/2014/main" id="{00000000-0008-0000-0400-000045010000}"/>
            </a:ext>
          </a:extLst>
        </xdr:cNvPr>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164556</xdr:rowOff>
    </xdr:from>
    <xdr:to>
      <xdr:col>20</xdr:col>
      <xdr:colOff>158750</xdr:colOff>
      <xdr:row>36</xdr:row>
      <xdr:rowOff>58420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1653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a:extLst>
            <a:ext uri="{FF2B5EF4-FFF2-40B4-BE49-F238E27FC236}">
              <a16:creationId xmlns:a16="http://schemas.microsoft.com/office/drawing/2014/main" id="{00000000-0008-0000-0400-000048010000}"/>
            </a:ext>
          </a:extLst>
        </xdr:cNvPr>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a:extLst>
            <a:ext uri="{FF2B5EF4-FFF2-40B4-BE49-F238E27FC236}">
              <a16:creationId xmlns:a16="http://schemas.microsoft.com/office/drawing/2014/main" id="{00000000-0008-0000-0400-00004A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125186</xdr:rowOff>
    </xdr:from>
    <xdr:to>
      <xdr:col>24</xdr:col>
      <xdr:colOff>82550</xdr:colOff>
      <xdr:row>37</xdr:row>
      <xdr:rowOff>55336</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97263</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72934</xdr:rowOff>
    </xdr:from>
    <xdr:to>
      <xdr:col>22</xdr:col>
      <xdr:colOff>615950</xdr:colOff>
      <xdr:row>37</xdr:row>
      <xdr:rowOff>3084</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159311</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33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113756</xdr:rowOff>
    </xdr:from>
    <xdr:to>
      <xdr:col>20</xdr:col>
      <xdr:colOff>209550</xdr:colOff>
      <xdr:row>36</xdr:row>
      <xdr:rowOff>43906</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3843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28683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45" name="円/楕円 344">
          <a:extLst>
            <a:ext uri="{FF2B5EF4-FFF2-40B4-BE49-F238E27FC236}">
              <a16:creationId xmlns:a16="http://schemas.microsoft.com/office/drawing/2014/main" id="{00000000-0008-0000-0400-000059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93997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全国、県内、類似団体平均を下回っているが、今後も公共施設の老朽化問題を控えているため、過剰な投資を抑え、公債費を平準化することにより、経常経費の増加を抑制する。</a:t>
          </a:r>
        </a:p>
      </xdr:txBody>
    </xdr:sp>
    <xdr:clientData/>
  </xdr:twoCellAnchor>
  <xdr:oneCellAnchor>
    <xdr:from>
      <xdr:col>1</xdr:col>
      <xdr:colOff>28575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167005</xdr:rowOff>
    </xdr:from>
    <xdr:to>
      <xdr:col>7</xdr:col>
      <xdr:colOff>15875</xdr:colOff>
      <xdr:row>76</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0257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167005</xdr:rowOff>
    </xdr:from>
    <xdr:to>
      <xdr:col>5</xdr:col>
      <xdr:colOff>549275</xdr:colOff>
      <xdr:row>76</xdr:row>
      <xdr:rowOff>109855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2575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109855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100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a:extLst>
            <a:ext uri="{FF2B5EF4-FFF2-40B4-BE49-F238E27FC236}">
              <a16:creationId xmlns:a16="http://schemas.microsoft.com/office/drawing/2014/main" id="{00000000-0008-0000-0400-00007E010000}"/>
            </a:ext>
          </a:extLst>
        </xdr:cNvPr>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69850</xdr:rowOff>
    </xdr:from>
    <xdr:to>
      <xdr:col>3</xdr:col>
      <xdr:colOff>142875</xdr:colOff>
      <xdr:row>76</xdr:row>
      <xdr:rowOff>127000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10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a:extLst>
            <a:ext uri="{FF2B5EF4-FFF2-40B4-BE49-F238E27FC236}">
              <a16:creationId xmlns:a16="http://schemas.microsoft.com/office/drawing/2014/main" id="{00000000-0008-0000-0400-000081010000}"/>
            </a:ext>
          </a:extLst>
        </xdr:cNvPr>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a:extLst>
            <a:ext uri="{FF2B5EF4-FFF2-40B4-BE49-F238E27FC236}">
              <a16:creationId xmlns:a16="http://schemas.microsoft.com/office/drawing/2014/main" id="{00000000-0008-0000-0400-000083010000}"/>
            </a:ext>
          </a:extLst>
        </xdr:cNvPr>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116205</xdr:rowOff>
    </xdr:from>
    <xdr:to>
      <xdr:col>5</xdr:col>
      <xdr:colOff>600075</xdr:colOff>
      <xdr:row>76</xdr:row>
      <xdr:rowOff>46355</xdr:rowOff>
    </xdr:to>
    <xdr:sp macro="" textlink="">
      <xdr:nvSpPr>
        <xdr:cNvPr id="396" name="円/楕円 395">
          <a:extLst>
            <a:ext uri="{FF2B5EF4-FFF2-40B4-BE49-F238E27FC236}">
              <a16:creationId xmlns:a16="http://schemas.microsoft.com/office/drawing/2014/main" id="{00000000-0008-0000-0400-00008C010000}"/>
            </a:ext>
          </a:extLst>
        </xdr:cNvPr>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56532</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74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59055</xdr:rowOff>
    </xdr:from>
    <xdr:to>
      <xdr:col>4</xdr:col>
      <xdr:colOff>396875</xdr:colOff>
      <xdr:row>76</xdr:row>
      <xdr:rowOff>160655</xdr:rowOff>
    </xdr:to>
    <xdr:sp macro="" textlink="">
      <xdr:nvSpPr>
        <xdr:cNvPr id="398" name="円/楕円 397">
          <a:extLst>
            <a:ext uri="{FF2B5EF4-FFF2-40B4-BE49-F238E27FC236}">
              <a16:creationId xmlns:a16="http://schemas.microsoft.com/office/drawing/2014/main" id="{00000000-0008-0000-0400-00008E010000}"/>
            </a:ext>
          </a:extLst>
        </xdr:cNvPr>
        <xdr:cNvSpPr/>
      </xdr:nvSpPr>
      <xdr:spPr>
        <a:xfrm>
          <a:off x="3048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170832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19050</xdr:rowOff>
    </xdr:from>
    <xdr:to>
      <xdr:col>3</xdr:col>
      <xdr:colOff>193675</xdr:colOff>
      <xdr:row>76</xdr:row>
      <xdr:rowOff>120650</xdr:rowOff>
    </xdr:to>
    <xdr:sp macro="" textlink="">
      <xdr:nvSpPr>
        <xdr:cNvPr id="400" name="円/楕円 399">
          <a:extLst>
            <a:ext uri="{FF2B5EF4-FFF2-40B4-BE49-F238E27FC236}">
              <a16:creationId xmlns:a16="http://schemas.microsoft.com/office/drawing/2014/main" id="{00000000-0008-0000-0400-000090010000}"/>
            </a:ext>
          </a:extLst>
        </xdr:cNvPr>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402" name="円/楕円 401">
          <a:extLst>
            <a:ext uri="{FF2B5EF4-FFF2-40B4-BE49-F238E27FC236}">
              <a16:creationId xmlns:a16="http://schemas.microsoft.com/office/drawing/2014/main" id="{00000000-0008-0000-0400-000092010000}"/>
            </a:ext>
          </a:extLst>
        </xdr:cNvPr>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全国、県内、類似団体平均を上回っているが、人件費によるものが大きい。公債費については公債費負担適正化計画を策定した経緯もあることから、抑制を図ってきた。</a:t>
          </a:r>
          <a:endParaRPr kumimoji="1" lang="en-US" altLang="ja-JP" sz="1300">
            <a:latin typeface="ＭＳ Ｐゴシック"/>
          </a:endParaRPr>
        </a:p>
        <a:p>
          <a:r>
            <a:rPr kumimoji="1" lang="ja-JP" altLang="en-US" sz="1300">
              <a:latin typeface="ＭＳ Ｐゴシック"/>
            </a:rPr>
            <a:t>　人件費についても職員の年齢構成によるものが要因の１つと考えられ、今後も定員管理を進めていき、抑制を図る。</a:t>
          </a:r>
        </a:p>
      </xdr:txBody>
    </xdr:sp>
    <xdr:clientData/>
  </xdr:twoCellAnchor>
  <xdr:oneCellAnchor>
    <xdr:from>
      <xdr:col>18</xdr:col>
      <xdr:colOff>44450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66039</xdr:rowOff>
    </xdr:from>
    <xdr:to>
      <xdr:col>24</xdr:col>
      <xdr:colOff>31750</xdr:colOff>
      <xdr:row>78</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34391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92711</xdr:rowOff>
    </xdr:from>
    <xdr:to>
      <xdr:col>22</xdr:col>
      <xdr:colOff>565150</xdr:colOff>
      <xdr:row>78</xdr:row>
      <xdr:rowOff>66039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32943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92711</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318387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76</xdr:row>
      <xdr:rowOff>153670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3157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a:extLst>
            <a:ext uri="{FF2B5EF4-FFF2-40B4-BE49-F238E27FC236}">
              <a16:creationId xmlns:a16="http://schemas.microsoft.com/office/drawing/2014/main" id="{00000000-0008-0000-0400-0000B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a:extLst>
            <a:ext uri="{FF2B5EF4-FFF2-40B4-BE49-F238E27FC236}">
              <a16:creationId xmlns:a16="http://schemas.microsoft.com/office/drawing/2014/main" id="{00000000-0008-0000-0400-0000C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87630</xdr:rowOff>
    </xdr:from>
    <xdr:to>
      <xdr:col>24</xdr:col>
      <xdr:colOff>82550</xdr:colOff>
      <xdr:row>79</xdr:row>
      <xdr:rowOff>17780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59707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15239</xdr:rowOff>
    </xdr:from>
    <xdr:to>
      <xdr:col>22</xdr:col>
      <xdr:colOff>615950</xdr:colOff>
      <xdr:row>78</xdr:row>
      <xdr:rowOff>116839</xdr:rowOff>
    </xdr:to>
    <xdr:sp macro="" textlink="">
      <xdr:nvSpPr>
        <xdr:cNvPr id="457" name="円/楕円 456">
          <a:extLst>
            <a:ext uri="{FF2B5EF4-FFF2-40B4-BE49-F238E27FC236}">
              <a16:creationId xmlns:a16="http://schemas.microsoft.com/office/drawing/2014/main" id="{00000000-0008-0000-0400-0000C9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101616</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41911</xdr:rowOff>
    </xdr:from>
    <xdr:to>
      <xdr:col>21</xdr:col>
      <xdr:colOff>412750</xdr:colOff>
      <xdr:row>77</xdr:row>
      <xdr:rowOff>143511</xdr:rowOff>
    </xdr:to>
    <xdr:sp macro="" textlink="">
      <xdr:nvSpPr>
        <xdr:cNvPr id="459" name="円/楕円 458">
          <a:extLst>
            <a:ext uri="{FF2B5EF4-FFF2-40B4-BE49-F238E27FC236}">
              <a16:creationId xmlns:a16="http://schemas.microsoft.com/office/drawing/2014/main" id="{00000000-0008-0000-0400-0000CB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128288</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61" name="円/楕円 460">
          <a:extLst>
            <a:ext uri="{FF2B5EF4-FFF2-40B4-BE49-F238E27FC236}">
              <a16:creationId xmlns:a16="http://schemas.microsoft.com/office/drawing/2014/main" id="{00000000-0008-0000-0400-0000CD010000}"/>
            </a:ext>
          </a:extLst>
        </xdr:cNvPr>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17797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63" name="円/楕円 462">
          <a:extLst>
            <a:ext uri="{FF2B5EF4-FFF2-40B4-BE49-F238E27FC236}">
              <a16:creationId xmlns:a16="http://schemas.microsoft.com/office/drawing/2014/main" id="{00000000-0008-0000-0400-0000CF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宮崎県都農町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165285</xdr:rowOff>
    </xdr:from>
    <xdr:to>
      <xdr:col>4</xdr:col>
      <xdr:colOff>1117600</xdr:colOff>
      <xdr:row>17</xdr:row>
      <xdr:rowOff>168943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27560"/>
          <a:ext cx="647700" cy="3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165285</xdr:rowOff>
    </xdr:from>
    <xdr:to>
      <xdr:col>4</xdr:col>
      <xdr:colOff>469900</xdr:colOff>
      <xdr:row>18</xdr:row>
      <xdr:rowOff>59237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7560"/>
          <a:ext cx="698500" cy="65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59237</xdr:rowOff>
    </xdr:from>
    <xdr:to>
      <xdr:col>3</xdr:col>
      <xdr:colOff>904875</xdr:colOff>
      <xdr:row>18</xdr:row>
      <xdr:rowOff>81661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92962"/>
          <a:ext cx="698500" cy="2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43735</xdr:rowOff>
    </xdr:from>
    <xdr:to>
      <xdr:col>3</xdr:col>
      <xdr:colOff>206375</xdr:colOff>
      <xdr:row>18</xdr:row>
      <xdr:rowOff>81661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77460"/>
          <a:ext cx="698500" cy="3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118143</xdr:rowOff>
    </xdr:from>
    <xdr:to>
      <xdr:col>5</xdr:col>
      <xdr:colOff>34925</xdr:colOff>
      <xdr:row>18</xdr:row>
      <xdr:rowOff>48293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080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90220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114485</xdr:rowOff>
    </xdr:from>
    <xdr:to>
      <xdr:col>4</xdr:col>
      <xdr:colOff>520700</xdr:colOff>
      <xdr:row>18</xdr:row>
      <xdr:rowOff>44635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07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29412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3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104,358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8437</xdr:rowOff>
    </xdr:from>
    <xdr:to>
      <xdr:col>3</xdr:col>
      <xdr:colOff>955675</xdr:colOff>
      <xdr:row>18</xdr:row>
      <xdr:rowOff>110037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14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94813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30861</xdr:rowOff>
    </xdr:from>
    <xdr:to>
      <xdr:col>3</xdr:col>
      <xdr:colOff>257175</xdr:colOff>
      <xdr:row>18</xdr:row>
      <xdr:rowOff>132461</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16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117238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164385</xdr:rowOff>
    </xdr:from>
    <xdr:to>
      <xdr:col>2</xdr:col>
      <xdr:colOff>692150</xdr:colOff>
      <xdr:row>18</xdr:row>
      <xdr:rowOff>94535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126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79312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1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85509</xdr:rowOff>
    </xdr:from>
    <xdr:to>
      <xdr:col>4</xdr:col>
      <xdr:colOff>1117600</xdr:colOff>
      <xdr:row>36</xdr:row>
      <xdr:rowOff>97472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38759"/>
          <a:ext cx="6477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38303</xdr:rowOff>
    </xdr:from>
    <xdr:to>
      <xdr:col>4</xdr:col>
      <xdr:colOff>469900</xdr:colOff>
      <xdr:row>36</xdr:row>
      <xdr:rowOff>97472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91553"/>
          <a:ext cx="698500" cy="5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38303</xdr:rowOff>
    </xdr:from>
    <xdr:to>
      <xdr:col>3</xdr:col>
      <xdr:colOff>904875</xdr:colOff>
      <xdr:row>36</xdr:row>
      <xdr:rowOff>47199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91553"/>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310070</xdr:rowOff>
    </xdr:from>
    <xdr:to>
      <xdr:col>3</xdr:col>
      <xdr:colOff>206375</xdr:colOff>
      <xdr:row>36</xdr:row>
      <xdr:rowOff>47199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20420"/>
          <a:ext cx="698500" cy="80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34709</xdr:rowOff>
    </xdr:from>
    <xdr:to>
      <xdr:col>5</xdr:col>
      <xdr:colOff>34925</xdr:colOff>
      <xdr:row>36</xdr:row>
      <xdr:rowOff>136309</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6987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6786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6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46672</xdr:rowOff>
    </xdr:from>
    <xdr:to>
      <xdr:col>4</xdr:col>
      <xdr:colOff>520700</xdr:colOff>
      <xdr:row>36</xdr:row>
      <xdr:rowOff>148272</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6999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133049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86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330403</xdr:rowOff>
    </xdr:from>
    <xdr:to>
      <xdr:col>3</xdr:col>
      <xdr:colOff>955675</xdr:colOff>
      <xdr:row>36</xdr:row>
      <xdr:rowOff>89103</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694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73880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339299</xdr:rowOff>
    </xdr:from>
    <xdr:to>
      <xdr:col>3</xdr:col>
      <xdr:colOff>257175</xdr:colOff>
      <xdr:row>36</xdr:row>
      <xdr:rowOff>97999</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6949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82776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3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259270</xdr:rowOff>
    </xdr:from>
    <xdr:to>
      <xdr:col>2</xdr:col>
      <xdr:colOff>692150</xdr:colOff>
      <xdr:row>36</xdr:row>
      <xdr:rowOff>17970</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686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2747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159164</xdr:rowOff>
    </xdr:from>
    <xdr:to>
      <xdr:col>6</xdr:col>
      <xdr:colOff>511175</xdr:colOff>
      <xdr:row>34</xdr:row>
      <xdr:rowOff>167948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88464"/>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159164</xdr:rowOff>
    </xdr:from>
    <xdr:to>
      <xdr:col>5</xdr:col>
      <xdr:colOff>358775</xdr:colOff>
      <xdr:row>35</xdr:row>
      <xdr:rowOff>30462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8464"/>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30462</xdr:rowOff>
    </xdr:from>
    <xdr:to>
      <xdr:col>4</xdr:col>
      <xdr:colOff>155575</xdr:colOff>
      <xdr:row>35</xdr:row>
      <xdr:rowOff>76868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31212"/>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28959</xdr:rowOff>
    </xdr:from>
    <xdr:to>
      <xdr:col>2</xdr:col>
      <xdr:colOff>638175</xdr:colOff>
      <xdr:row>35</xdr:row>
      <xdr:rowOff>76868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29709"/>
          <a:ext cx="8890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117148</xdr:rowOff>
    </xdr:from>
    <xdr:to>
      <xdr:col>6</xdr:col>
      <xdr:colOff>561975</xdr:colOff>
      <xdr:row>35</xdr:row>
      <xdr:rowOff>47298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9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95575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108364</xdr:rowOff>
    </xdr:from>
    <xdr:to>
      <xdr:col>5</xdr:col>
      <xdr:colOff>409575</xdr:colOff>
      <xdr:row>35</xdr:row>
      <xdr:rowOff>38514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9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29641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3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151112</xdr:rowOff>
    </xdr:from>
    <xdr:to>
      <xdr:col>4</xdr:col>
      <xdr:colOff>206375</xdr:colOff>
      <xdr:row>35</xdr:row>
      <xdr:rowOff>81262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9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72389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26068</xdr:rowOff>
    </xdr:from>
    <xdr:to>
      <xdr:col>3</xdr:col>
      <xdr:colOff>3175</xdr:colOff>
      <xdr:row>35</xdr:row>
      <xdr:rowOff>127668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0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118795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1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149609</xdr:rowOff>
    </xdr:from>
    <xdr:to>
      <xdr:col>1</xdr:col>
      <xdr:colOff>485775</xdr:colOff>
      <xdr:row>35</xdr:row>
      <xdr:rowOff>79759</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97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70886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7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165056</xdr:rowOff>
    </xdr:from>
    <xdr:to>
      <xdr:col>6</xdr:col>
      <xdr:colOff>511175</xdr:colOff>
      <xdr:row>58</xdr:row>
      <xdr:rowOff>3603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937706"/>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165056</xdr:rowOff>
    </xdr:from>
    <xdr:to>
      <xdr:col>5</xdr:col>
      <xdr:colOff>358775</xdr:colOff>
      <xdr:row>58</xdr:row>
      <xdr:rowOff>26284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37706"/>
          <a:ext cx="8890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26284</xdr:rowOff>
    </xdr:from>
    <xdr:to>
      <xdr:col>4</xdr:col>
      <xdr:colOff>155575</xdr:colOff>
      <xdr:row>58</xdr:row>
      <xdr:rowOff>35759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70384"/>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35759</xdr:rowOff>
    </xdr:from>
    <xdr:to>
      <xdr:col>2</xdr:col>
      <xdr:colOff>638175</xdr:colOff>
      <xdr:row>58</xdr:row>
      <xdr:rowOff>60951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79859"/>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124253</xdr:rowOff>
    </xdr:from>
    <xdr:to>
      <xdr:col>6</xdr:col>
      <xdr:colOff>561975</xdr:colOff>
      <xdr:row>58</xdr:row>
      <xdr:rowOff>54403</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4584700" y="989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39180</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114256</xdr:rowOff>
    </xdr:from>
    <xdr:to>
      <xdr:col>5</xdr:col>
      <xdr:colOff>409575</xdr:colOff>
      <xdr:row>58</xdr:row>
      <xdr:rowOff>44406</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3746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35533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146934</xdr:rowOff>
    </xdr:from>
    <xdr:to>
      <xdr:col>4</xdr:col>
      <xdr:colOff>206375</xdr:colOff>
      <xdr:row>58</xdr:row>
      <xdr:rowOff>77084</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2857500" y="99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68211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156409</xdr:rowOff>
    </xdr:from>
    <xdr:to>
      <xdr:col>3</xdr:col>
      <xdr:colOff>3175</xdr:colOff>
      <xdr:row>58</xdr:row>
      <xdr:rowOff>86559</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968500" y="99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77686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2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10151</xdr:rowOff>
    </xdr:from>
    <xdr:to>
      <xdr:col>1</xdr:col>
      <xdr:colOff>485775</xdr:colOff>
      <xdr:row>58</xdr:row>
      <xdr:rowOff>111751</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079500" y="995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102878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4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79502</xdr:rowOff>
    </xdr:from>
    <xdr:to>
      <xdr:col>6</xdr:col>
      <xdr:colOff>511175</xdr:colOff>
      <xdr:row>78</xdr:row>
      <xdr:rowOff>103733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52602"/>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79502</xdr:rowOff>
    </xdr:from>
    <xdr:to>
      <xdr:col>5</xdr:col>
      <xdr:colOff>358775</xdr:colOff>
      <xdr:row>78</xdr:row>
      <xdr:rowOff>119621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5260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70929</xdr:rowOff>
    </xdr:from>
    <xdr:to>
      <xdr:col>4</xdr:col>
      <xdr:colOff>155575</xdr:colOff>
      <xdr:row>78</xdr:row>
      <xdr:rowOff>119621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44029"/>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70929</xdr:rowOff>
    </xdr:from>
    <xdr:to>
      <xdr:col>2</xdr:col>
      <xdr:colOff>638175</xdr:colOff>
      <xdr:row>78</xdr:row>
      <xdr:rowOff>101333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44029"/>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83240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52933</xdr:rowOff>
    </xdr:from>
    <xdr:to>
      <xdr:col>6</xdr:col>
      <xdr:colOff>561975</xdr:colOff>
      <xdr:row>78</xdr:row>
      <xdr:rowOff>154533</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4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139310</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4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28702</xdr:rowOff>
    </xdr:from>
    <xdr:to>
      <xdr:col>5</xdr:col>
      <xdr:colOff>409575</xdr:colOff>
      <xdr:row>78</xdr:row>
      <xdr:rowOff>130302</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4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121429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68821</xdr:rowOff>
    </xdr:from>
    <xdr:to>
      <xdr:col>4</xdr:col>
      <xdr:colOff>206375</xdr:colOff>
      <xdr:row>78</xdr:row>
      <xdr:rowOff>170421</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4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161548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53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20129</xdr:rowOff>
    </xdr:from>
    <xdr:to>
      <xdr:col>3</xdr:col>
      <xdr:colOff>3175</xdr:colOff>
      <xdr:row>78</xdr:row>
      <xdr:rowOff>121729</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112856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50533</xdr:rowOff>
    </xdr:from>
    <xdr:to>
      <xdr:col>1</xdr:col>
      <xdr:colOff>485775</xdr:colOff>
      <xdr:row>78</xdr:row>
      <xdr:rowOff>152133</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4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143260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5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64300</xdr:rowOff>
    </xdr:from>
    <xdr:to>
      <xdr:col>6</xdr:col>
      <xdr:colOff>511175</xdr:colOff>
      <xdr:row>94</xdr:row>
      <xdr:rowOff>78346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009150"/>
          <a:ext cx="838200" cy="1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78346</xdr:rowOff>
    </xdr:from>
    <xdr:to>
      <xdr:col>5</xdr:col>
      <xdr:colOff>358775</xdr:colOff>
      <xdr:row>95</xdr:row>
      <xdr:rowOff>2070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194646"/>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2070</xdr:rowOff>
    </xdr:from>
    <xdr:to>
      <xdr:col>4</xdr:col>
      <xdr:colOff>155575</xdr:colOff>
      <xdr:row>95</xdr:row>
      <xdr:rowOff>130277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89820"/>
          <a:ext cx="889000" cy="1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130277</xdr:rowOff>
    </xdr:from>
    <xdr:to>
      <xdr:col>2</xdr:col>
      <xdr:colOff>638175</xdr:colOff>
      <xdr:row>95</xdr:row>
      <xdr:rowOff>146152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18027"/>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13500</xdr:rowOff>
    </xdr:from>
    <xdr:to>
      <xdr:col>6</xdr:col>
      <xdr:colOff>561975</xdr:colOff>
      <xdr:row>93</xdr:row>
      <xdr:rowOff>115100</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59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36377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80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109,437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27546</xdr:rowOff>
    </xdr:from>
    <xdr:to>
      <xdr:col>5</xdr:col>
      <xdr:colOff>409575</xdr:colOff>
      <xdr:row>94</xdr:row>
      <xdr:rowOff>129146</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1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145673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591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94,831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122720</xdr:rowOff>
    </xdr:from>
    <xdr:to>
      <xdr:col>4</xdr:col>
      <xdr:colOff>206375</xdr:colOff>
      <xdr:row>95</xdr:row>
      <xdr:rowOff>52870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2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69397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1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79477</xdr:rowOff>
    </xdr:from>
    <xdr:to>
      <xdr:col>3</xdr:col>
      <xdr:colOff>3175</xdr:colOff>
      <xdr:row>96</xdr:row>
      <xdr:rowOff>9627</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3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26154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4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95352</xdr:rowOff>
    </xdr:from>
    <xdr:to>
      <xdr:col>1</xdr:col>
      <xdr:colOff>485775</xdr:colOff>
      <xdr:row>96</xdr:row>
      <xdr:rowOff>25502</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3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42029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75037</xdr:rowOff>
    </xdr:from>
    <xdr:to>
      <xdr:col>15</xdr:col>
      <xdr:colOff>180975</xdr:colOff>
      <xdr:row>36</xdr:row>
      <xdr:rowOff>106983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389987"/>
          <a:ext cx="838200" cy="88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106983</xdr:rowOff>
    </xdr:from>
    <xdr:to>
      <xdr:col>14</xdr:col>
      <xdr:colOff>28575</xdr:colOff>
      <xdr:row>37</xdr:row>
      <xdr:rowOff>109536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79183"/>
          <a:ext cx="889000" cy="17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108561</xdr:rowOff>
    </xdr:from>
    <xdr:to>
      <xdr:col>12</xdr:col>
      <xdr:colOff>511175</xdr:colOff>
      <xdr:row>37</xdr:row>
      <xdr:rowOff>109536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52211"/>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108561</xdr:rowOff>
    </xdr:from>
    <xdr:to>
      <xdr:col>11</xdr:col>
      <xdr:colOff>307975</xdr:colOff>
      <xdr:row>37</xdr:row>
      <xdr:rowOff>126795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52211"/>
          <a:ext cx="889000" cy="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24237</xdr:rowOff>
    </xdr:from>
    <xdr:to>
      <xdr:col>15</xdr:col>
      <xdr:colOff>231775</xdr:colOff>
      <xdr:row>31</xdr:row>
      <xdr:rowOff>125837</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53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110614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25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56183</xdr:rowOff>
    </xdr:from>
    <xdr:to>
      <xdr:col>14</xdr:col>
      <xdr:colOff>79375</xdr:colOff>
      <xdr:row>36</xdr:row>
      <xdr:rowOff>157783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22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600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58736</xdr:rowOff>
    </xdr:from>
    <xdr:to>
      <xdr:col>12</xdr:col>
      <xdr:colOff>561975</xdr:colOff>
      <xdr:row>37</xdr:row>
      <xdr:rowOff>160336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4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151463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57761</xdr:rowOff>
    </xdr:from>
    <xdr:to>
      <xdr:col>11</xdr:col>
      <xdr:colOff>358775</xdr:colOff>
      <xdr:row>37</xdr:row>
      <xdr:rowOff>159361</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4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150488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75995</xdr:rowOff>
    </xdr:from>
    <xdr:to>
      <xdr:col>10</xdr:col>
      <xdr:colOff>155575</xdr:colOff>
      <xdr:row>38</xdr:row>
      <xdr:rowOff>6145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168722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146138</xdr:rowOff>
    </xdr:from>
    <xdr:to>
      <xdr:col>15</xdr:col>
      <xdr:colOff>180975</xdr:colOff>
      <xdr:row>58</xdr:row>
      <xdr:rowOff>160950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90238"/>
          <a:ext cx="838200" cy="1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94077</xdr:rowOff>
    </xdr:from>
    <xdr:to>
      <xdr:col>14</xdr:col>
      <xdr:colOff>28575</xdr:colOff>
      <xdr:row>58</xdr:row>
      <xdr:rowOff>160950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38177"/>
          <a:ext cx="889000" cy="6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64014</xdr:rowOff>
    </xdr:from>
    <xdr:to>
      <xdr:col>12</xdr:col>
      <xdr:colOff>511175</xdr:colOff>
      <xdr:row>58</xdr:row>
      <xdr:rowOff>94077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08114"/>
          <a:ext cx="889000" cy="3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64014</xdr:rowOff>
    </xdr:from>
    <xdr:to>
      <xdr:col>11</xdr:col>
      <xdr:colOff>307975</xdr:colOff>
      <xdr:row>58</xdr:row>
      <xdr:rowOff>122272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08114"/>
          <a:ext cx="889000" cy="5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95338</xdr:rowOff>
    </xdr:from>
    <xdr:to>
      <xdr:col>15</xdr:col>
      <xdr:colOff>231775</xdr:colOff>
      <xdr:row>59</xdr:row>
      <xdr:rowOff>25488</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100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110150</xdr:rowOff>
    </xdr:from>
    <xdr:to>
      <xdr:col>14</xdr:col>
      <xdr:colOff>79375</xdr:colOff>
      <xdr:row>59</xdr:row>
      <xdr:rowOff>40300</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31427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43277</xdr:rowOff>
    </xdr:from>
    <xdr:to>
      <xdr:col>12</xdr:col>
      <xdr:colOff>561975</xdr:colOff>
      <xdr:row>58</xdr:row>
      <xdr:rowOff>144877</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99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161404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4" y="97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13214</xdr:rowOff>
    </xdr:from>
    <xdr:to>
      <xdr:col>11</xdr:col>
      <xdr:colOff>358775</xdr:colOff>
      <xdr:row>58</xdr:row>
      <xdr:rowOff>114814</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9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131341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973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199,326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71472</xdr:rowOff>
    </xdr:from>
    <xdr:to>
      <xdr:col>10</xdr:col>
      <xdr:colOff>155575</xdr:colOff>
      <xdr:row>59</xdr:row>
      <xdr:rowOff>1622</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18149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4" y="979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122830</xdr:rowOff>
    </xdr:from>
    <xdr:to>
      <xdr:col>15</xdr:col>
      <xdr:colOff>180975</xdr:colOff>
      <xdr:row>78</xdr:row>
      <xdr:rowOff>128422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95930"/>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109124</xdr:rowOff>
    </xdr:from>
    <xdr:to>
      <xdr:col>14</xdr:col>
      <xdr:colOff>28575</xdr:colOff>
      <xdr:row>78</xdr:row>
      <xdr:rowOff>122830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82224"/>
          <a:ext cx="8890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77622</xdr:rowOff>
    </xdr:from>
    <xdr:to>
      <xdr:col>15</xdr:col>
      <xdr:colOff>231775</xdr:colOff>
      <xdr:row>79</xdr:row>
      <xdr:rowOff>7772</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10426700" y="134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35234</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0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72030</xdr:rowOff>
    </xdr:from>
    <xdr:to>
      <xdr:col>14</xdr:col>
      <xdr:colOff>79375</xdr:colOff>
      <xdr:row>79</xdr:row>
      <xdr:rowOff>2180</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9588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164757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3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58324</xdr:rowOff>
    </xdr:from>
    <xdr:to>
      <xdr:col>12</xdr:col>
      <xdr:colOff>561975</xdr:colOff>
      <xdr:row>78</xdr:row>
      <xdr:rowOff>159924</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8699500" y="134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151051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81218</xdr:rowOff>
    </xdr:from>
    <xdr:to>
      <xdr:col>15</xdr:col>
      <xdr:colOff>180975</xdr:colOff>
      <xdr:row>97</xdr:row>
      <xdr:rowOff>15684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540418"/>
          <a:ext cx="838200" cy="10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119943</xdr:rowOff>
    </xdr:from>
    <xdr:to>
      <xdr:col>14</xdr:col>
      <xdr:colOff>28575</xdr:colOff>
      <xdr:row>97</xdr:row>
      <xdr:rowOff>15684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579143"/>
          <a:ext cx="889000" cy="6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30418</xdr:rowOff>
    </xdr:from>
    <xdr:to>
      <xdr:col>15</xdr:col>
      <xdr:colOff>231775</xdr:colOff>
      <xdr:row>96</xdr:row>
      <xdr:rowOff>132018</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48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8845</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4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136334</xdr:rowOff>
    </xdr:from>
    <xdr:to>
      <xdr:col>14</xdr:col>
      <xdr:colOff>79375</xdr:colOff>
      <xdr:row>97</xdr:row>
      <xdr:rowOff>66484</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5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57611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69143</xdr:rowOff>
    </xdr:from>
    <xdr:to>
      <xdr:col>12</xdr:col>
      <xdr:colOff>561975</xdr:colOff>
      <xdr:row>96</xdr:row>
      <xdr:rowOff>170743</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5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161870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2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17795</xdr:rowOff>
    </xdr:from>
    <xdr:to>
      <xdr:col>23</xdr:col>
      <xdr:colOff>517525</xdr:colOff>
      <xdr:row>39</xdr:row>
      <xdr:rowOff>40587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04345"/>
          <a:ext cx="838200" cy="2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33789</xdr:rowOff>
    </xdr:from>
    <xdr:to>
      <xdr:col>22</xdr:col>
      <xdr:colOff>365125</xdr:colOff>
      <xdr:row>39</xdr:row>
      <xdr:rowOff>40587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20339"/>
          <a:ext cx="889000" cy="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33789</xdr:rowOff>
    </xdr:from>
    <xdr:to>
      <xdr:col>21</xdr:col>
      <xdr:colOff>161925</xdr:colOff>
      <xdr:row>39</xdr:row>
      <xdr:rowOff>37645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3703300" y="6720339"/>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37592</xdr:rowOff>
    </xdr:from>
    <xdr:to>
      <xdr:col>19</xdr:col>
      <xdr:colOff>644525</xdr:colOff>
      <xdr:row>39</xdr:row>
      <xdr:rowOff>37645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814300" y="6724142"/>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138445</xdr:rowOff>
    </xdr:from>
    <xdr:to>
      <xdr:col>23</xdr:col>
      <xdr:colOff>568325</xdr:colOff>
      <xdr:row>39</xdr:row>
      <xdr:rowOff>68595</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161237</xdr:rowOff>
    </xdr:from>
    <xdr:to>
      <xdr:col>22</xdr:col>
      <xdr:colOff>415925</xdr:colOff>
      <xdr:row>39</xdr:row>
      <xdr:rowOff>91387</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82514</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769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154439</xdr:rowOff>
    </xdr:from>
    <xdr:to>
      <xdr:col>21</xdr:col>
      <xdr:colOff>212725</xdr:colOff>
      <xdr:row>39</xdr:row>
      <xdr:rowOff>84589</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6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75716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7" y="676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158295</xdr:rowOff>
    </xdr:from>
    <xdr:to>
      <xdr:col>20</xdr:col>
      <xdr:colOff>9525</xdr:colOff>
      <xdr:row>39</xdr:row>
      <xdr:rowOff>88445</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79572</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76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158242</xdr:rowOff>
    </xdr:from>
    <xdr:to>
      <xdr:col>18</xdr:col>
      <xdr:colOff>492125</xdr:colOff>
      <xdr:row>39</xdr:row>
      <xdr:rowOff>88392</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79519</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67125</xdr:rowOff>
    </xdr:from>
    <xdr:to>
      <xdr:col>23</xdr:col>
      <xdr:colOff>517525</xdr:colOff>
      <xdr:row>77</xdr:row>
      <xdr:rowOff>72628</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5481300" y="13268775"/>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58593</xdr:rowOff>
    </xdr:from>
    <xdr:to>
      <xdr:col>22</xdr:col>
      <xdr:colOff>365125</xdr:colOff>
      <xdr:row>77</xdr:row>
      <xdr:rowOff>72628</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326024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56764</xdr:rowOff>
    </xdr:from>
    <xdr:to>
      <xdr:col>21</xdr:col>
      <xdr:colOff>161925</xdr:colOff>
      <xdr:row>77</xdr:row>
      <xdr:rowOff>58593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3703300" y="132584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43152</xdr:rowOff>
    </xdr:from>
    <xdr:to>
      <xdr:col>19</xdr:col>
      <xdr:colOff>644525</xdr:colOff>
      <xdr:row>77</xdr:row>
      <xdr:rowOff>56764</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814300" y="13244802"/>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16325</xdr:rowOff>
    </xdr:from>
    <xdr:to>
      <xdr:col>23</xdr:col>
      <xdr:colOff>568325</xdr:colOff>
      <xdr:row>77</xdr:row>
      <xdr:rowOff>117925</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6268700" y="132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166202</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319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21828</xdr:rowOff>
    </xdr:from>
    <xdr:to>
      <xdr:col>22</xdr:col>
      <xdr:colOff>415925</xdr:colOff>
      <xdr:row>77</xdr:row>
      <xdr:rowOff>123428</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5430500" y="132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114555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3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7793</xdr:rowOff>
    </xdr:from>
    <xdr:to>
      <xdr:col>21</xdr:col>
      <xdr:colOff>212725</xdr:colOff>
      <xdr:row>77</xdr:row>
      <xdr:rowOff>109393</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4541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100520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5964</xdr:rowOff>
    </xdr:from>
    <xdr:to>
      <xdr:col>20</xdr:col>
      <xdr:colOff>9525</xdr:colOff>
      <xdr:row>77</xdr:row>
      <xdr:rowOff>107564</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3652500" y="132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98691</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163802</xdr:rowOff>
    </xdr:from>
    <xdr:to>
      <xdr:col>18</xdr:col>
      <xdr:colOff>492125</xdr:colOff>
      <xdr:row>77</xdr:row>
      <xdr:rowOff>93952</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2763500" y="13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85079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2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149938</xdr:rowOff>
    </xdr:from>
    <xdr:to>
      <xdr:col>23</xdr:col>
      <xdr:colOff>517525</xdr:colOff>
      <xdr:row>98</xdr:row>
      <xdr:rowOff>51209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5580438"/>
          <a:ext cx="838200" cy="127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84324</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8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51209</xdr:rowOff>
    </xdr:from>
    <xdr:to>
      <xdr:col>22</xdr:col>
      <xdr:colOff>365125</xdr:colOff>
      <xdr:row>99</xdr:row>
      <xdr:rowOff>87409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4592300" y="16853309"/>
          <a:ext cx="889000" cy="20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158491</xdr:rowOff>
    </xdr:from>
    <xdr:to>
      <xdr:col>21</xdr:col>
      <xdr:colOff>161925</xdr:colOff>
      <xdr:row>99</xdr:row>
      <xdr:rowOff>87409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3703300" y="16960591"/>
          <a:ext cx="889000" cy="10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158491</xdr:rowOff>
    </xdr:from>
    <xdr:to>
      <xdr:col>19</xdr:col>
      <xdr:colOff>644525</xdr:colOff>
      <xdr:row>99</xdr:row>
      <xdr:rowOff>95498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6960591"/>
          <a:ext cx="889000" cy="1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32211</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700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99138</xdr:rowOff>
    </xdr:from>
    <xdr:to>
      <xdr:col>23</xdr:col>
      <xdr:colOff>568325</xdr:colOff>
      <xdr:row>91</xdr:row>
      <xdr:rowOff>29288</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55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52165</xdr:rowOff>
    </xdr:from>
    <xdr:ext cx="599010"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548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456,865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409</xdr:rowOff>
    </xdr:from>
    <xdr:to>
      <xdr:col>22</xdr:col>
      <xdr:colOff>415925</xdr:colOff>
      <xdr:row>98</xdr:row>
      <xdr:rowOff>102009</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80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118536</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7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67,097</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36609</xdr:rowOff>
    </xdr:from>
    <xdr:to>
      <xdr:col>21</xdr:col>
      <xdr:colOff>212725</xdr:colOff>
      <xdr:row>99</xdr:row>
      <xdr:rowOff>138209</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701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129336</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7" y="1710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107691</xdr:rowOff>
    </xdr:from>
    <xdr:to>
      <xdr:col>20</xdr:col>
      <xdr:colOff>9525</xdr:colOff>
      <xdr:row>99</xdr:row>
      <xdr:rowOff>37841</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90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54368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6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34,246</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44698</xdr:rowOff>
    </xdr:from>
    <xdr:to>
      <xdr:col>18</xdr:col>
      <xdr:colOff>492125</xdr:colOff>
      <xdr:row>99</xdr:row>
      <xdr:rowOff>146298</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70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137425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7" y="1711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144925</xdr:rowOff>
    </xdr:from>
    <xdr:to>
      <xdr:col>32</xdr:col>
      <xdr:colOff>186689</xdr:colOff>
      <xdr:row>39</xdr:row>
      <xdr:rowOff>98878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631325"/>
          <a:ext cx="1269" cy="1154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91602</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40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32</xdr:row>
      <xdr:rowOff>144925</xdr:rowOff>
    </xdr:from>
    <xdr:to>
      <xdr:col>32</xdr:col>
      <xdr:colOff>276225</xdr:colOff>
      <xdr:row>32</xdr:row>
      <xdr:rowOff>144925</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631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134910</xdr:rowOff>
    </xdr:from>
    <xdr:to>
      <xdr:col>32</xdr:col>
      <xdr:colOff>187325</xdr:colOff>
      <xdr:row>39</xdr:row>
      <xdr:rowOff>47716</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5278410"/>
          <a:ext cx="838200" cy="145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125602</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6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102725</xdr:rowOff>
    </xdr:from>
    <xdr:to>
      <xdr:col>32</xdr:col>
      <xdr:colOff>238125</xdr:colOff>
      <xdr:row>39</xdr:row>
      <xdr:rowOff>32875</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2110700" y="661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134910</xdr:rowOff>
    </xdr:from>
    <xdr:to>
      <xdr:col>31</xdr:col>
      <xdr:colOff>34925</xdr:colOff>
      <xdr:row>38</xdr:row>
      <xdr:rowOff>126746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5278410"/>
          <a:ext cx="889000" cy="13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116549</xdr:rowOff>
    </xdr:from>
    <xdr:to>
      <xdr:col>31</xdr:col>
      <xdr:colOff>85725</xdr:colOff>
      <xdr:row>39</xdr:row>
      <xdr:rowOff>46699</xdr:rowOff>
    </xdr:to>
    <xdr:sp macro="" textlink="">
      <xdr:nvSpPr>
        <xdr:cNvPr id="720" name="フローチャート : 判断 719">
          <a:extLst>
            <a:ext uri="{FF2B5EF4-FFF2-40B4-BE49-F238E27FC236}">
              <a16:creationId xmlns:a16="http://schemas.microsoft.com/office/drawing/2014/main" id="{00000000-0008-0000-0600-0000D0020000}"/>
            </a:ext>
          </a:extLst>
        </xdr:cNvPr>
        <xdr:cNvSpPr/>
      </xdr:nvSpPr>
      <xdr:spPr>
        <a:xfrm>
          <a:off x="21272500" y="663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37826</xdr:rowOff>
    </xdr:from>
    <xdr:ext cx="378565"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134017" y="6724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126746</xdr:rowOff>
    </xdr:from>
    <xdr:to>
      <xdr:col>29</xdr:col>
      <xdr:colOff>517525</xdr:colOff>
      <xdr:row>39</xdr:row>
      <xdr:rowOff>1016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6418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101201</xdr:rowOff>
    </xdr:from>
    <xdr:to>
      <xdr:col>29</xdr:col>
      <xdr:colOff>568325</xdr:colOff>
      <xdr:row>39</xdr:row>
      <xdr:rowOff>31351</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0383500" y="66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22478</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7" y="670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117602</xdr:rowOff>
    </xdr:from>
    <xdr:to>
      <xdr:col>28</xdr:col>
      <xdr:colOff>314325</xdr:colOff>
      <xdr:row>39</xdr:row>
      <xdr:rowOff>1016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63270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127653</xdr:rowOff>
    </xdr:from>
    <xdr:to>
      <xdr:col>28</xdr:col>
      <xdr:colOff>365125</xdr:colOff>
      <xdr:row>38</xdr:row>
      <xdr:rowOff>57803</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9494500" y="647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74330</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7" y="624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54937</xdr:rowOff>
    </xdr:from>
    <xdr:to>
      <xdr:col>27</xdr:col>
      <xdr:colOff>161925</xdr:colOff>
      <xdr:row>38</xdr:row>
      <xdr:rowOff>156537</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18605500" y="657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1614</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7" y="634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168366</xdr:rowOff>
    </xdr:from>
    <xdr:to>
      <xdr:col>32</xdr:col>
      <xdr:colOff>238125</xdr:colOff>
      <xdr:row>39</xdr:row>
      <xdr:rowOff>98516</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2110700" y="66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83293</xdr:rowOff>
    </xdr:from>
    <xdr:ext cx="378565"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598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84110</xdr:rowOff>
    </xdr:from>
    <xdr:to>
      <xdr:col>31</xdr:col>
      <xdr:colOff>85725</xdr:colOff>
      <xdr:row>31</xdr:row>
      <xdr:rowOff>14260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1272500" y="52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30787</xdr:rowOff>
    </xdr:from>
    <xdr:ext cx="534377"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56111" y="500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75946</xdr:rowOff>
    </xdr:from>
    <xdr:to>
      <xdr:col>29</xdr:col>
      <xdr:colOff>568325</xdr:colOff>
      <xdr:row>39</xdr:row>
      <xdr:rowOff>6096</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20383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22623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7" y="636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121666</xdr:rowOff>
    </xdr:from>
    <xdr:to>
      <xdr:col>28</xdr:col>
      <xdr:colOff>365125</xdr:colOff>
      <xdr:row>39</xdr:row>
      <xdr:rowOff>51816</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9494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42943</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66802</xdr:rowOff>
    </xdr:from>
    <xdr:to>
      <xdr:col>27</xdr:col>
      <xdr:colOff>161925</xdr:colOff>
      <xdr:row>38</xdr:row>
      <xdr:rowOff>168402</xdr:rowOff>
    </xdr:to>
    <xdr:sp macro="" textlink="">
      <xdr:nvSpPr>
        <xdr:cNvPr id="743" name="円/楕円 742">
          <a:extLst>
            <a:ext uri="{FF2B5EF4-FFF2-40B4-BE49-F238E27FC236}">
              <a16:creationId xmlns:a16="http://schemas.microsoft.com/office/drawing/2014/main" id="{00000000-0008-0000-0600-0000E7020000}"/>
            </a:ext>
          </a:extLst>
        </xdr:cNvPr>
        <xdr:cNvSpPr/>
      </xdr:nvSpPr>
      <xdr:spPr>
        <a:xfrm>
          <a:off x="18605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159529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7" y="66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20759</xdr:rowOff>
    </xdr:from>
    <xdr:to>
      <xdr:col>32</xdr:col>
      <xdr:colOff>187325</xdr:colOff>
      <xdr:row>58</xdr:row>
      <xdr:rowOff>128796</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1323300" y="9964859"/>
          <a:ext cx="8382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120865</xdr:rowOff>
    </xdr:from>
    <xdr:ext cx="469744"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89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128796</xdr:rowOff>
    </xdr:from>
    <xdr:to>
      <xdr:col>31</xdr:col>
      <xdr:colOff>34925</xdr:colOff>
      <xdr:row>58</xdr:row>
      <xdr:rowOff>128910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0434300" y="1007289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128910</xdr:rowOff>
    </xdr:from>
    <xdr:to>
      <xdr:col>29</xdr:col>
      <xdr:colOff>517525</xdr:colOff>
      <xdr:row>58</xdr:row>
      <xdr:rowOff>129047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19545300" y="1007301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125184</xdr:rowOff>
    </xdr:from>
    <xdr:to>
      <xdr:col>28</xdr:col>
      <xdr:colOff>314325</xdr:colOff>
      <xdr:row>58</xdr:row>
      <xdr:rowOff>129047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656300" y="10069284"/>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141409</xdr:rowOff>
    </xdr:from>
    <xdr:to>
      <xdr:col>32</xdr:col>
      <xdr:colOff>238125</xdr:colOff>
      <xdr:row>58</xdr:row>
      <xdr:rowOff>71559</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2110700" y="99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100786</xdr:rowOff>
    </xdr:from>
    <xdr:ext cx="469744"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97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77996</xdr:rowOff>
    </xdr:from>
    <xdr:to>
      <xdr:col>31</xdr:col>
      <xdr:colOff>85725</xdr:colOff>
      <xdr:row>59</xdr:row>
      <xdr:rowOff>8146</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1272500" y="100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170723</xdr:rowOff>
    </xdr:from>
    <xdr:ext cx="378565"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4017" y="1011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78110</xdr:rowOff>
    </xdr:from>
    <xdr:to>
      <xdr:col>29</xdr:col>
      <xdr:colOff>568325</xdr:colOff>
      <xdr:row>59</xdr:row>
      <xdr:rowOff>8260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0383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170837</xdr:rowOff>
    </xdr:from>
    <xdr:ext cx="378565"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5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78247</xdr:rowOff>
    </xdr:from>
    <xdr:to>
      <xdr:col>28</xdr:col>
      <xdr:colOff>365125</xdr:colOff>
      <xdr:row>59</xdr:row>
      <xdr:rowOff>8397</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9494500" y="100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170974</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6017" y="1011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74384</xdr:rowOff>
    </xdr:from>
    <xdr:to>
      <xdr:col>27</xdr:col>
      <xdr:colOff>161925</xdr:colOff>
      <xdr:row>59</xdr:row>
      <xdr:rowOff>4534</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8605500" y="100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167111</xdr:rowOff>
    </xdr:from>
    <xdr:ext cx="378565"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7017" y="1011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87021</xdr:rowOff>
    </xdr:from>
    <xdr:to>
      <xdr:col>32</xdr:col>
      <xdr:colOff>187325</xdr:colOff>
      <xdr:row>77</xdr:row>
      <xdr:rowOff>89764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3288671"/>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89764</xdr:rowOff>
    </xdr:from>
    <xdr:to>
      <xdr:col>31</xdr:col>
      <xdr:colOff>34925</xdr:colOff>
      <xdr:row>77</xdr:row>
      <xdr:rowOff>99504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3291414"/>
          <a:ext cx="889000" cy="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99504</xdr:rowOff>
    </xdr:from>
    <xdr:to>
      <xdr:col>29</xdr:col>
      <xdr:colOff>517525</xdr:colOff>
      <xdr:row>77</xdr:row>
      <xdr:rowOff>142317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9545300" y="13301154"/>
          <a:ext cx="889000" cy="4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142317</xdr:rowOff>
    </xdr:from>
    <xdr:to>
      <xdr:col>28</xdr:col>
      <xdr:colOff>314325</xdr:colOff>
      <xdr:row>77</xdr:row>
      <xdr:rowOff>157327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343967"/>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36221</xdr:rowOff>
    </xdr:from>
    <xdr:to>
      <xdr:col>32</xdr:col>
      <xdr:colOff>238125</xdr:colOff>
      <xdr:row>77</xdr:row>
      <xdr:rowOff>137821</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2110700" y="132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14648</xdr:rowOff>
    </xdr:from>
    <xdr:ext cx="534377"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321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38964</xdr:rowOff>
    </xdr:from>
    <xdr:to>
      <xdr:col>31</xdr:col>
      <xdr:colOff>85725</xdr:colOff>
      <xdr:row>77</xdr:row>
      <xdr:rowOff>140564</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1272500" y="132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131691</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3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48704</xdr:rowOff>
    </xdr:from>
    <xdr:to>
      <xdr:col>29</xdr:col>
      <xdr:colOff>568325</xdr:colOff>
      <xdr:row>77</xdr:row>
      <xdr:rowOff>150304</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20383500" y="132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141431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3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91517</xdr:rowOff>
    </xdr:from>
    <xdr:to>
      <xdr:col>28</xdr:col>
      <xdr:colOff>365125</xdr:colOff>
      <xdr:row>78</xdr:row>
      <xdr:rowOff>21667</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9494500" y="132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12794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33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106527</xdr:rowOff>
    </xdr:from>
    <xdr:to>
      <xdr:col>27</xdr:col>
      <xdr:colOff>161925</xdr:colOff>
      <xdr:row>78</xdr:row>
      <xdr:rowOff>36677</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18605500" y="133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27804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340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5" name="円/楕円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7" name="円/楕円 906">
          <a:extLst>
            <a:ext uri="{FF2B5EF4-FFF2-40B4-BE49-F238E27FC236}">
              <a16:creationId xmlns:a16="http://schemas.microsoft.com/office/drawing/2014/main" id="{00000000-0008-0000-0600-00008B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9" name="円/楕円 908">
          <a:extLst>
            <a:ext uri="{FF2B5EF4-FFF2-40B4-BE49-F238E27FC236}">
              <a16:creationId xmlns:a16="http://schemas.microsoft.com/office/drawing/2014/main" id="{00000000-0008-0000-0600-00008D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類似団体平均を下回ってはいるが、標準財政規模に占める割合では類似団体を上回っており、住民１人当たりのコストと組み合わせた比較が必要である。経常経費に占める割合が高いため、今後も職員給をはじめ各種委員報酬等についても適正な規模を見極めていく必要がある。扶助費については人口１人当たりのコスト、標準財政規模に占める割合ともに類似団体を上回っている。これは平成２７年度より実施している保育料無料化をはじめとした子育て支援施策によるものと考えられる。人口減少問題が喫緊の課題となっていることから、今後もこの傾向は続くと考えられ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補助費等、積立金についても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人口１人当たりのコスト、標準財政規模に占める割合ともに類似団体を大きく上回っている。これは、近年伸びているふるさと納税事務に係る補助金の増加によるものが大きい</a:t>
          </a:r>
          <a:r>
            <a:rPr kumimoji="1" lang="ja-JP" altLang="ja-JP" sz="1300" b="0" i="0" baseline="0">
              <a:solidFill>
                <a:schemeClr val="dk1"/>
              </a:solidFill>
              <a:effectLst/>
              <a:latin typeface="+mn-lt"/>
              <a:ea typeface="+mn-ea"/>
              <a:cs typeface="+mn-cs"/>
            </a:rPr>
            <a:t>。</a:t>
          </a:r>
          <a:r>
            <a:rPr kumimoji="1" lang="ja-JP" altLang="en-US" sz="1300" b="0" i="0" baseline="0">
              <a:solidFill>
                <a:schemeClr val="dk1"/>
              </a:solidFill>
              <a:effectLst/>
              <a:latin typeface="+mn-lt"/>
              <a:ea typeface="+mn-ea"/>
              <a:cs typeface="+mn-cs"/>
            </a:rPr>
            <a:t>コストは増加しているが、財源はふるさと納税寄附金であるため、</a:t>
          </a:r>
          <a:r>
            <a:rPr kumimoji="1" lang="ja-JP" altLang="ja-JP" sz="1300" b="0" i="0" baseline="0">
              <a:solidFill>
                <a:schemeClr val="dk1"/>
              </a:solidFill>
              <a:effectLst/>
              <a:latin typeface="+mn-lt"/>
              <a:ea typeface="+mn-ea"/>
              <a:cs typeface="+mn-cs"/>
            </a:rPr>
            <a:t>経常収支比率に影響する一般財源</a:t>
          </a:r>
          <a:r>
            <a:rPr kumimoji="1" lang="ja-JP" altLang="en-US" sz="1300" b="0" i="0" baseline="0">
              <a:solidFill>
                <a:schemeClr val="dk1"/>
              </a:solidFill>
              <a:effectLst/>
              <a:latin typeface="+mn-lt"/>
              <a:ea typeface="+mn-ea"/>
              <a:cs typeface="+mn-cs"/>
            </a:rPr>
            <a:t>が増加しているわけではない。</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これを除けば他の類似団体を下回ると考えられる。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また、投資及び出資金については、平成２７年度に新たに設立した第三セクターへの出資が完了したことによる反動減が生じている。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宮崎県都農町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10,818
10,808
102.11
14,413,236
13,770,791
451,652
3,447,044
5,811,829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36449</xdr:rowOff>
    </xdr:from>
    <xdr:to>
      <xdr:col>6</xdr:col>
      <xdr:colOff>511175</xdr:colOff>
      <xdr:row>35</xdr:row>
      <xdr:rowOff>99695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7199"/>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36449</xdr:rowOff>
    </xdr:from>
    <xdr:to>
      <xdr:col>5</xdr:col>
      <xdr:colOff>358775</xdr:colOff>
      <xdr:row>36</xdr:row>
      <xdr:rowOff>47117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7199"/>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35687</xdr:rowOff>
    </xdr:from>
    <xdr:to>
      <xdr:col>4</xdr:col>
      <xdr:colOff>155575</xdr:colOff>
      <xdr:row>36</xdr:row>
      <xdr:rowOff>47117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078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83312</xdr:rowOff>
    </xdr:from>
    <xdr:to>
      <xdr:col>2</xdr:col>
      <xdr:colOff>638175</xdr:colOff>
      <xdr:row>36</xdr:row>
      <xdr:rowOff>35687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4062"/>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48895</xdr:rowOff>
    </xdr:from>
    <xdr:to>
      <xdr:col>6</xdr:col>
      <xdr:colOff>561975</xdr:colOff>
      <xdr:row>35</xdr:row>
      <xdr:rowOff>150495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27322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157099</xdr:rowOff>
    </xdr:from>
    <xdr:to>
      <xdr:col>5</xdr:col>
      <xdr:colOff>409575</xdr:colOff>
      <xdr:row>35</xdr:row>
      <xdr:rowOff>87249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598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78376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0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167767</xdr:rowOff>
    </xdr:from>
    <xdr:to>
      <xdr:col>4</xdr:col>
      <xdr:colOff>206375</xdr:colOff>
      <xdr:row>36</xdr:row>
      <xdr:rowOff>97917</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89044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156337</xdr:rowOff>
    </xdr:from>
    <xdr:to>
      <xdr:col>3</xdr:col>
      <xdr:colOff>3175</xdr:colOff>
      <xdr:row>36</xdr:row>
      <xdr:rowOff>86487</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77614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24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32512</xdr:rowOff>
    </xdr:from>
    <xdr:to>
      <xdr:col>1</xdr:col>
      <xdr:colOff>485775</xdr:colOff>
      <xdr:row>35</xdr:row>
      <xdr:rowOff>134112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0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125239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80121</xdr:rowOff>
    </xdr:from>
    <xdr:to>
      <xdr:col>6</xdr:col>
      <xdr:colOff>511175</xdr:colOff>
      <xdr:row>57</xdr:row>
      <xdr:rowOff>43789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8652621"/>
          <a:ext cx="838200" cy="116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43789</xdr:rowOff>
    </xdr:from>
    <xdr:to>
      <xdr:col>5</xdr:col>
      <xdr:colOff>358775</xdr:colOff>
      <xdr:row>58</xdr:row>
      <xdr:rowOff>76753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16439"/>
          <a:ext cx="889000" cy="20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19876</xdr:rowOff>
    </xdr:from>
    <xdr:to>
      <xdr:col>4</xdr:col>
      <xdr:colOff>155575</xdr:colOff>
      <xdr:row>58</xdr:row>
      <xdr:rowOff>76753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63976"/>
          <a:ext cx="889000" cy="5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19876</xdr:rowOff>
    </xdr:from>
    <xdr:to>
      <xdr:col>2</xdr:col>
      <xdr:colOff>638175</xdr:colOff>
      <xdr:row>58</xdr:row>
      <xdr:rowOff>110729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63976"/>
          <a:ext cx="889000" cy="9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29321</xdr:rowOff>
    </xdr:from>
    <xdr:to>
      <xdr:col>6</xdr:col>
      <xdr:colOff>561975</xdr:colOff>
      <xdr:row>50</xdr:row>
      <xdr:rowOff>130921</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86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153798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55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791,275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164439</xdr:rowOff>
    </xdr:from>
    <xdr:to>
      <xdr:col>5</xdr:col>
      <xdr:colOff>409575</xdr:colOff>
      <xdr:row>57</xdr:row>
      <xdr:rowOff>94589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76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111116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4" y="954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25953</xdr:rowOff>
    </xdr:from>
    <xdr:to>
      <xdr:col>4</xdr:col>
      <xdr:colOff>206375</xdr:colOff>
      <xdr:row>58</xdr:row>
      <xdr:rowOff>127553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9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118680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73,043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140526</xdr:rowOff>
    </xdr:from>
    <xdr:to>
      <xdr:col>3</xdr:col>
      <xdr:colOff>3175</xdr:colOff>
      <xdr:row>58</xdr:row>
      <xdr:rowOff>70676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99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61803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4" y="1000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102,900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59929</xdr:rowOff>
    </xdr:from>
    <xdr:to>
      <xdr:col>1</xdr:col>
      <xdr:colOff>485775</xdr:colOff>
      <xdr:row>58</xdr:row>
      <xdr:rowOff>161529</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100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152656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135254</xdr:rowOff>
    </xdr:from>
    <xdr:to>
      <xdr:col>6</xdr:col>
      <xdr:colOff>511175</xdr:colOff>
      <xdr:row>77</xdr:row>
      <xdr:rowOff>99840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5454"/>
          <a:ext cx="838200" cy="13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99840</xdr:rowOff>
    </xdr:from>
    <xdr:to>
      <xdr:col>5</xdr:col>
      <xdr:colOff>358775</xdr:colOff>
      <xdr:row>77</xdr:row>
      <xdr:rowOff>145838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1490"/>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145838</xdr:rowOff>
    </xdr:from>
    <xdr:to>
      <xdr:col>4</xdr:col>
      <xdr:colOff>155575</xdr:colOff>
      <xdr:row>78</xdr:row>
      <xdr:rowOff>31035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7488"/>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11881</xdr:rowOff>
    </xdr:from>
    <xdr:to>
      <xdr:col>2</xdr:col>
      <xdr:colOff>638175</xdr:colOff>
      <xdr:row>78</xdr:row>
      <xdr:rowOff>31035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84981"/>
          <a:ext cx="889000" cy="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84454</xdr:rowOff>
    </xdr:from>
    <xdr:to>
      <xdr:col>6</xdr:col>
      <xdr:colOff>561975</xdr:colOff>
      <xdr:row>77</xdr:row>
      <xdr:rowOff>14604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11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107331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6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211,167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49040</xdr:rowOff>
    </xdr:from>
    <xdr:to>
      <xdr:col>5</xdr:col>
      <xdr:colOff>409575</xdr:colOff>
      <xdr:row>77</xdr:row>
      <xdr:rowOff>150640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2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167167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02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175,462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95038</xdr:rowOff>
    </xdr:from>
    <xdr:to>
      <xdr:col>4</xdr:col>
      <xdr:colOff>206375</xdr:colOff>
      <xdr:row>78</xdr:row>
      <xdr:rowOff>25188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2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41715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307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151685</xdr:rowOff>
    </xdr:from>
    <xdr:to>
      <xdr:col>3</xdr:col>
      <xdr:colOff>3175</xdr:colOff>
      <xdr:row>78</xdr:row>
      <xdr:rowOff>81835</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35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98362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12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132531</xdr:rowOff>
    </xdr:from>
    <xdr:to>
      <xdr:col>1</xdr:col>
      <xdr:colOff>485775</xdr:colOff>
      <xdr:row>78</xdr:row>
      <xdr:rowOff>62681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3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79208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310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55020</xdr:rowOff>
    </xdr:from>
    <xdr:to>
      <xdr:col>6</xdr:col>
      <xdr:colOff>511175</xdr:colOff>
      <xdr:row>96</xdr:row>
      <xdr:rowOff>66069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14220"/>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55020</xdr:rowOff>
    </xdr:from>
    <xdr:to>
      <xdr:col>5</xdr:col>
      <xdr:colOff>358775</xdr:colOff>
      <xdr:row>96</xdr:row>
      <xdr:rowOff>89647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14220"/>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89647</xdr:rowOff>
    </xdr:from>
    <xdr:to>
      <xdr:col>4</xdr:col>
      <xdr:colOff>155575</xdr:colOff>
      <xdr:row>96</xdr:row>
      <xdr:rowOff>98106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48847"/>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77096</xdr:rowOff>
    </xdr:from>
    <xdr:to>
      <xdr:col>2</xdr:col>
      <xdr:colOff>638175</xdr:colOff>
      <xdr:row>96</xdr:row>
      <xdr:rowOff>98106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6296"/>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15269</xdr:rowOff>
    </xdr:from>
    <xdr:to>
      <xdr:col>6</xdr:col>
      <xdr:colOff>561975</xdr:colOff>
      <xdr:row>96</xdr:row>
      <xdr:rowOff>116869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4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165146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50,264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4220</xdr:rowOff>
    </xdr:from>
    <xdr:to>
      <xdr:col>5</xdr:col>
      <xdr:colOff>409575</xdr:colOff>
      <xdr:row>96</xdr:row>
      <xdr:rowOff>105820</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4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96947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38847</xdr:rowOff>
    </xdr:from>
    <xdr:to>
      <xdr:col>4</xdr:col>
      <xdr:colOff>206375</xdr:colOff>
      <xdr:row>96</xdr:row>
      <xdr:rowOff>140447</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4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131574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47306</xdr:rowOff>
    </xdr:from>
    <xdr:to>
      <xdr:col>3</xdr:col>
      <xdr:colOff>3175</xdr:colOff>
      <xdr:row>96</xdr:row>
      <xdr:rowOff>148906</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5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140033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26296</xdr:rowOff>
    </xdr:from>
    <xdr:to>
      <xdr:col>1</xdr:col>
      <xdr:colOff>485775</xdr:colOff>
      <xdr:row>96</xdr:row>
      <xdr:rowOff>127896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4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119023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75039</xdr:rowOff>
    </xdr:from>
    <xdr:to>
      <xdr:col>15</xdr:col>
      <xdr:colOff>180975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61589"/>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105410</xdr:rowOff>
    </xdr:from>
    <xdr:to>
      <xdr:col>14</xdr:col>
      <xdr:colOff>28575</xdr:colOff>
      <xdr:row>39</xdr:row>
      <xdr:rowOff>75039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277610"/>
          <a:ext cx="889000" cy="48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128270</xdr:rowOff>
    </xdr:from>
    <xdr:to>
      <xdr:col>12</xdr:col>
      <xdr:colOff>511175</xdr:colOff>
      <xdr:row>36</xdr:row>
      <xdr:rowOff>105410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78612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128270</xdr:rowOff>
    </xdr:from>
    <xdr:to>
      <xdr:col>11</xdr:col>
      <xdr:colOff>307975</xdr:colOff>
      <xdr:row>37</xdr:row>
      <xdr:rowOff>48587</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786120"/>
          <a:ext cx="889000" cy="60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48059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24239</xdr:rowOff>
    </xdr:from>
    <xdr:to>
      <xdr:col>14</xdr:col>
      <xdr:colOff>79375</xdr:colOff>
      <xdr:row>39</xdr:row>
      <xdr:rowOff>125839</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116966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54610</xdr:rowOff>
    </xdr:from>
    <xdr:to>
      <xdr:col>12</xdr:col>
      <xdr:colOff>561975</xdr:colOff>
      <xdr:row>36</xdr:row>
      <xdr:rowOff>156210</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147337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77470</xdr:rowOff>
    </xdr:from>
    <xdr:to>
      <xdr:col>11</xdr:col>
      <xdr:colOff>358775</xdr:colOff>
      <xdr:row>34</xdr:row>
      <xdr:rowOff>7620</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24147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169237</xdr:rowOff>
    </xdr:from>
    <xdr:to>
      <xdr:col>10</xdr:col>
      <xdr:colOff>155575</xdr:colOff>
      <xdr:row>37</xdr:row>
      <xdr:rowOff>99387</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34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90514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43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161744</xdr:rowOff>
    </xdr:from>
    <xdr:to>
      <xdr:col>15</xdr:col>
      <xdr:colOff>180975</xdr:colOff>
      <xdr:row>57</xdr:row>
      <xdr:rowOff>18207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62944"/>
          <a:ext cx="8382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86947</xdr:rowOff>
    </xdr:from>
    <xdr:to>
      <xdr:col>14</xdr:col>
      <xdr:colOff>28575</xdr:colOff>
      <xdr:row>56</xdr:row>
      <xdr:rowOff>161744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16697"/>
          <a:ext cx="889000" cy="24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86947</xdr:rowOff>
    </xdr:from>
    <xdr:to>
      <xdr:col>12</xdr:col>
      <xdr:colOff>511175</xdr:colOff>
      <xdr:row>56</xdr:row>
      <xdr:rowOff>150124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16697"/>
          <a:ext cx="889000" cy="2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150124</xdr:rowOff>
    </xdr:from>
    <xdr:to>
      <xdr:col>11</xdr:col>
      <xdr:colOff>307975</xdr:colOff>
      <xdr:row>57</xdr:row>
      <xdr:rowOff>115422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751324"/>
          <a:ext cx="889000" cy="1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138857</xdr:rowOff>
    </xdr:from>
    <xdr:to>
      <xdr:col>15</xdr:col>
      <xdr:colOff>231775</xdr:colOff>
      <xdr:row>57</xdr:row>
      <xdr:rowOff>69007</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7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117284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110944</xdr:rowOff>
    </xdr:from>
    <xdr:to>
      <xdr:col>14</xdr:col>
      <xdr:colOff>79375</xdr:colOff>
      <xdr:row>57</xdr:row>
      <xdr:rowOff>41094</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7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32221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36147</xdr:rowOff>
    </xdr:from>
    <xdr:to>
      <xdr:col>12</xdr:col>
      <xdr:colOff>561975</xdr:colOff>
      <xdr:row>55</xdr:row>
      <xdr:rowOff>137747</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4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154274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4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99324</xdr:rowOff>
    </xdr:from>
    <xdr:to>
      <xdr:col>11</xdr:col>
      <xdr:colOff>358775</xdr:colOff>
      <xdr:row>57</xdr:row>
      <xdr:rowOff>29474</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970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20601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79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64622</xdr:rowOff>
    </xdr:from>
    <xdr:to>
      <xdr:col>10</xdr:col>
      <xdr:colOff>155575</xdr:colOff>
      <xdr:row>57</xdr:row>
      <xdr:rowOff>166222</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157349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61658</xdr:rowOff>
    </xdr:from>
    <xdr:to>
      <xdr:col>15</xdr:col>
      <xdr:colOff>180975</xdr:colOff>
      <xdr:row>78</xdr:row>
      <xdr:rowOff>63131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4758"/>
          <a:ext cx="8382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146596</xdr:rowOff>
    </xdr:from>
    <xdr:to>
      <xdr:col>14</xdr:col>
      <xdr:colOff>28575</xdr:colOff>
      <xdr:row>78</xdr:row>
      <xdr:rowOff>63131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48246"/>
          <a:ext cx="889000" cy="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65787</xdr:rowOff>
    </xdr:from>
    <xdr:to>
      <xdr:col>12</xdr:col>
      <xdr:colOff>511175</xdr:colOff>
      <xdr:row>77</xdr:row>
      <xdr:rowOff>146596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095987"/>
          <a:ext cx="889000" cy="2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48374</xdr:rowOff>
    </xdr:from>
    <xdr:to>
      <xdr:col>11</xdr:col>
      <xdr:colOff>307975</xdr:colOff>
      <xdr:row>76</xdr:row>
      <xdr:rowOff>65787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78574"/>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10858</xdr:rowOff>
    </xdr:from>
    <xdr:to>
      <xdr:col>15</xdr:col>
      <xdr:colOff>231775</xdr:colOff>
      <xdr:row>78</xdr:row>
      <xdr:rowOff>112458</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3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97235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12331</xdr:rowOff>
    </xdr:from>
    <xdr:to>
      <xdr:col>14</xdr:col>
      <xdr:colOff>79375</xdr:colOff>
      <xdr:row>78</xdr:row>
      <xdr:rowOff>113931</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3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105058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7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95796</xdr:rowOff>
    </xdr:from>
    <xdr:to>
      <xdr:col>12</xdr:col>
      <xdr:colOff>561975</xdr:colOff>
      <xdr:row>78</xdr:row>
      <xdr:rowOff>25946</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2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14987</xdr:rowOff>
    </xdr:from>
    <xdr:to>
      <xdr:col>11</xdr:col>
      <xdr:colOff>358775</xdr:colOff>
      <xdr:row>76</xdr:row>
      <xdr:rowOff>116587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133113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169024</xdr:rowOff>
    </xdr:from>
    <xdr:to>
      <xdr:col>10</xdr:col>
      <xdr:colOff>155575</xdr:colOff>
      <xdr:row>76</xdr:row>
      <xdr:rowOff>99174</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0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115702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12219</xdr:rowOff>
    </xdr:from>
    <xdr:to>
      <xdr:col>15</xdr:col>
      <xdr:colOff>180975</xdr:colOff>
      <xdr:row>99</xdr:row>
      <xdr:rowOff>13726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85769"/>
          <a:ext cx="8382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167484</xdr:rowOff>
    </xdr:from>
    <xdr:to>
      <xdr:col>14</xdr:col>
      <xdr:colOff>28575</xdr:colOff>
      <xdr:row>99</xdr:row>
      <xdr:rowOff>13726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69584"/>
          <a:ext cx="8890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167484</xdr:rowOff>
    </xdr:from>
    <xdr:to>
      <xdr:col>12</xdr:col>
      <xdr:colOff>511175</xdr:colOff>
      <xdr:row>99</xdr:row>
      <xdr:rowOff>4336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69584"/>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4336</xdr:rowOff>
    </xdr:from>
    <xdr:to>
      <xdr:col>11</xdr:col>
      <xdr:colOff>307975</xdr:colOff>
      <xdr:row>99</xdr:row>
      <xdr:rowOff>10046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77886"/>
          <a:ext cx="889000" cy="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132869</xdr:rowOff>
    </xdr:from>
    <xdr:to>
      <xdr:col>15</xdr:col>
      <xdr:colOff>231775</xdr:colOff>
      <xdr:row>99</xdr:row>
      <xdr:rowOff>63019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10426700" y="169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134376</xdr:rowOff>
    </xdr:from>
    <xdr:to>
      <xdr:col>14</xdr:col>
      <xdr:colOff>79375</xdr:colOff>
      <xdr:row>99</xdr:row>
      <xdr:rowOff>64526</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9588500" y="1693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55653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2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116684</xdr:rowOff>
    </xdr:from>
    <xdr:to>
      <xdr:col>12</xdr:col>
      <xdr:colOff>561975</xdr:colOff>
      <xdr:row>99</xdr:row>
      <xdr:rowOff>46834</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8699500" y="169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37961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124986</xdr:rowOff>
    </xdr:from>
    <xdr:to>
      <xdr:col>11</xdr:col>
      <xdr:colOff>358775</xdr:colOff>
      <xdr:row>99</xdr:row>
      <xdr:rowOff>55136</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7810500" y="169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46263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130696</xdr:rowOff>
    </xdr:from>
    <xdr:to>
      <xdr:col>10</xdr:col>
      <xdr:colOff>155575</xdr:colOff>
      <xdr:row>99</xdr:row>
      <xdr:rowOff>60846</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6921500" y="169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51973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121706</xdr:rowOff>
    </xdr:from>
    <xdr:to>
      <xdr:col>23</xdr:col>
      <xdr:colOff>517525</xdr:colOff>
      <xdr:row>38</xdr:row>
      <xdr:rowOff>127402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36806"/>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76436</xdr:rowOff>
    </xdr:from>
    <xdr:to>
      <xdr:col>22</xdr:col>
      <xdr:colOff>365125</xdr:colOff>
      <xdr:row>38</xdr:row>
      <xdr:rowOff>127402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591536"/>
          <a:ext cx="889000" cy="5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76436</xdr:rowOff>
    </xdr:from>
    <xdr:to>
      <xdr:col>21</xdr:col>
      <xdr:colOff>161925</xdr:colOff>
      <xdr:row>38</xdr:row>
      <xdr:rowOff>78566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591536"/>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78566</xdr:rowOff>
    </xdr:from>
    <xdr:to>
      <xdr:col>19</xdr:col>
      <xdr:colOff>644525</xdr:colOff>
      <xdr:row>38</xdr:row>
      <xdr:rowOff>117944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593666"/>
          <a:ext cx="889000" cy="3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70906</xdr:rowOff>
    </xdr:from>
    <xdr:to>
      <xdr:col>23</xdr:col>
      <xdr:colOff>568325</xdr:colOff>
      <xdr:row>39</xdr:row>
      <xdr:rowOff>1056</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5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157283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0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76602</xdr:rowOff>
    </xdr:from>
    <xdr:to>
      <xdr:col>22</xdr:col>
      <xdr:colOff>415925</xdr:colOff>
      <xdr:row>39</xdr:row>
      <xdr:rowOff>6752</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5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169329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25636</xdr:rowOff>
    </xdr:from>
    <xdr:to>
      <xdr:col>21</xdr:col>
      <xdr:colOff>212725</xdr:colOff>
      <xdr:row>38</xdr:row>
      <xdr:rowOff>127236</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5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118363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27766</xdr:rowOff>
    </xdr:from>
    <xdr:to>
      <xdr:col>20</xdr:col>
      <xdr:colOff>9525</xdr:colOff>
      <xdr:row>38</xdr:row>
      <xdr:rowOff>129366</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54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120493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3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67144</xdr:rowOff>
    </xdr:from>
    <xdr:to>
      <xdr:col>18</xdr:col>
      <xdr:colOff>492125</xdr:colOff>
      <xdr:row>38</xdr:row>
      <xdr:rowOff>168744</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159871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4883</xdr:rowOff>
    </xdr:from>
    <xdr:to>
      <xdr:col>23</xdr:col>
      <xdr:colOff>517525</xdr:colOff>
      <xdr:row>58</xdr:row>
      <xdr:rowOff>10293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48983"/>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10293</xdr:rowOff>
    </xdr:from>
    <xdr:to>
      <xdr:col>22</xdr:col>
      <xdr:colOff>365125</xdr:colOff>
      <xdr:row>58</xdr:row>
      <xdr:rowOff>72168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54393"/>
          <a:ext cx="889000" cy="6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150158</xdr:rowOff>
    </xdr:from>
    <xdr:to>
      <xdr:col>21</xdr:col>
      <xdr:colOff>161925</xdr:colOff>
      <xdr:row>58</xdr:row>
      <xdr:rowOff>72168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8894108"/>
          <a:ext cx="889000" cy="11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150158</xdr:rowOff>
    </xdr:from>
    <xdr:to>
      <xdr:col>19</xdr:col>
      <xdr:colOff>644525</xdr:colOff>
      <xdr:row>57</xdr:row>
      <xdr:rowOff>42011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8894108"/>
          <a:ext cx="889000" cy="9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103274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1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125533</xdr:rowOff>
    </xdr:from>
    <xdr:to>
      <xdr:col>23</xdr:col>
      <xdr:colOff>568325</xdr:colOff>
      <xdr:row>58</xdr:row>
      <xdr:rowOff>55683</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8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40460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130943</xdr:rowOff>
    </xdr:from>
    <xdr:to>
      <xdr:col>22</xdr:col>
      <xdr:colOff>415925</xdr:colOff>
      <xdr:row>58</xdr:row>
      <xdr:rowOff>61093</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9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52220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9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21368</xdr:rowOff>
    </xdr:from>
    <xdr:to>
      <xdr:col>21</xdr:col>
      <xdr:colOff>212725</xdr:colOff>
      <xdr:row>58</xdr:row>
      <xdr:rowOff>122968</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96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114095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1005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27,545</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99358</xdr:rowOff>
    </xdr:from>
    <xdr:to>
      <xdr:col>20</xdr:col>
      <xdr:colOff>9525</xdr:colOff>
      <xdr:row>52</xdr:row>
      <xdr:rowOff>29508</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88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46035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6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162661</xdr:rowOff>
    </xdr:from>
    <xdr:to>
      <xdr:col>18</xdr:col>
      <xdr:colOff>492125</xdr:colOff>
      <xdr:row>57</xdr:row>
      <xdr:rowOff>92811</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7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83938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5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17796</xdr:rowOff>
    </xdr:from>
    <xdr:to>
      <xdr:col>23</xdr:col>
      <xdr:colOff>517525</xdr:colOff>
      <xdr:row>79</xdr:row>
      <xdr:rowOff>40587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62346"/>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33790</xdr:rowOff>
    </xdr:from>
    <xdr:to>
      <xdr:col>22</xdr:col>
      <xdr:colOff>365125</xdr:colOff>
      <xdr:row>79</xdr:row>
      <xdr:rowOff>40587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8340"/>
          <a:ext cx="889000" cy="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33790</xdr:rowOff>
    </xdr:from>
    <xdr:to>
      <xdr:col>21</xdr:col>
      <xdr:colOff>161925</xdr:colOff>
      <xdr:row>79</xdr:row>
      <xdr:rowOff>37646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8340"/>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37592</xdr:rowOff>
    </xdr:from>
    <xdr:to>
      <xdr:col>19</xdr:col>
      <xdr:colOff>644525</xdr:colOff>
      <xdr:row>79</xdr:row>
      <xdr:rowOff>37646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214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138446</xdr:rowOff>
    </xdr:from>
    <xdr:to>
      <xdr:col>23</xdr:col>
      <xdr:colOff>568325</xdr:colOff>
      <xdr:row>79</xdr:row>
      <xdr:rowOff>68596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161237</xdr:rowOff>
    </xdr:from>
    <xdr:to>
      <xdr:col>22</xdr:col>
      <xdr:colOff>415925</xdr:colOff>
      <xdr:row>79</xdr:row>
      <xdr:rowOff>91387</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82514</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154440</xdr:rowOff>
    </xdr:from>
    <xdr:to>
      <xdr:col>21</xdr:col>
      <xdr:colOff>212725</xdr:colOff>
      <xdr:row>79</xdr:row>
      <xdr:rowOff>84590</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75717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7" y="1362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158296</xdr:rowOff>
    </xdr:from>
    <xdr:to>
      <xdr:col>20</xdr:col>
      <xdr:colOff>9525</xdr:colOff>
      <xdr:row>79</xdr:row>
      <xdr:rowOff>88446</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79573</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158242</xdr:rowOff>
    </xdr:from>
    <xdr:to>
      <xdr:col>18</xdr:col>
      <xdr:colOff>492125</xdr:colOff>
      <xdr:row>79</xdr:row>
      <xdr:rowOff>88392</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79519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67125</xdr:rowOff>
    </xdr:from>
    <xdr:to>
      <xdr:col>23</xdr:col>
      <xdr:colOff>517525</xdr:colOff>
      <xdr:row>97</xdr:row>
      <xdr:rowOff>72628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97775"/>
          <a:ext cx="8382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58593</xdr:rowOff>
    </xdr:from>
    <xdr:to>
      <xdr:col>22</xdr:col>
      <xdr:colOff>365125</xdr:colOff>
      <xdr:row>97</xdr:row>
      <xdr:rowOff>72628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689243"/>
          <a:ext cx="889000" cy="1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56764</xdr:rowOff>
    </xdr:from>
    <xdr:to>
      <xdr:col>21</xdr:col>
      <xdr:colOff>161925</xdr:colOff>
      <xdr:row>97</xdr:row>
      <xdr:rowOff>58593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6874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43152</xdr:rowOff>
    </xdr:from>
    <xdr:to>
      <xdr:col>19</xdr:col>
      <xdr:colOff>644525</xdr:colOff>
      <xdr:row>97</xdr:row>
      <xdr:rowOff>56764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673802"/>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16325</xdr:rowOff>
    </xdr:from>
    <xdr:to>
      <xdr:col>23</xdr:col>
      <xdr:colOff>568325</xdr:colOff>
      <xdr:row>97</xdr:row>
      <xdr:rowOff>117925</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6268700" y="1664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166202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6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21828</xdr:rowOff>
    </xdr:from>
    <xdr:to>
      <xdr:col>22</xdr:col>
      <xdr:colOff>415925</xdr:colOff>
      <xdr:row>97</xdr:row>
      <xdr:rowOff>123428</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5430500" y="166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114555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7793</xdr:rowOff>
    </xdr:from>
    <xdr:to>
      <xdr:col>21</xdr:col>
      <xdr:colOff>212725</xdr:colOff>
      <xdr:row>97</xdr:row>
      <xdr:rowOff>109393</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4541500" y="166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100520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5964</xdr:rowOff>
    </xdr:from>
    <xdr:to>
      <xdr:col>20</xdr:col>
      <xdr:colOff>9525</xdr:colOff>
      <xdr:row>97</xdr:row>
      <xdr:rowOff>107564</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3652500" y="1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98691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163802</xdr:rowOff>
    </xdr:from>
    <xdr:to>
      <xdr:col>18</xdr:col>
      <xdr:colOff>492125</xdr:colOff>
      <xdr:row>97</xdr:row>
      <xdr:rowOff>93952</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2763500" y="166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85079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1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a:extLst>
            <a:ext uri="{FF2B5EF4-FFF2-40B4-BE49-F238E27FC236}">
              <a16:creationId xmlns:a16="http://schemas.microsoft.com/office/drawing/2014/main" id="{00000000-0008-0000-0700-000030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a:extLst>
            <a:ext uri="{FF2B5EF4-FFF2-40B4-BE49-F238E27FC236}">
              <a16:creationId xmlns:a16="http://schemas.microsoft.com/office/drawing/2014/main" id="{00000000-0008-0000-0700-00003F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民生費以外は類似団体平均を下回っている。総務費については、ふるさと納税事務関係の補助費等がふるさと納税寄附金の増加に伴い逓増していることが大きい。また、民生費については、子育て支援施策等による児童福祉関係扶助費の増加が主な要因である。今後も人件費、扶助費、物件費等の削減に取り組み、経常経費の増加を抑制する。</a:t>
          </a:r>
          <a:endParaRPr kumimoji="1" lang="en-US" altLang="ja-JP" sz="1300">
            <a:latin typeface="ＭＳ Ｐゴシック"/>
          </a:endParaRPr>
        </a:p>
        <a:p>
          <a:r>
            <a:rPr kumimoji="1" lang="ja-JP" altLang="en-US" sz="1300">
              <a:latin typeface="ＭＳ Ｐゴシック"/>
            </a:rPr>
            <a:t>　ただし、民生費については人口減少、高齢化に伴い、今後も増加すると考えられるため、将来に向けた財政シミュレーションを実施し、常に留意していく必要がある。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平成２４年度から一貫して実質収支額が増加しているが、税収入の超過分が増加していること、また、ふるさと納税寄附金の増加が大きな要因である。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ただし、実質単年度収支については過去５年間においてマイナスとなっている年度もあり、安定的な財政運営に留意が必要である。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財政調整基金残高については大きな変動はないものの、類似団体の標準財政規模比と比較しながら、適正な規模を保つこととする。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宮崎県都農町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赤字となる会計は現在存在しないが、人口減少により公営企業の収入減が見込まれ、今後一般会計からの繰出しも懸念される。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公営企業については、早期に統合、経営戦略を策定し、財政健全化を図っていく。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また、一般会計においてもふるさと納税寄附金の増加により昨年度から黒字幅が大きく増加しているが、税収を伸ばし、自主財源確保に今後も努めていく必要がある。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14413236</v>
      </c>
      <c r="BO4" s="411"/>
      <c r="BP4" s="411"/>
      <c r="BQ4" s="411"/>
      <c r="BR4" s="411"/>
      <c r="BS4" s="411"/>
      <c r="BT4" s="411"/>
      <c r="BU4" s="412"/>
      <c r="BV4" s="410">
        <v>7074523</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13.1</v>
      </c>
      <c r="CU4" s="588"/>
      <c r="CV4" s="588"/>
      <c r="CW4" s="588"/>
      <c r="CX4" s="588"/>
      <c r="CY4" s="588"/>
      <c r="CZ4" s="588"/>
      <c r="DA4" s="589"/>
      <c r="DB4" s="587">
        <v>5.5</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13770791</v>
      </c>
      <c r="BO5" s="416"/>
      <c r="BP5" s="416"/>
      <c r="BQ5" s="416"/>
      <c r="BR5" s="416"/>
      <c r="BS5" s="416"/>
      <c r="BT5" s="416"/>
      <c r="BU5" s="417"/>
      <c r="BV5" s="415">
        <v>6778726</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92.5</v>
      </c>
      <c r="CU5" s="386"/>
      <c r="CV5" s="386"/>
      <c r="CW5" s="386"/>
      <c r="CX5" s="386"/>
      <c r="CY5" s="386"/>
      <c r="CZ5" s="386"/>
      <c r="DA5" s="387"/>
      <c r="DB5" s="385">
        <v>90.1</v>
      </c>
      <c r="DC5" s="386"/>
      <c r="DD5" s="386"/>
      <c r="DE5" s="386"/>
      <c r="DF5" s="386"/>
      <c r="DG5" s="386"/>
      <c r="DH5" s="386"/>
      <c r="DI5" s="387"/>
      <c r="DJ5" s="139"/>
      <c r="DK5" s="139"/>
      <c r="DL5" s="139"/>
      <c r="DM5" s="139"/>
      <c r="DN5" s="139"/>
      <c r="DO5" s="139"/>
    </row>
    <row r="6" spans="1:119" ht="18.75" customHeight="1" x14ac:dyDescent="0.2">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642445</v>
      </c>
      <c r="BO6" s="416"/>
      <c r="BP6" s="416"/>
      <c r="BQ6" s="416"/>
      <c r="BR6" s="416"/>
      <c r="BS6" s="416"/>
      <c r="BT6" s="416"/>
      <c r="BU6" s="417"/>
      <c r="BV6" s="415">
        <v>295797</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96.5</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190793</v>
      </c>
      <c r="BO7" s="416"/>
      <c r="BP7" s="416"/>
      <c r="BQ7" s="416"/>
      <c r="BR7" s="416"/>
      <c r="BS7" s="416"/>
      <c r="BT7" s="416"/>
      <c r="BU7" s="417"/>
      <c r="BV7" s="415">
        <v>103443</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3447044</v>
      </c>
      <c r="CU7" s="416"/>
      <c r="CV7" s="416"/>
      <c r="CW7" s="416"/>
      <c r="CX7" s="416"/>
      <c r="CY7" s="416"/>
      <c r="CZ7" s="416"/>
      <c r="DA7" s="417"/>
      <c r="DB7" s="415">
        <v>3472329</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451652</v>
      </c>
      <c r="BO8" s="416"/>
      <c r="BP8" s="416"/>
      <c r="BQ8" s="416"/>
      <c r="BR8" s="416"/>
      <c r="BS8" s="416"/>
      <c r="BT8" s="416"/>
      <c r="BU8" s="417"/>
      <c r="BV8" s="415">
        <v>192354</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0.28999999999999998</v>
      </c>
      <c r="CU8" s="525"/>
      <c r="CV8" s="525"/>
      <c r="CW8" s="525"/>
      <c r="CX8" s="525"/>
      <c r="CY8" s="525"/>
      <c r="CZ8" s="525"/>
      <c r="DA8" s="526"/>
      <c r="DB8" s="524">
        <v>0.28000000000000003</v>
      </c>
      <c r="DC8" s="525"/>
      <c r="DD8" s="525"/>
      <c r="DE8" s="525"/>
      <c r="DF8" s="525"/>
      <c r="DG8" s="525"/>
      <c r="DH8" s="525"/>
      <c r="DI8" s="526"/>
      <c r="DJ8" s="139"/>
      <c r="DK8" s="139"/>
      <c r="DL8" s="139"/>
      <c r="DM8" s="139"/>
      <c r="DN8" s="139"/>
      <c r="DO8" s="139"/>
    </row>
    <row r="9" spans="1:119" ht="18.75" customHeight="1" thickBot="1" x14ac:dyDescent="0.25">
      <c r="A9" s="140"/>
      <c r="B9" s="550" t="s">
        <v>95</v>
      </c>
      <c r="C9" s="551"/>
      <c r="D9" s="551"/>
      <c r="E9" s="551"/>
      <c r="F9" s="551"/>
      <c r="G9" s="551"/>
      <c r="H9" s="551"/>
      <c r="I9" s="551"/>
      <c r="J9" s="551"/>
      <c r="K9" s="478"/>
      <c r="L9" s="552" t="s">
        <v>96</v>
      </c>
      <c r="M9" s="553"/>
      <c r="N9" s="553"/>
      <c r="O9" s="553"/>
      <c r="P9" s="553"/>
      <c r="Q9" s="554"/>
      <c r="R9" s="555">
        <v>10391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259298</v>
      </c>
      <c r="BO9" s="416"/>
      <c r="BP9" s="416"/>
      <c r="BQ9" s="416"/>
      <c r="BR9" s="416"/>
      <c r="BS9" s="416"/>
      <c r="BT9" s="416"/>
      <c r="BU9" s="417"/>
      <c r="BV9" s="415">
        <v>66475</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12.5</v>
      </c>
      <c r="CU9" s="386"/>
      <c r="CV9" s="386"/>
      <c r="CW9" s="386"/>
      <c r="CX9" s="386"/>
      <c r="CY9" s="386"/>
      <c r="CZ9" s="386"/>
      <c r="DA9" s="387"/>
      <c r="DB9" s="385">
        <v>13.1</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101</v>
      </c>
      <c r="M10" s="389"/>
      <c r="N10" s="389"/>
      <c r="O10" s="389"/>
      <c r="P10" s="389"/>
      <c r="Q10" s="390"/>
      <c r="R10" s="391">
        <v>11137</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206</v>
      </c>
      <c r="BO10" s="416"/>
      <c r="BP10" s="416"/>
      <c r="BQ10" s="416"/>
      <c r="BR10" s="416"/>
      <c r="BS10" s="416"/>
      <c r="BT10" s="416"/>
      <c r="BU10" s="417"/>
      <c r="BV10" s="415">
        <v>220</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x14ac:dyDescent="0.2">
      <c r="A12" s="140"/>
      <c r="B12" s="527" t="s">
        <v>112</v>
      </c>
      <c r="C12" s="528"/>
      <c r="D12" s="528"/>
      <c r="E12" s="528"/>
      <c r="F12" s="528"/>
      <c r="G12" s="528"/>
      <c r="H12" s="528"/>
      <c r="I12" s="528"/>
      <c r="J12" s="528"/>
      <c r="K12" s="529"/>
      <c r="L12" s="536" t="s">
        <v>113</v>
      </c>
      <c r="M12" s="537"/>
      <c r="N12" s="537"/>
      <c r="O12" s="537"/>
      <c r="P12" s="537"/>
      <c r="Q12" s="538"/>
      <c r="R12" s="539">
        <v>10818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204912</v>
      </c>
      <c r="BO12" s="416"/>
      <c r="BP12" s="416"/>
      <c r="BQ12" s="416"/>
      <c r="BR12" s="416"/>
      <c r="BS12" s="416"/>
      <c r="BT12" s="416"/>
      <c r="BU12" s="417"/>
      <c r="BV12" s="415">
        <v>56025</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121</v>
      </c>
      <c r="N13" s="514"/>
      <c r="O13" s="514"/>
      <c r="P13" s="514"/>
      <c r="Q13" s="515"/>
      <c r="R13" s="516">
        <v>10808</v>
      </c>
      <c r="S13" s="517"/>
      <c r="T13" s="517"/>
      <c r="U13" s="517"/>
      <c r="V13" s="518"/>
      <c r="W13" s="504" t="s">
        <v>122</v>
      </c>
      <c r="X13" s="428"/>
      <c r="Y13" s="428"/>
      <c r="Z13" s="428"/>
      <c r="AA13" s="428"/>
      <c r="AB13" s="429"/>
      <c r="AC13" s="391">
        <v>1392</v>
      </c>
      <c r="AD13" s="392"/>
      <c r="AE13" s="392"/>
      <c r="AF13" s="392"/>
      <c r="AG13" s="393"/>
      <c r="AH13" s="391">
        <v>1497</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54592</v>
      </c>
      <c r="BO13" s="416"/>
      <c r="BP13" s="416"/>
      <c r="BQ13" s="416"/>
      <c r="BR13" s="416"/>
      <c r="BS13" s="416"/>
      <c r="BT13" s="416"/>
      <c r="BU13" s="417"/>
      <c r="BV13" s="415">
        <v>10670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9.8000000000000007</v>
      </c>
      <c r="CU13" s="386"/>
      <c r="CV13" s="386"/>
      <c r="CW13" s="386"/>
      <c r="CX13" s="386"/>
      <c r="CY13" s="386"/>
      <c r="CZ13" s="386"/>
      <c r="DA13" s="387"/>
      <c r="DB13" s="385">
        <v>10.199999999999999</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127</v>
      </c>
      <c r="M14" s="545"/>
      <c r="N14" s="545"/>
      <c r="O14" s="545"/>
      <c r="P14" s="545"/>
      <c r="Q14" s="546"/>
      <c r="R14" s="516">
        <v>10867</v>
      </c>
      <c r="S14" s="517"/>
      <c r="T14" s="517"/>
      <c r="U14" s="517"/>
      <c r="V14" s="518"/>
      <c r="W14" s="519"/>
      <c r="X14" s="431"/>
      <c r="Y14" s="431"/>
      <c r="Z14" s="431"/>
      <c r="AA14" s="431"/>
      <c r="AB14" s="432"/>
      <c r="AC14" s="509">
        <v>27.5</v>
      </c>
      <c r="AD14" s="510"/>
      <c r="AE14" s="510"/>
      <c r="AF14" s="510"/>
      <c r="AG14" s="511"/>
      <c r="AH14" s="509">
        <v>29.1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v>47</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121</v>
      </c>
      <c r="N15" s="514"/>
      <c r="O15" s="514"/>
      <c r="P15" s="514"/>
      <c r="Q15" s="515"/>
      <c r="R15" s="516">
        <v>10858</v>
      </c>
      <c r="S15" s="517"/>
      <c r="T15" s="517"/>
      <c r="U15" s="517"/>
      <c r="V15" s="518"/>
      <c r="W15" s="504" t="s">
        <v>129</v>
      </c>
      <c r="X15" s="428"/>
      <c r="Y15" s="428"/>
      <c r="Z15" s="428"/>
      <c r="AA15" s="428"/>
      <c r="AB15" s="429"/>
      <c r="AC15" s="391">
        <v>1194</v>
      </c>
      <c r="AD15" s="392"/>
      <c r="AE15" s="392"/>
      <c r="AF15" s="392"/>
      <c r="AG15" s="393"/>
      <c r="AH15" s="391">
        <v>1261</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924795</v>
      </c>
      <c r="BO15" s="411"/>
      <c r="BP15" s="411"/>
      <c r="BQ15" s="411"/>
      <c r="BR15" s="411"/>
      <c r="BS15" s="411"/>
      <c r="BT15" s="411"/>
      <c r="BU15" s="412"/>
      <c r="BV15" s="410">
        <v>884436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23.6</v>
      </c>
      <c r="AD16" s="510"/>
      <c r="AE16" s="510"/>
      <c r="AF16" s="510"/>
      <c r="AG16" s="511"/>
      <c r="AH16" s="509">
        <v>24.5</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3078241</v>
      </c>
      <c r="BO16" s="416"/>
      <c r="BP16" s="416"/>
      <c r="BQ16" s="416"/>
      <c r="BR16" s="416"/>
      <c r="BS16" s="416"/>
      <c r="BT16" s="416"/>
      <c r="BU16" s="417"/>
      <c r="BV16" s="415">
        <v>3074884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2472</v>
      </c>
      <c r="AD17" s="392"/>
      <c r="AE17" s="392"/>
      <c r="AF17" s="392"/>
      <c r="AG17" s="393"/>
      <c r="AH17" s="391">
        <v>2384</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1153341</v>
      </c>
      <c r="BO17" s="416"/>
      <c r="BP17" s="416"/>
      <c r="BQ17" s="416"/>
      <c r="BR17" s="416"/>
      <c r="BS17" s="416"/>
      <c r="BT17" s="416"/>
      <c r="BU17" s="417"/>
      <c r="BV17" s="415">
        <v>1099308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138</v>
      </c>
      <c r="C18" s="478"/>
      <c r="D18" s="478"/>
      <c r="E18" s="479"/>
      <c r="F18" s="479"/>
      <c r="G18" s="479"/>
      <c r="H18" s="479"/>
      <c r="I18" s="479"/>
      <c r="J18" s="479"/>
      <c r="K18" s="479"/>
      <c r="L18" s="480">
        <v>102.11</v>
      </c>
      <c r="M18" s="480"/>
      <c r="N18" s="480"/>
      <c r="O18" s="480"/>
      <c r="P18" s="480"/>
      <c r="Q18" s="480"/>
      <c r="R18" s="481"/>
      <c r="S18" s="481"/>
      <c r="T18" s="481"/>
      <c r="U18" s="481"/>
      <c r="V18" s="482"/>
      <c r="W18" s="496"/>
      <c r="X18" s="497"/>
      <c r="Y18" s="497"/>
      <c r="Z18" s="497"/>
      <c r="AA18" s="497"/>
      <c r="AB18" s="505"/>
      <c r="AC18" s="379">
        <v>48.9</v>
      </c>
      <c r="AD18" s="380"/>
      <c r="AE18" s="380"/>
      <c r="AF18" s="380"/>
      <c r="AG18" s="483"/>
      <c r="AH18" s="379">
        <v>46.4</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3215140</v>
      </c>
      <c r="BO18" s="416"/>
      <c r="BP18" s="416"/>
      <c r="BQ18" s="416"/>
      <c r="BR18" s="416"/>
      <c r="BS18" s="416"/>
      <c r="BT18" s="416"/>
      <c r="BU18" s="417"/>
      <c r="BV18" s="415">
        <v>3156013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140</v>
      </c>
      <c r="C19" s="478"/>
      <c r="D19" s="478"/>
      <c r="E19" s="479"/>
      <c r="F19" s="479"/>
      <c r="G19" s="479"/>
      <c r="H19" s="479"/>
      <c r="I19" s="479"/>
      <c r="J19" s="479"/>
      <c r="K19" s="479"/>
      <c r="L19" s="485">
        <v>102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4502621</v>
      </c>
      <c r="BO19" s="416"/>
      <c r="BP19" s="416"/>
      <c r="BQ19" s="416"/>
      <c r="BR19" s="416"/>
      <c r="BS19" s="416"/>
      <c r="BT19" s="416"/>
      <c r="BU19" s="417"/>
      <c r="BV19" s="415">
        <v>4200042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142</v>
      </c>
      <c r="C20" s="478"/>
      <c r="D20" s="478"/>
      <c r="E20" s="479"/>
      <c r="F20" s="479"/>
      <c r="G20" s="479"/>
      <c r="H20" s="479"/>
      <c r="I20" s="479"/>
      <c r="J20" s="479"/>
      <c r="K20" s="479"/>
      <c r="L20" s="485">
        <v>3940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5811829</v>
      </c>
      <c r="BO23" s="416"/>
      <c r="BP23" s="416"/>
      <c r="BQ23" s="416"/>
      <c r="BR23" s="416"/>
      <c r="BS23" s="416"/>
      <c r="BT23" s="416"/>
      <c r="BU23" s="417"/>
      <c r="BV23" s="415">
        <v>5822855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151</v>
      </c>
      <c r="F24" s="389"/>
      <c r="G24" s="389"/>
      <c r="H24" s="389"/>
      <c r="I24" s="389"/>
      <c r="J24" s="389"/>
      <c r="K24" s="390"/>
      <c r="L24" s="391">
        <v>1</v>
      </c>
      <c r="M24" s="392"/>
      <c r="N24" s="392"/>
      <c r="O24" s="392"/>
      <c r="P24" s="393"/>
      <c r="Q24" s="391">
        <v>6820</v>
      </c>
      <c r="R24" s="392"/>
      <c r="S24" s="392"/>
      <c r="T24" s="392"/>
      <c r="U24" s="392"/>
      <c r="V24" s="393"/>
      <c r="W24" s="457"/>
      <c r="X24" s="448"/>
      <c r="Y24" s="449"/>
      <c r="Z24" s="388" t="s">
        <v>152</v>
      </c>
      <c r="AA24" s="389"/>
      <c r="AB24" s="389"/>
      <c r="AC24" s="389"/>
      <c r="AD24" s="389"/>
      <c r="AE24" s="389"/>
      <c r="AF24" s="389"/>
      <c r="AG24" s="390"/>
      <c r="AH24" s="391">
        <v>112</v>
      </c>
      <c r="AI24" s="392"/>
      <c r="AJ24" s="392"/>
      <c r="AK24" s="392"/>
      <c r="AL24" s="393"/>
      <c r="AM24" s="391">
        <v>348320</v>
      </c>
      <c r="AN24" s="392"/>
      <c r="AO24" s="392"/>
      <c r="AP24" s="392"/>
      <c r="AQ24" s="392"/>
      <c r="AR24" s="393"/>
      <c r="AS24" s="391">
        <v>3110</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5125232</v>
      </c>
      <c r="BO24" s="416"/>
      <c r="BP24" s="416"/>
      <c r="BQ24" s="416"/>
      <c r="BR24" s="416"/>
      <c r="BS24" s="416"/>
      <c r="BT24" s="416"/>
      <c r="BU24" s="417"/>
      <c r="BV24" s="415">
        <v>5024282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154</v>
      </c>
      <c r="F25" s="389"/>
      <c r="G25" s="389"/>
      <c r="H25" s="389"/>
      <c r="I25" s="389"/>
      <c r="J25" s="389"/>
      <c r="K25" s="390"/>
      <c r="L25" s="391">
        <v>1</v>
      </c>
      <c r="M25" s="392"/>
      <c r="N25" s="392"/>
      <c r="O25" s="392"/>
      <c r="P25" s="393"/>
      <c r="Q25" s="391">
        <v>5600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518310</v>
      </c>
      <c r="BO25" s="411"/>
      <c r="BP25" s="411"/>
      <c r="BQ25" s="411"/>
      <c r="BR25" s="411"/>
      <c r="BS25" s="411"/>
      <c r="BT25" s="411"/>
      <c r="BU25" s="412"/>
      <c r="BV25" s="410">
        <v>594133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157</v>
      </c>
      <c r="F26" s="389"/>
      <c r="G26" s="389"/>
      <c r="H26" s="389"/>
      <c r="I26" s="389"/>
      <c r="J26" s="389"/>
      <c r="K26" s="390"/>
      <c r="L26" s="391">
        <v>1</v>
      </c>
      <c r="M26" s="392"/>
      <c r="N26" s="392"/>
      <c r="O26" s="392"/>
      <c r="P26" s="393"/>
      <c r="Q26" s="391">
        <v>5300</v>
      </c>
      <c r="R26" s="392"/>
      <c r="S26" s="392"/>
      <c r="T26" s="392"/>
      <c r="U26" s="392"/>
      <c r="V26" s="393"/>
      <c r="W26" s="457"/>
      <c r="X26" s="448"/>
      <c r="Y26" s="449"/>
      <c r="Z26" s="388" t="s">
        <v>158</v>
      </c>
      <c r="AA26" s="470"/>
      <c r="AB26" s="470"/>
      <c r="AC26" s="470"/>
      <c r="AD26" s="470"/>
      <c r="AE26" s="470"/>
      <c r="AF26" s="470"/>
      <c r="AG26" s="471"/>
      <c r="AH26" s="391">
        <v>3</v>
      </c>
      <c r="AI26" s="392"/>
      <c r="AJ26" s="392"/>
      <c r="AK26" s="392"/>
      <c r="AL26" s="393"/>
      <c r="AM26" s="391">
        <v>9975</v>
      </c>
      <c r="AN26" s="392"/>
      <c r="AO26" s="392"/>
      <c r="AP26" s="392"/>
      <c r="AQ26" s="392"/>
      <c r="AR26" s="393"/>
      <c r="AS26" s="391">
        <v>3325</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160</v>
      </c>
      <c r="F27" s="389"/>
      <c r="G27" s="389"/>
      <c r="H27" s="389"/>
      <c r="I27" s="389"/>
      <c r="J27" s="389"/>
      <c r="K27" s="390"/>
      <c r="L27" s="391">
        <v>1</v>
      </c>
      <c r="M27" s="392"/>
      <c r="N27" s="392"/>
      <c r="O27" s="392"/>
      <c r="P27" s="393"/>
      <c r="Q27" s="391">
        <v>2960</v>
      </c>
      <c r="R27" s="392"/>
      <c r="S27" s="392"/>
      <c r="T27" s="392"/>
      <c r="U27" s="392"/>
      <c r="V27" s="393"/>
      <c r="W27" s="457"/>
      <c r="X27" s="448"/>
      <c r="Y27" s="449"/>
      <c r="Z27" s="388" t="s">
        <v>161</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163</v>
      </c>
      <c r="F28" s="389"/>
      <c r="G28" s="389"/>
      <c r="H28" s="389"/>
      <c r="I28" s="389"/>
      <c r="J28" s="389"/>
      <c r="K28" s="390"/>
      <c r="L28" s="391">
        <v>1</v>
      </c>
      <c r="M28" s="392"/>
      <c r="N28" s="392"/>
      <c r="O28" s="392"/>
      <c r="P28" s="393"/>
      <c r="Q28" s="391">
        <v>2190</v>
      </c>
      <c r="R28" s="392"/>
      <c r="S28" s="392"/>
      <c r="T28" s="392"/>
      <c r="U28" s="392"/>
      <c r="V28" s="393"/>
      <c r="W28" s="457"/>
      <c r="X28" s="448"/>
      <c r="Y28" s="449"/>
      <c r="Z28" s="388" t="s">
        <v>164</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700266</v>
      </c>
      <c r="BO28" s="411"/>
      <c r="BP28" s="411"/>
      <c r="BQ28" s="411"/>
      <c r="BR28" s="411"/>
      <c r="BS28" s="411"/>
      <c r="BT28" s="411"/>
      <c r="BU28" s="412"/>
      <c r="BV28" s="410">
        <v>807972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167</v>
      </c>
      <c r="F29" s="389"/>
      <c r="G29" s="389"/>
      <c r="H29" s="389"/>
      <c r="I29" s="389"/>
      <c r="J29" s="389"/>
      <c r="K29" s="390"/>
      <c r="L29" s="391">
        <v>8</v>
      </c>
      <c r="M29" s="392"/>
      <c r="N29" s="392"/>
      <c r="O29" s="392"/>
      <c r="P29" s="393"/>
      <c r="Q29" s="391">
        <v>2050</v>
      </c>
      <c r="R29" s="392"/>
      <c r="S29" s="392"/>
      <c r="T29" s="392"/>
      <c r="U29" s="392"/>
      <c r="V29" s="393"/>
      <c r="W29" s="458"/>
      <c r="X29" s="459"/>
      <c r="Y29" s="460"/>
      <c r="Z29" s="388" t="s">
        <v>168</v>
      </c>
      <c r="AA29" s="389"/>
      <c r="AB29" s="389"/>
      <c r="AC29" s="389"/>
      <c r="AD29" s="389"/>
      <c r="AE29" s="389"/>
      <c r="AF29" s="389"/>
      <c r="AG29" s="390"/>
      <c r="AH29" s="391">
        <v>112</v>
      </c>
      <c r="AI29" s="392"/>
      <c r="AJ29" s="392"/>
      <c r="AK29" s="392"/>
      <c r="AL29" s="393"/>
      <c r="AM29" s="391">
        <v>348320</v>
      </c>
      <c r="AN29" s="392"/>
      <c r="AO29" s="392"/>
      <c r="AP29" s="392"/>
      <c r="AQ29" s="392"/>
      <c r="AR29" s="393"/>
      <c r="AS29" s="391">
        <v>3110</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v>22810</v>
      </c>
      <c r="BO29" s="416"/>
      <c r="BP29" s="416"/>
      <c r="BQ29" s="416"/>
      <c r="BR29" s="416"/>
      <c r="BS29" s="416"/>
      <c r="BT29" s="416"/>
      <c r="BU29" s="417"/>
      <c r="BV29" s="415">
        <v>22802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2666406</v>
      </c>
      <c r="BO30" s="419"/>
      <c r="BP30" s="419"/>
      <c r="BQ30" s="419"/>
      <c r="BR30" s="419"/>
      <c r="BS30" s="419"/>
      <c r="BT30" s="419"/>
      <c r="BU30" s="420"/>
      <c r="BV30" s="418">
        <v>831457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国民健康保険病院事業会計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川南・都農衛生組合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（株）都農ワイン</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介護保険事業特別会計（保険事業勘定）</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水道事業会計</v>
      </c>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IF('各会計、関係団体の財政状況及び健全化判断比率'!B35="","",'各会計、関係団体の財政状況及び健全化判断比率'!B35)</f>
        <v>東都農地区簡易水道事業特別会計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宮崎県東児湯消防組合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宮崎県環境整備公社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介護保険事業特別会計（介護サービス事業勘定）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西都児湯環境整備事務組合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豊畑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宮崎県市町村総合事務組合（一般会計）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児湯広域森林組合</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宮崎県市町村総合事務組合（市町村交通災害共済事業特別会計）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宮崎県後期高齢者医療広域連合（一般会計）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宮崎県後期高齢者医療広域連合（後期高齢者医療特別会計）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宮崎県自治会館管理組合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189</v>
      </c>
    </row>
    <row r="50" spans="5:5" x14ac:dyDescent="0.2">
      <c r="E50" s="141" t="s">
        <v>190</v>
      </c>
    </row>
    <row r="51" spans="5:5" x14ac:dyDescent="0.2">
      <c r="E51" s="141" t="s">
        <v>191</v>
      </c>
    </row>
    <row r="52" spans="5:5" x14ac:dyDescent="0.2">
      <c r="E52" s="141" t="s">
        <v>192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2">
      <c r="A34" s="22"/>
      <c r="B34" s="31"/>
      <c r="C34" s="1184" t="s">
        <v>525</v>
      </c>
      <c r="D34" s="1184"/>
      <c r="E34" s="1185"/>
      <c r="F34" s="32">
        <v>3.37</v>
      </c>
      <c r="G34" s="33">
        <v>3.56</v>
      </c>
      <c r="H34" s="33">
        <v>3.76</v>
      </c>
      <c r="I34" s="33">
        <v>5.53</v>
      </c>
      <c r="J34" s="34">
        <v>13.1</v>
      </c>
      <c r="K34" s="22"/>
      <c r="L34" s="22"/>
      <c r="M34" s="22"/>
      <c r="N34" s="22"/>
      <c r="O34" s="22"/>
      <c r="P34" s="22"/>
    </row>
    <row r="35" spans="1:16" ht="39" customHeight="1" x14ac:dyDescent="0.2">
      <c r="A35" s="22"/>
      <c r="B35" s="35"/>
      <c r="C35" s="1178" t="s">
        <v>526</v>
      </c>
      <c r="D35" s="1179"/>
      <c r="E35" s="1180"/>
      <c r="F35" s="36">
        <v>3.37</v>
      </c>
      <c r="G35" s="37">
        <v>3.58</v>
      </c>
      <c r="H35" s="37">
        <v>4.2</v>
      </c>
      <c r="I35" s="37">
        <v>5.2</v>
      </c>
      <c r="J35" s="38">
        <v>6.81</v>
      </c>
      <c r="K35" s="22"/>
      <c r="L35" s="22"/>
      <c r="M35" s="22"/>
      <c r="N35" s="22"/>
      <c r="O35" s="22"/>
      <c r="P35" s="22"/>
    </row>
    <row r="36" spans="1:16" ht="39" customHeight="1" x14ac:dyDescent="0.2">
      <c r="A36" s="22"/>
      <c r="B36" s="35"/>
      <c r="C36" s="1178" t="s">
        <v>527</v>
      </c>
      <c r="D36" s="1179"/>
      <c r="E36" s="1180"/>
      <c r="F36" s="36">
        <v>6.29</v>
      </c>
      <c r="G36" s="37">
        <v>7.21</v>
      </c>
      <c r="H36" s="37">
        <v>7.19</v>
      </c>
      <c r="I36" s="37">
        <v>5.41</v>
      </c>
      <c r="J36" s="38">
        <v>4.3499999999999996</v>
      </c>
      <c r="K36" s="22"/>
      <c r="L36" s="22"/>
      <c r="M36" s="22"/>
      <c r="N36" s="22"/>
      <c r="O36" s="22"/>
      <c r="P36" s="22"/>
    </row>
    <row r="37" spans="1:16" ht="39" customHeight="1" x14ac:dyDescent="0.2">
      <c r="A37" s="22"/>
      <c r="B37" s="35"/>
      <c r="C37" s="1178" t="s">
        <v>528</v>
      </c>
      <c r="D37" s="1179"/>
      <c r="E37" s="1180"/>
      <c r="F37" s="36">
        <v>3.56</v>
      </c>
      <c r="G37" s="37">
        <v>2.88</v>
      </c>
      <c r="H37" s="37">
        <v>3.69</v>
      </c>
      <c r="I37" s="37">
        <v>4.3</v>
      </c>
      <c r="J37" s="38">
        <v>3.34</v>
      </c>
      <c r="K37" s="22"/>
      <c r="L37" s="22"/>
      <c r="M37" s="22"/>
      <c r="N37" s="22"/>
      <c r="O37" s="22"/>
      <c r="P37" s="22"/>
    </row>
    <row r="38" spans="1:16" ht="39" customHeight="1" x14ac:dyDescent="0.2">
      <c r="A38" s="22"/>
      <c r="B38" s="35"/>
      <c r="C38" s="1178" t="s">
        <v>529</v>
      </c>
      <c r="D38" s="1179"/>
      <c r="E38" s="1180"/>
      <c r="F38" s="36">
        <v>0.04</v>
      </c>
      <c r="G38" s="37">
        <v>0.03</v>
      </c>
      <c r="H38" s="37">
        <v>0.38</v>
      </c>
      <c r="I38" s="37">
        <v>0.52</v>
      </c>
      <c r="J38" s="38">
        <v>2.41</v>
      </c>
      <c r="K38" s="22"/>
      <c r="L38" s="22"/>
      <c r="M38" s="22"/>
      <c r="N38" s="22"/>
      <c r="O38" s="22"/>
      <c r="P38" s="22"/>
    </row>
    <row r="39" spans="1:16" ht="39" customHeight="1" x14ac:dyDescent="0.2">
      <c r="A39" s="22"/>
      <c r="B39" s="35"/>
      <c r="C39" s="1178" t="s">
        <v>530</v>
      </c>
      <c r="D39" s="1179"/>
      <c r="E39" s="1180"/>
      <c r="F39" s="36">
        <v>0.64</v>
      </c>
      <c r="G39" s="37">
        <v>0.91</v>
      </c>
      <c r="H39" s="37">
        <v>0.26</v>
      </c>
      <c r="I39" s="37">
        <v>1.45</v>
      </c>
      <c r="J39" s="38">
        <v>1.41</v>
      </c>
      <c r="K39" s="22"/>
      <c r="L39" s="22"/>
      <c r="M39" s="22"/>
      <c r="N39" s="22"/>
      <c r="O39" s="22"/>
      <c r="P39" s="22"/>
    </row>
    <row r="40" spans="1:16" ht="39" customHeight="1" x14ac:dyDescent="0.2">
      <c r="A40" s="22"/>
      <c r="B40" s="35"/>
      <c r="C40" s="1178" t="s">
        <v>531</v>
      </c>
      <c r="D40" s="1179"/>
      <c r="E40" s="1180"/>
      <c r="F40" s="36">
        <v>0.06</v>
      </c>
      <c r="G40" s="37">
        <v>0.06</v>
      </c>
      <c r="H40" s="37">
        <v>7.0000000000000007E-2</v>
      </c>
      <c r="I40" s="37">
        <v>7.0000000000000007E-2</v>
      </c>
      <c r="J40" s="38">
        <v>0.09</v>
      </c>
      <c r="K40" s="22"/>
      <c r="L40" s="22"/>
      <c r="M40" s="22"/>
      <c r="N40" s="22"/>
      <c r="O40" s="22"/>
      <c r="P40" s="22"/>
    </row>
    <row r="41" spans="1:16" ht="39" customHeight="1" x14ac:dyDescent="0.2">
      <c r="A41" s="22"/>
      <c r="B41" s="35"/>
      <c r="C41" s="1178" t="s">
        <v>532</v>
      </c>
      <c r="D41" s="1179"/>
      <c r="E41" s="1180"/>
      <c r="F41" s="36">
        <v>0</v>
      </c>
      <c r="G41" s="37">
        <v>0.01</v>
      </c>
      <c r="H41" s="37">
        <v>0.02</v>
      </c>
      <c r="I41" s="37">
        <v>0.01</v>
      </c>
      <c r="J41" s="38">
        <v>0.03</v>
      </c>
      <c r="K41" s="22"/>
      <c r="L41" s="22"/>
      <c r="M41" s="22"/>
      <c r="N41" s="22"/>
      <c r="O41" s="22"/>
      <c r="P41" s="22"/>
    </row>
    <row r="42" spans="1:16" ht="39" customHeight="1" x14ac:dyDescent="0.2">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5">
      <c r="A43" s="22"/>
      <c r="B43" s="40"/>
      <c r="C43" s="1181" t="s">
        <v>534</v>
      </c>
      <c r="D43" s="1182"/>
      <c r="E43" s="1183"/>
      <c r="F43" s="41">
        <v>0.1</v>
      </c>
      <c r="G43" s="42">
        <v>0.11</v>
      </c>
      <c r="H43" s="42">
        <v>7.0000000000000007E-2</v>
      </c>
      <c r="I43" s="42">
        <v>0.09</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635</v>
      </c>
      <c r="L45" s="60">
        <v>619</v>
      </c>
      <c r="M45" s="60">
        <v>607</v>
      </c>
      <c r="N45" s="60">
        <v>567</v>
      </c>
      <c r="O45" s="61">
        <v>577</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2">
      <c r="A48" s="48"/>
      <c r="B48" s="1196"/>
      <c r="C48" s="1197"/>
      <c r="D48" s="62"/>
      <c r="E48" s="1188" t="s">
        <v>15</v>
      </c>
      <c r="F48" s="1188"/>
      <c r="G48" s="1188"/>
      <c r="H48" s="1188"/>
      <c r="I48" s="1188"/>
      <c r="J48" s="1189"/>
      <c r="K48" s="63">
        <v>12</v>
      </c>
      <c r="L48" s="64">
        <v>12</v>
      </c>
      <c r="M48" s="64">
        <v>13</v>
      </c>
      <c r="N48" s="64">
        <v>14</v>
      </c>
      <c r="O48" s="65">
        <v>9</v>
      </c>
      <c r="P48" s="48"/>
      <c r="Q48" s="48"/>
      <c r="R48" s="48"/>
      <c r="S48" s="48"/>
      <c r="T48" s="48"/>
      <c r="U48" s="48"/>
    </row>
    <row r="49" spans="1:21" ht="30.75" customHeight="1" x14ac:dyDescent="0.2">
      <c r="A49" s="48"/>
      <c r="B49" s="1196"/>
      <c r="C49" s="1197"/>
      <c r="D49" s="62"/>
      <c r="E49" s="1188" t="s">
        <v>16</v>
      </c>
      <c r="F49" s="1188"/>
      <c r="G49" s="1188"/>
      <c r="H49" s="1188"/>
      <c r="I49" s="1188"/>
      <c r="J49" s="1189"/>
      <c r="K49" s="63">
        <v>52</v>
      </c>
      <c r="L49" s="64">
        <v>52</v>
      </c>
      <c r="M49" s="64">
        <v>53</v>
      </c>
      <c r="N49" s="64">
        <v>66</v>
      </c>
      <c r="O49" s="65">
        <v>69</v>
      </c>
      <c r="P49" s="48"/>
      <c r="Q49" s="48"/>
      <c r="R49" s="48"/>
      <c r="S49" s="48"/>
      <c r="T49" s="48"/>
      <c r="U49" s="48"/>
    </row>
    <row r="50" spans="1:21" ht="30.75" customHeight="1" x14ac:dyDescent="0.2">
      <c r="A50" s="48"/>
      <c r="B50" s="1196"/>
      <c r="C50" s="1197"/>
      <c r="D50" s="62"/>
      <c r="E50" s="1188" t="s">
        <v>17</v>
      </c>
      <c r="F50" s="1188"/>
      <c r="G50" s="1188"/>
      <c r="H50" s="1188"/>
      <c r="I50" s="1188"/>
      <c r="J50" s="1189"/>
      <c r="K50" s="63">
        <v>15</v>
      </c>
      <c r="L50" s="64">
        <v>13</v>
      </c>
      <c r="M50" s="64">
        <v>15</v>
      </c>
      <c r="N50" s="64">
        <v>13</v>
      </c>
      <c r="O50" s="65">
        <v>11</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479</v>
      </c>
      <c r="L51" s="64">
        <v>0</v>
      </c>
      <c r="M51" s="64">
        <v>0</v>
      </c>
      <c r="N51" s="64">
        <v>0</v>
      </c>
      <c r="O51" s="65" t="s">
        <v>479</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340</v>
      </c>
      <c r="L52" s="64">
        <v>372</v>
      </c>
      <c r="M52" s="64">
        <v>361</v>
      </c>
      <c r="N52" s="64">
        <v>370</v>
      </c>
      <c r="O52" s="65">
        <v>372</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374</v>
      </c>
      <c r="L53" s="69">
        <v>324</v>
      </c>
      <c r="M53" s="69">
        <v>327</v>
      </c>
      <c r="N53" s="69">
        <v>290</v>
      </c>
      <c r="O53" s="70">
        <v>294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518</v>
      </c>
      <c r="J40" s="79" t="s">
        <v>519</v>
      </c>
      <c r="K40" s="79" t="s">
        <v>520</v>
      </c>
      <c r="L40" s="79" t="s">
        <v>521</v>
      </c>
      <c r="M40" s="80" t="s">
        <v>522</v>
      </c>
    </row>
    <row r="41" spans="2:13" ht="27.75" customHeight="1" x14ac:dyDescent="0.2">
      <c r="B41" s="1214" t="s">
        <v>24</v>
      </c>
      <c r="C41" s="1215"/>
      <c r="D41" s="81"/>
      <c r="E41" s="1216" t="s">
        <v>25</v>
      </c>
      <c r="F41" s="1216"/>
      <c r="G41" s="1216"/>
      <c r="H41" s="1217"/>
      <c r="I41" s="82">
        <v>5320</v>
      </c>
      <c r="J41" s="83">
        <v>5690</v>
      </c>
      <c r="K41" s="83">
        <v>5670</v>
      </c>
      <c r="L41" s="83">
        <v>5823</v>
      </c>
      <c r="M41" s="84">
        <v>5812</v>
      </c>
    </row>
    <row r="42" spans="2:13" ht="27.75" customHeight="1" x14ac:dyDescent="0.2">
      <c r="B42" s="1204"/>
      <c r="C42" s="1205"/>
      <c r="D42" s="85"/>
      <c r="E42" s="1208" t="s">
        <v>26</v>
      </c>
      <c r="F42" s="1208"/>
      <c r="G42" s="1208"/>
      <c r="H42" s="1209"/>
      <c r="I42" s="86">
        <v>71</v>
      </c>
      <c r="J42" s="87">
        <v>59</v>
      </c>
      <c r="K42" s="87">
        <v>47</v>
      </c>
      <c r="L42" s="87">
        <v>34</v>
      </c>
      <c r="M42" s="88">
        <v>25</v>
      </c>
    </row>
    <row r="43" spans="2:13" ht="27.75" customHeight="1" x14ac:dyDescent="0.2">
      <c r="B43" s="1204"/>
      <c r="C43" s="1205"/>
      <c r="D43" s="85"/>
      <c r="E43" s="1208" t="s">
        <v>27</v>
      </c>
      <c r="F43" s="1208"/>
      <c r="G43" s="1208"/>
      <c r="H43" s="1209"/>
      <c r="I43" s="86">
        <v>77</v>
      </c>
      <c r="J43" s="87">
        <v>65</v>
      </c>
      <c r="K43" s="87">
        <v>57</v>
      </c>
      <c r="L43" s="87">
        <v>108</v>
      </c>
      <c r="M43" s="88">
        <v>303</v>
      </c>
    </row>
    <row r="44" spans="2:13" ht="27.75" customHeight="1" x14ac:dyDescent="0.2">
      <c r="B44" s="1204"/>
      <c r="C44" s="1205"/>
      <c r="D44" s="85"/>
      <c r="E44" s="1208" t="s">
        <v>28</v>
      </c>
      <c r="F44" s="1208"/>
      <c r="G44" s="1208"/>
      <c r="H44" s="1209"/>
      <c r="I44" s="86">
        <v>405</v>
      </c>
      <c r="J44" s="87">
        <v>436</v>
      </c>
      <c r="K44" s="87">
        <v>504</v>
      </c>
      <c r="L44" s="87">
        <v>468</v>
      </c>
      <c r="M44" s="88">
        <v>407</v>
      </c>
    </row>
    <row r="45" spans="2:13" ht="27.75" customHeight="1" x14ac:dyDescent="0.2">
      <c r="B45" s="1204"/>
      <c r="C45" s="1205"/>
      <c r="D45" s="85"/>
      <c r="E45" s="1208" t="s">
        <v>29</v>
      </c>
      <c r="F45" s="1208"/>
      <c r="G45" s="1208"/>
      <c r="H45" s="1209"/>
      <c r="I45" s="86">
        <v>1173</v>
      </c>
      <c r="J45" s="87">
        <v>1199</v>
      </c>
      <c r="K45" s="87">
        <v>1047</v>
      </c>
      <c r="L45" s="87">
        <v>1010</v>
      </c>
      <c r="M45" s="88">
        <v>1011</v>
      </c>
    </row>
    <row r="46" spans="2:13" ht="27.75" customHeight="1" x14ac:dyDescent="0.2">
      <c r="B46" s="1204"/>
      <c r="C46" s="1205"/>
      <c r="D46" s="89"/>
      <c r="E46" s="1208" t="s">
        <v>30</v>
      </c>
      <c r="F46" s="1208"/>
      <c r="G46" s="1208"/>
      <c r="H46" s="1209"/>
      <c r="I46" s="86">
        <v>15</v>
      </c>
      <c r="J46" s="87">
        <v>14</v>
      </c>
      <c r="K46" s="87">
        <v>12</v>
      </c>
      <c r="L46" s="87">
        <v>11</v>
      </c>
      <c r="M46" s="88">
        <v>13</v>
      </c>
    </row>
    <row r="47" spans="2:13" ht="27.75" customHeight="1" x14ac:dyDescent="0.2">
      <c r="B47" s="1204"/>
      <c r="C47" s="1205"/>
      <c r="D47" s="90"/>
      <c r="E47" s="1218" t="s">
        <v>31</v>
      </c>
      <c r="F47" s="1219"/>
      <c r="G47" s="1219"/>
      <c r="H47" s="1220"/>
      <c r="I47" s="86" t="s">
        <v>479</v>
      </c>
      <c r="J47" s="87" t="s">
        <v>479</v>
      </c>
      <c r="K47" s="87" t="s">
        <v>479</v>
      </c>
      <c r="L47" s="87" t="s">
        <v>479</v>
      </c>
      <c r="M47" s="88" t="s">
        <v>479</v>
      </c>
    </row>
    <row r="48" spans="2:13" ht="27.75" customHeight="1" x14ac:dyDescent="0.2">
      <c r="B48" s="1204"/>
      <c r="C48" s="1205"/>
      <c r="D48" s="85"/>
      <c r="E48" s="1208" t="s">
        <v>32</v>
      </c>
      <c r="F48" s="1208"/>
      <c r="G48" s="1208"/>
      <c r="H48" s="1209"/>
      <c r="I48" s="86" t="s">
        <v>479</v>
      </c>
      <c r="J48" s="87" t="s">
        <v>479</v>
      </c>
      <c r="K48" s="87" t="s">
        <v>479</v>
      </c>
      <c r="L48" s="87" t="s">
        <v>479</v>
      </c>
      <c r="M48" s="88" t="s">
        <v>479</v>
      </c>
    </row>
    <row r="49" spans="2:13" ht="27.75" customHeight="1" x14ac:dyDescent="0.2">
      <c r="B49" s="1206"/>
      <c r="C49" s="1207"/>
      <c r="D49" s="85"/>
      <c r="E49" s="1208" t="s">
        <v>33</v>
      </c>
      <c r="F49" s="1208"/>
      <c r="G49" s="1208"/>
      <c r="H49" s="1209"/>
      <c r="I49" s="86" t="s">
        <v>479</v>
      </c>
      <c r="J49" s="87" t="s">
        <v>479</v>
      </c>
      <c r="K49" s="87" t="s">
        <v>479</v>
      </c>
      <c r="L49" s="87" t="s">
        <v>479</v>
      </c>
      <c r="M49" s="88" t="s">
        <v>479</v>
      </c>
    </row>
    <row r="50" spans="2:13" ht="27.75" customHeight="1" x14ac:dyDescent="0.2">
      <c r="B50" s="1202" t="s">
        <v>34</v>
      </c>
      <c r="C50" s="1203"/>
      <c r="D50" s="91"/>
      <c r="E50" s="1208" t="s">
        <v>35</v>
      </c>
      <c r="F50" s="1208"/>
      <c r="G50" s="1208"/>
      <c r="H50" s="1209"/>
      <c r="I50" s="86">
        <v>1665</v>
      </c>
      <c r="J50" s="87">
        <v>1664</v>
      </c>
      <c r="K50" s="87">
        <v>1628</v>
      </c>
      <c r="L50" s="87">
        <v>1864</v>
      </c>
      <c r="M50" s="88">
        <v>3635</v>
      </c>
    </row>
    <row r="51" spans="2:13" ht="27.75" customHeight="1" x14ac:dyDescent="0.2">
      <c r="B51" s="1204"/>
      <c r="C51" s="1205"/>
      <c r="D51" s="85"/>
      <c r="E51" s="1208" t="s">
        <v>36</v>
      </c>
      <c r="F51" s="1208"/>
      <c r="G51" s="1208"/>
      <c r="H51" s="1209"/>
      <c r="I51" s="86">
        <v>164</v>
      </c>
      <c r="J51" s="87">
        <v>142</v>
      </c>
      <c r="K51" s="87">
        <v>127</v>
      </c>
      <c r="L51" s="87">
        <v>113</v>
      </c>
      <c r="M51" s="88">
        <v>100</v>
      </c>
    </row>
    <row r="52" spans="2:13" ht="27.75" customHeight="1" x14ac:dyDescent="0.2">
      <c r="B52" s="1206"/>
      <c r="C52" s="1207"/>
      <c r="D52" s="85"/>
      <c r="E52" s="1208" t="s">
        <v>37</v>
      </c>
      <c r="F52" s="1208"/>
      <c r="G52" s="1208"/>
      <c r="H52" s="1209"/>
      <c r="I52" s="86">
        <v>3725</v>
      </c>
      <c r="J52" s="87">
        <v>3691</v>
      </c>
      <c r="K52" s="87">
        <v>3736</v>
      </c>
      <c r="L52" s="87">
        <v>4012</v>
      </c>
      <c r="M52" s="88">
        <v>4140</v>
      </c>
    </row>
    <row r="53" spans="2:13" ht="27.75" customHeight="1" thickBot="1" x14ac:dyDescent="0.25">
      <c r="B53" s="1210" t="s">
        <v>21</v>
      </c>
      <c r="C53" s="1211"/>
      <c r="D53" s="92"/>
      <c r="E53" s="1212" t="s">
        <v>38</v>
      </c>
      <c r="F53" s="1212"/>
      <c r="G53" s="1212"/>
      <c r="H53" s="1213"/>
      <c r="I53" s="93">
        <v>1505</v>
      </c>
      <c r="J53" s="94">
        <v>1966</v>
      </c>
      <c r="K53" s="94">
        <v>1846</v>
      </c>
      <c r="L53" s="94">
        <v>1465</v>
      </c>
      <c r="M53" s="95">
        <v>-304</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562</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563</v>
      </c>
      <c r="I42" s="354"/>
      <c r="J42" s="354"/>
      <c r="K42" s="354"/>
      <c r="L42" s="246"/>
      <c r="M42" s="246"/>
      <c r="N42" s="246"/>
      <c r="O42" s="246"/>
    </row>
    <row r="43" spans="2:17" ht="13.2" x14ac:dyDescent="0.2">
      <c r="B43" s="250"/>
      <c r="C43" s="246"/>
      <c r="D43" s="246"/>
      <c r="E43" s="246"/>
      <c r="F43" s="246"/>
      <c r="G43" s="1235" t="s">
        <v>571</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564</v>
      </c>
    </row>
    <row r="50" spans="1:17" ht="13.2" x14ac:dyDescent="0.2">
      <c r="B50" s="250"/>
      <c r="C50" s="246"/>
      <c r="D50" s="246"/>
      <c r="E50" s="246"/>
      <c r="F50" s="246"/>
      <c r="G50" s="1244"/>
      <c r="H50" s="1245"/>
      <c r="I50" s="1245"/>
      <c r="J50" s="1246"/>
      <c r="K50" s="356" t="s">
        <v>518</v>
      </c>
      <c r="L50" s="356" t="s">
        <v>519</v>
      </c>
      <c r="M50" s="356" t="s">
        <v>520</v>
      </c>
      <c r="N50" s="356" t="s">
        <v>521</v>
      </c>
      <c r="O50" s="356" t="s">
        <v>522</v>
      </c>
    </row>
    <row r="51" spans="1:17" ht="13.2" x14ac:dyDescent="0.2">
      <c r="B51" s="250"/>
      <c r="C51" s="246"/>
      <c r="D51" s="246"/>
      <c r="E51" s="246"/>
      <c r="F51" s="246"/>
      <c r="G51" s="1247" t="s">
        <v>565</v>
      </c>
      <c r="H51" s="1248"/>
      <c r="I51" s="1253" t="s">
        <v>566</v>
      </c>
      <c r="J51" s="1253"/>
      <c r="K51" s="1255"/>
      <c r="L51" s="1255"/>
      <c r="M51" s="1255"/>
      <c r="N51" s="1221">
        <v>47</v>
      </c>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572</v>
      </c>
      <c r="J53" s="1233"/>
      <c r="K53" s="1256"/>
      <c r="L53" s="1256"/>
      <c r="M53" s="1256"/>
      <c r="N53" s="1225">
        <v>53.5</v>
      </c>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567</v>
      </c>
      <c r="H55" s="1228"/>
      <c r="I55" s="1233" t="s">
        <v>566</v>
      </c>
      <c r="J55" s="1233"/>
      <c r="K55" s="1255"/>
      <c r="L55" s="1255"/>
      <c r="M55" s="1255"/>
      <c r="N55" s="1221">
        <v>58.9</v>
      </c>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572</v>
      </c>
      <c r="J57" s="1223"/>
      <c r="K57" s="1256"/>
      <c r="L57" s="1256"/>
      <c r="M57" s="1256"/>
      <c r="N57" s="1225">
        <v>55.6</v>
      </c>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568</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563</v>
      </c>
      <c r="I64" s="354"/>
      <c r="J64" s="354"/>
      <c r="K64" s="354"/>
      <c r="L64" s="246"/>
      <c r="M64" s="246"/>
      <c r="N64" s="246"/>
      <c r="O64" s="246"/>
    </row>
    <row r="65" spans="2:30" ht="13.2" x14ac:dyDescent="0.2">
      <c r="B65" s="250"/>
      <c r="C65" s="246"/>
      <c r="D65" s="246"/>
      <c r="E65" s="246"/>
      <c r="F65" s="246"/>
      <c r="G65" s="1235" t="s">
        <v>573</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569</v>
      </c>
      <c r="I71" s="370"/>
      <c r="J71" s="366"/>
      <c r="K71" s="366"/>
      <c r="L71" s="367"/>
      <c r="M71" s="366"/>
      <c r="N71" s="367"/>
      <c r="O71" s="368"/>
    </row>
    <row r="72" spans="2:30" ht="13.2" x14ac:dyDescent="0.2">
      <c r="B72" s="250"/>
      <c r="C72" s="246"/>
      <c r="D72" s="246"/>
      <c r="E72" s="246"/>
      <c r="F72" s="246"/>
      <c r="G72" s="1244"/>
      <c r="H72" s="1245"/>
      <c r="I72" s="1245"/>
      <c r="J72" s="1246"/>
      <c r="K72" s="356" t="s">
        <v>518</v>
      </c>
      <c r="L72" s="356" t="s">
        <v>519</v>
      </c>
      <c r="M72" s="356" t="s">
        <v>520</v>
      </c>
      <c r="N72" s="356" t="s">
        <v>521</v>
      </c>
      <c r="O72" s="356" t="s">
        <v>522</v>
      </c>
    </row>
    <row r="73" spans="2:30" ht="13.2" x14ac:dyDescent="0.2">
      <c r="B73" s="250"/>
      <c r="C73" s="246"/>
      <c r="D73" s="246"/>
      <c r="E73" s="246"/>
      <c r="F73" s="246"/>
      <c r="G73" s="1247" t="s">
        <v>565</v>
      </c>
      <c r="H73" s="1248"/>
      <c r="I73" s="1253" t="s">
        <v>566</v>
      </c>
      <c r="J73" s="1253"/>
      <c r="K73" s="1234">
        <v>49.3</v>
      </c>
      <c r="L73" s="1234">
        <v>64.400000000000006</v>
      </c>
      <c r="M73" s="1221">
        <v>61.4</v>
      </c>
      <c r="N73" s="1221">
        <v>47</v>
      </c>
      <c r="O73" s="1221"/>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570</v>
      </c>
      <c r="J75" s="1233"/>
      <c r="K75" s="1225">
        <v>12.9</v>
      </c>
      <c r="L75" s="1225">
        <v>11.9</v>
      </c>
      <c r="M75" s="1225">
        <v>11.2</v>
      </c>
      <c r="N75" s="1225">
        <v>10.199999999999999</v>
      </c>
      <c r="O75" s="1225">
        <v>9.8000000000000007</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567</v>
      </c>
      <c r="H77" s="1228"/>
      <c r="I77" s="1233" t="s">
        <v>566</v>
      </c>
      <c r="J77" s="1233"/>
      <c r="K77" s="1234">
        <v>64.7</v>
      </c>
      <c r="L77" s="1234">
        <v>55.2</v>
      </c>
      <c r="M77" s="1221">
        <v>54</v>
      </c>
      <c r="N77" s="1221">
        <v>58.9</v>
      </c>
      <c r="O77" s="1221">
        <v>51.4</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570</v>
      </c>
      <c r="J79" s="1223"/>
      <c r="K79" s="1224">
        <v>13.3</v>
      </c>
      <c r="L79" s="1224">
        <v>12.5</v>
      </c>
      <c r="M79" s="1224">
        <v>11.5</v>
      </c>
      <c r="N79" s="1224">
        <v>10.8</v>
      </c>
      <c r="O79" s="1224">
        <v>10.199999999999999</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517</v>
      </c>
      <c r="G2" s="113"/>
      <c r="H2" s="114"/>
    </row>
    <row r="3" spans="1:8" x14ac:dyDescent="0.2">
      <c r="A3" s="110" t="s">
        <v>510</v>
      </c>
      <c r="B3" s="115"/>
      <c r="C3" s="116"/>
      <c r="D3" s="117">
        <v>122872</v>
      </c>
      <c r="E3" s="118"/>
      <c r="F3" s="119">
        <v>114097</v>
      </c>
      <c r="G3" s="120"/>
      <c r="H3" s="121"/>
    </row>
    <row r="4" spans="1:8" x14ac:dyDescent="0.2">
      <c r="A4" s="122"/>
      <c r="B4" s="123"/>
      <c r="C4" s="124"/>
      <c r="D4" s="125">
        <v>83278</v>
      </c>
      <c r="E4" s="126"/>
      <c r="F4" s="127">
        <v>61630</v>
      </c>
      <c r="G4" s="128"/>
      <c r="H4" s="129"/>
    </row>
    <row r="5" spans="1:8" x14ac:dyDescent="0.2">
      <c r="A5" s="110" t="s">
        <v>512</v>
      </c>
      <c r="B5" s="115"/>
      <c r="C5" s="116"/>
      <c r="D5" s="117">
        <v>199326</v>
      </c>
      <c r="E5" s="118"/>
      <c r="F5" s="119">
        <v>136577</v>
      </c>
      <c r="G5" s="120"/>
      <c r="H5" s="121"/>
    </row>
    <row r="6" spans="1:8" x14ac:dyDescent="0.2">
      <c r="A6" s="122"/>
      <c r="B6" s="123"/>
      <c r="C6" s="124"/>
      <c r="D6" s="125">
        <v>100398</v>
      </c>
      <c r="E6" s="126"/>
      <c r="F6" s="127">
        <v>59645</v>
      </c>
      <c r="G6" s="128"/>
      <c r="H6" s="129"/>
    </row>
    <row r="7" spans="1:8" x14ac:dyDescent="0.2">
      <c r="A7" s="110" t="s">
        <v>513</v>
      </c>
      <c r="B7" s="115"/>
      <c r="C7" s="116"/>
      <c r="D7" s="117">
        <v>159872</v>
      </c>
      <c r="E7" s="118"/>
      <c r="F7" s="119">
        <v>132212</v>
      </c>
      <c r="G7" s="120"/>
      <c r="H7" s="121"/>
    </row>
    <row r="8" spans="1:8" x14ac:dyDescent="0.2">
      <c r="A8" s="122"/>
      <c r="B8" s="123"/>
      <c r="C8" s="124"/>
      <c r="D8" s="125">
        <v>88453</v>
      </c>
      <c r="E8" s="126"/>
      <c r="F8" s="127">
        <v>67114</v>
      </c>
      <c r="G8" s="128"/>
      <c r="H8" s="129"/>
    </row>
    <row r="9" spans="1:8" x14ac:dyDescent="0.2">
      <c r="A9" s="110" t="s">
        <v>514</v>
      </c>
      <c r="B9" s="115"/>
      <c r="C9" s="116"/>
      <c r="D9" s="117">
        <v>72113</v>
      </c>
      <c r="E9" s="118"/>
      <c r="F9" s="119">
        <v>93741</v>
      </c>
      <c r="G9" s="120"/>
      <c r="H9" s="121"/>
    </row>
    <row r="10" spans="1:8" x14ac:dyDescent="0.2">
      <c r="A10" s="122"/>
      <c r="B10" s="123"/>
      <c r="C10" s="124"/>
      <c r="D10" s="125">
        <v>63376</v>
      </c>
      <c r="E10" s="126"/>
      <c r="F10" s="127">
        <v>46285</v>
      </c>
      <c r="G10" s="128"/>
      <c r="H10" s="129"/>
    </row>
    <row r="11" spans="1:8" x14ac:dyDescent="0.2">
      <c r="A11" s="110" t="s">
        <v>515</v>
      </c>
      <c r="B11" s="115"/>
      <c r="C11" s="116"/>
      <c r="D11" s="117">
        <v>91551</v>
      </c>
      <c r="E11" s="118"/>
      <c r="F11" s="119">
        <v>107537</v>
      </c>
      <c r="G11" s="120"/>
      <c r="H11" s="121"/>
    </row>
    <row r="12" spans="1:8" x14ac:dyDescent="0.2">
      <c r="A12" s="122"/>
      <c r="B12" s="123"/>
      <c r="C12" s="130"/>
      <c r="D12" s="125">
        <v>60543</v>
      </c>
      <c r="E12" s="126"/>
      <c r="F12" s="127">
        <v>57923</v>
      </c>
      <c r="G12" s="128"/>
      <c r="H12" s="129"/>
    </row>
    <row r="13" spans="1:8" x14ac:dyDescent="0.2">
      <c r="A13" s="110"/>
      <c r="B13" s="115"/>
      <c r="C13" s="131"/>
      <c r="D13" s="132">
        <v>129147</v>
      </c>
      <c r="E13" s="133"/>
      <c r="F13" s="134">
        <v>116833</v>
      </c>
      <c r="G13" s="135"/>
      <c r="H13" s="121"/>
    </row>
    <row r="14" spans="1:8" x14ac:dyDescent="0.2">
      <c r="A14" s="122"/>
      <c r="B14" s="123"/>
      <c r="C14" s="124"/>
      <c r="D14" s="125">
        <v>79210</v>
      </c>
      <c r="E14" s="126"/>
      <c r="F14" s="127">
        <v>58519</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3.37</v>
      </c>
      <c r="C19" s="136">
        <f>ROUND(VALUE(SUBSTITUTE(実質収支比率等に係る経年分析!G$48,"▲","-")),2)</f>
        <v>3.57</v>
      </c>
      <c r="D19" s="136">
        <f>ROUND(VALUE(SUBSTITUTE(実質収支比率等に係る経年分析!H$48,"▲","-")),2)</f>
        <v>3.76</v>
      </c>
      <c r="E19" s="136">
        <f>ROUND(VALUE(SUBSTITUTE(実質収支比率等に係る経年分析!I$48,"▲","-")),2)</f>
        <v>5.54</v>
      </c>
      <c r="F19" s="136">
        <f>ROUND(VALUE(SUBSTITUTE(実質収支比率等に係る経年分析!J$48,"▲","-")),2)</f>
        <v>13.1</v>
      </c>
    </row>
    <row r="20" spans="1:11" x14ac:dyDescent="0.2">
      <c r="A20" s="136" t="s">
        <v>43</v>
      </c>
      <c r="B20" s="136">
        <f>ROUND(VALUE(SUBSTITUTE(実質収支比率等に係る経年分析!F$47,"▲","-")),2)</f>
        <v>22.89</v>
      </c>
      <c r="C20" s="136">
        <f>ROUND(VALUE(SUBSTITUTE(実質収支比率等に係る経年分析!G$47,"▲","-")),2)</f>
        <v>25.12</v>
      </c>
      <c r="D20" s="136">
        <f>ROUND(VALUE(SUBSTITUTE(実質収支比率等に係る経年分析!H$47,"▲","-")),2)</f>
        <v>23.92</v>
      </c>
      <c r="E20" s="136">
        <f>ROUND(VALUE(SUBSTITUTE(実質収支比率等に係る経年分析!I$47,"▲","-")),2)</f>
        <v>23.27</v>
      </c>
      <c r="F20" s="136">
        <f>ROUND(VALUE(SUBSTITUTE(実質収支比率等に係る経年分析!J$47,"▲","-")),2)</f>
        <v>20.309999999999999</v>
      </c>
    </row>
    <row r="21" spans="1:11" x14ac:dyDescent="0.2">
      <c r="A21" s="136" t="s">
        <v>44</v>
      </c>
      <c r="B21" s="136">
        <f>IF(ISNUMBER(VALUE(SUBSTITUTE(実質収支比率等に係る経年分析!F$49,"▲","-"))),ROUND(VALUE(SUBSTITUTE(実質収支比率等に係る経年分析!F$49,"▲","-")),2),NA())</f>
        <v>-0.01</v>
      </c>
      <c r="C21" s="136">
        <f>IF(ISNUMBER(VALUE(SUBSTITUTE(実質収支比率等に係る経年分析!G$49,"▲","-"))),ROUND(VALUE(SUBSTITUTE(実質収支比率等に係る経年分析!G$49,"▲","-")),2),NA())</f>
        <v>1.42</v>
      </c>
      <c r="D21" s="136">
        <f>IF(ISNUMBER(VALUE(SUBSTITUTE(実質収支比率等に係る経年分析!H$49,"▲","-"))),ROUND(VALUE(SUBSTITUTE(実質収支比率等に係る経年分析!H$49,"▲","-")),2),NA())</f>
        <v>-3.09</v>
      </c>
      <c r="E21" s="136">
        <f>IF(ISNUMBER(VALUE(SUBSTITUTE(実質収支比率等に係る経年分析!I$49,"▲","-"))),ROUND(VALUE(SUBSTITUTE(実質収支比率等に係る経年分析!I$49,"▲","-")),2),NA())</f>
        <v>0.31</v>
      </c>
      <c r="F21" s="136">
        <f>IF(ISNUMBER(VALUE(SUBSTITUTE(実質収支比率等に係る経年分析!J$49,"▲","-"))),ROUND(VALUE(SUBSTITUTE(実質収支比率等に係る経年分析!J$49,"▲","-")),2),NA())</f>
        <v>1.58</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7.0000000000000007E-2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0.03</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2">
      <c r="A31" s="137" t="str">
        <f>IF(連結実質赤字比率に係る赤字・黒字の構成分析!C$39="",NA(),連結実質赤字比率に係る赤字・黒字の構成分析!C$39)</f>
        <v>介護保険事業特別会計（保険事業勘定）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1.41</v>
      </c>
    </row>
    <row r="32" spans="1:11" x14ac:dyDescent="0.2">
      <c r="A32" s="137" t="str">
        <f>IF(連結実質赤字比率に係る赤字・黒字の構成分析!C$38="",NA(),連結実質赤字比率に係る赤字・黒字の構成分析!C$38)</f>
        <v>東都農地区簡易水道事業特別会計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2.41</v>
      </c>
    </row>
    <row r="33" spans="1:16" x14ac:dyDescent="0.2">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3.56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3.34</v>
      </c>
    </row>
    <row r="34" spans="1:16" x14ac:dyDescent="0.2">
      <c r="A34" s="137" t="str">
        <f>IF(連結実質赤字比率に係る赤字・黒字の構成分析!C$36="",NA(),連結実質赤字比率に係る赤字・黒字の構成分析!C$36)</f>
        <v>国民健康保険病院事業会計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7.19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4.3499999999999996</v>
      </c>
    </row>
    <row r="35" spans="1:16" x14ac:dyDescent="0.2">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3.58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6.81</v>
      </c>
    </row>
    <row r="36" spans="1:16" x14ac:dyDescent="0.2">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3.56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13.1</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340</v>
      </c>
      <c r="E42" s="138"/>
      <c r="F42" s="138"/>
      <c r="G42" s="138">
        <f>'実質公債費比率（分子）の構造'!L$52</f>
        <v>372</v>
      </c>
      <c r="H42" s="138"/>
      <c r="I42" s="138"/>
      <c r="J42" s="138">
        <f>'実質公債費比率（分子）の構造'!M$52</f>
        <v>361</v>
      </c>
      <c r="K42" s="138"/>
      <c r="L42" s="138"/>
      <c r="M42" s="138">
        <f>'実質公債費比率（分子）の構造'!N$52</f>
        <v>370</v>
      </c>
      <c r="N42" s="138"/>
      <c r="O42" s="138"/>
      <c r="P42" s="138">
        <f>'実質公債費比率（分子）の構造'!O$52</f>
        <v>372</v>
      </c>
    </row>
    <row r="43" spans="1:16" x14ac:dyDescent="0.2">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2">
      <c r="A44" s="138" t="s">
        <v>53</v>
      </c>
      <c r="B44" s="138">
        <f>'実質公債費比率（分子）の構造'!K$50</f>
        <v>15</v>
      </c>
      <c r="C44" s="138"/>
      <c r="D44" s="138"/>
      <c r="E44" s="138">
        <f>'実質公債費比率（分子）の構造'!L$50</f>
        <v>13</v>
      </c>
      <c r="F44" s="138"/>
      <c r="G44" s="138"/>
      <c r="H44" s="138">
        <f>'実質公債費比率（分子）の構造'!M$50</f>
        <v>15</v>
      </c>
      <c r="I44" s="138"/>
      <c r="J44" s="138"/>
      <c r="K44" s="138">
        <f>'実質公債費比率（分子）の構造'!N$50</f>
        <v>13</v>
      </c>
      <c r="L44" s="138"/>
      <c r="M44" s="138"/>
      <c r="N44" s="138">
        <f>'実質公債費比率（分子）の構造'!O$50</f>
        <v>11</v>
      </c>
      <c r="O44" s="138"/>
      <c r="P44" s="138"/>
    </row>
    <row r="45" spans="1:16" x14ac:dyDescent="0.2">
      <c r="A45" s="138" t="s">
        <v>54</v>
      </c>
      <c r="B45" s="138">
        <f>'実質公債費比率（分子）の構造'!K$49</f>
        <v>52</v>
      </c>
      <c r="C45" s="138"/>
      <c r="D45" s="138"/>
      <c r="E45" s="138">
        <f>'実質公債費比率（分子）の構造'!L$49</f>
        <v>52</v>
      </c>
      <c r="F45" s="138"/>
      <c r="G45" s="138"/>
      <c r="H45" s="138">
        <f>'実質公債費比率（分子）の構造'!M$49</f>
        <v>53</v>
      </c>
      <c r="I45" s="138"/>
      <c r="J45" s="138"/>
      <c r="K45" s="138">
        <f>'実質公債費比率（分子）の構造'!N$49</f>
        <v>66</v>
      </c>
      <c r="L45" s="138"/>
      <c r="M45" s="138"/>
      <c r="N45" s="138">
        <f>'実質公債費比率（分子）の構造'!O$49</f>
        <v>69</v>
      </c>
      <c r="O45" s="138"/>
      <c r="P45" s="138"/>
    </row>
    <row r="46" spans="1:16" x14ac:dyDescent="0.2">
      <c r="A46" s="138" t="s">
        <v>55</v>
      </c>
      <c r="B46" s="138">
        <f>'実質公債費比率（分子）の構造'!K$48</f>
        <v>12</v>
      </c>
      <c r="C46" s="138"/>
      <c r="D46" s="138"/>
      <c r="E46" s="138">
        <f>'実質公債費比率（分子）の構造'!L$48</f>
        <v>12</v>
      </c>
      <c r="F46" s="138"/>
      <c r="G46" s="138"/>
      <c r="H46" s="138">
        <f>'実質公債費比率（分子）の構造'!M$48</f>
        <v>13</v>
      </c>
      <c r="I46" s="138"/>
      <c r="J46" s="138"/>
      <c r="K46" s="138">
        <f>'実質公債費比率（分子）の構造'!N$48</f>
        <v>14</v>
      </c>
      <c r="L46" s="138"/>
      <c r="M46" s="138"/>
      <c r="N46" s="138">
        <f>'実質公債費比率（分子）の構造'!O$48</f>
        <v>9</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57</v>
      </c>
      <c r="B49" s="138">
        <f>'実質公債費比率（分子）の構造'!K$45</f>
        <v>635</v>
      </c>
      <c r="C49" s="138"/>
      <c r="D49" s="138"/>
      <c r="E49" s="138">
        <f>'実質公債費比率（分子）の構造'!L$45</f>
        <v>619</v>
      </c>
      <c r="F49" s="138"/>
      <c r="G49" s="138"/>
      <c r="H49" s="138">
        <f>'実質公債費比率（分子）の構造'!M$45</f>
        <v>607</v>
      </c>
      <c r="I49" s="138"/>
      <c r="J49" s="138"/>
      <c r="K49" s="138">
        <f>'実質公債費比率（分子）の構造'!N$45</f>
        <v>567</v>
      </c>
      <c r="L49" s="138"/>
      <c r="M49" s="138"/>
      <c r="N49" s="138">
        <f>'実質公債費比率（分子）の構造'!O$45</f>
        <v>577</v>
      </c>
      <c r="O49" s="138"/>
      <c r="P49" s="138"/>
    </row>
    <row r="50" spans="1:16" x14ac:dyDescent="0.2">
      <c r="A50" s="138" t="s">
        <v>58</v>
      </c>
      <c r="B50" s="138" t="e">
        <f>NA()</f>
        <v>#N/A</v>
      </c>
      <c r="C50" s="138">
        <f>IF(ISNUMBER('実質公債費比率（分子）の構造'!K$53),'実質公債費比率（分子）の構造'!K$53,NA())</f>
        <v>374</v>
      </c>
      <c r="D50" s="138" t="e">
        <f>NA()</f>
        <v>#N/A</v>
      </c>
      <c r="E50" s="138" t="e">
        <f>NA()</f>
        <v>#N/A</v>
      </c>
      <c r="F50" s="138">
        <f>IF(ISNUMBER('実質公債費比率（分子）の構造'!L$53),'実質公債費比率（分子）の構造'!L$53,NA())</f>
        <v>324</v>
      </c>
      <c r="G50" s="138" t="e">
        <f>NA()</f>
        <v>#N/A</v>
      </c>
      <c r="H50" s="138" t="e">
        <f>NA()</f>
        <v>#N/A</v>
      </c>
      <c r="I50" s="138">
        <f>IF(ISNUMBER('実質公債費比率（分子）の構造'!M$53),'実質公債費比率（分子）の構造'!M$53,NA())</f>
        <v>327</v>
      </c>
      <c r="J50" s="138" t="e">
        <f>NA()</f>
        <v>#N/A</v>
      </c>
      <c r="K50" s="138" t="e">
        <f>NA()</f>
        <v>#N/A</v>
      </c>
      <c r="L50" s="138">
        <f>IF(ISNUMBER('実質公債費比率（分子）の構造'!N$53),'実質公債費比率（分子）の構造'!N$53,NA())</f>
        <v>290</v>
      </c>
      <c r="M50" s="138" t="e">
        <f>NA()</f>
        <v>#N/A</v>
      </c>
      <c r="N50" s="138" t="e">
        <f>NA()</f>
        <v>#N/A</v>
      </c>
      <c r="O50" s="138">
        <f>IF(ISNUMBER('実質公債費比率（分子）の構造'!O$53),'実質公債費比率（分子）の構造'!O$53,NA())</f>
        <v>294</v>
      </c>
      <c r="P50" s="138" t="e">
        <f>NA()</f>
        <v>#N/A</v>
      </c>
    </row>
    <row r="53" spans="1:16" x14ac:dyDescent="0.2">
      <c r="A53" s="106" t="s">
        <v>59</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2">
      <c r="A56" s="137" t="s">
        <v>37</v>
      </c>
      <c r="B56" s="137"/>
      <c r="C56" s="137"/>
      <c r="D56" s="137">
        <f>'将来負担比率（分子）の構造'!I$52</f>
        <v>3725</v>
      </c>
      <c r="E56" s="137"/>
      <c r="F56" s="137"/>
      <c r="G56" s="137">
        <f>'将来負担比率（分子）の構造'!J$52</f>
        <v>3691</v>
      </c>
      <c r="H56" s="137"/>
      <c r="I56" s="137"/>
      <c r="J56" s="137">
        <f>'将来負担比率（分子）の構造'!K$52</f>
        <v>3736</v>
      </c>
      <c r="K56" s="137"/>
      <c r="L56" s="137"/>
      <c r="M56" s="137">
        <f>'将来負担比率（分子）の構造'!L$52</f>
        <v>4012</v>
      </c>
      <c r="N56" s="137"/>
      <c r="O56" s="137"/>
      <c r="P56" s="137">
        <f>'将来負担比率（分子）の構造'!M$52</f>
        <v>4140</v>
      </c>
    </row>
    <row r="57" spans="1:16" x14ac:dyDescent="0.2">
      <c r="A57" s="137" t="s">
        <v>36</v>
      </c>
      <c r="B57" s="137"/>
      <c r="C57" s="137"/>
      <c r="D57" s="137">
        <f>'将来負担比率（分子）の構造'!I$51</f>
        <v>164</v>
      </c>
      <c r="E57" s="137"/>
      <c r="F57" s="137"/>
      <c r="G57" s="137">
        <f>'将来負担比率（分子）の構造'!J$51</f>
        <v>142</v>
      </c>
      <c r="H57" s="137"/>
      <c r="I57" s="137"/>
      <c r="J57" s="137">
        <f>'将来負担比率（分子）の構造'!K$51</f>
        <v>127</v>
      </c>
      <c r="K57" s="137"/>
      <c r="L57" s="137"/>
      <c r="M57" s="137">
        <f>'将来負担比率（分子）の構造'!L$51</f>
        <v>113</v>
      </c>
      <c r="N57" s="137"/>
      <c r="O57" s="137"/>
      <c r="P57" s="137">
        <f>'将来負担比率（分子）の構造'!M$51</f>
        <v>100</v>
      </c>
    </row>
    <row r="58" spans="1:16" x14ac:dyDescent="0.2">
      <c r="A58" s="137" t="s">
        <v>35</v>
      </c>
      <c r="B58" s="137"/>
      <c r="C58" s="137"/>
      <c r="D58" s="137">
        <f>'将来負担比率（分子）の構造'!I$50</f>
        <v>1665</v>
      </c>
      <c r="E58" s="137"/>
      <c r="F58" s="137"/>
      <c r="G58" s="137">
        <f>'将来負担比率（分子）の構造'!J$50</f>
        <v>1664</v>
      </c>
      <c r="H58" s="137"/>
      <c r="I58" s="137"/>
      <c r="J58" s="137">
        <f>'将来負担比率（分子）の構造'!K$50</f>
        <v>1628</v>
      </c>
      <c r="K58" s="137"/>
      <c r="L58" s="137"/>
      <c r="M58" s="137">
        <f>'将来負担比率（分子）の構造'!L$50</f>
        <v>1864</v>
      </c>
      <c r="N58" s="137"/>
      <c r="O58" s="137"/>
      <c r="P58" s="137">
        <f>'将来負担比率（分子）の構造'!M$50</f>
        <v>3635</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15</v>
      </c>
      <c r="C61" s="137"/>
      <c r="D61" s="137"/>
      <c r="E61" s="137">
        <f>'将来負担比率（分子）の構造'!J$46</f>
        <v>14</v>
      </c>
      <c r="F61" s="137"/>
      <c r="G61" s="137"/>
      <c r="H61" s="137">
        <f>'将来負担比率（分子）の構造'!K$46</f>
        <v>12</v>
      </c>
      <c r="I61" s="137"/>
      <c r="J61" s="137"/>
      <c r="K61" s="137">
        <f>'将来負担比率（分子）の構造'!L$46</f>
        <v>11</v>
      </c>
      <c r="L61" s="137"/>
      <c r="M61" s="137"/>
      <c r="N61" s="137">
        <f>'将来負担比率（分子）の構造'!M$46</f>
        <v>13</v>
      </c>
      <c r="O61" s="137"/>
      <c r="P61" s="137"/>
    </row>
    <row r="62" spans="1:16" x14ac:dyDescent="0.2">
      <c r="A62" s="137" t="s">
        <v>29</v>
      </c>
      <c r="B62" s="137">
        <f>'将来負担比率（分子）の構造'!I$45</f>
        <v>1173</v>
      </c>
      <c r="C62" s="137"/>
      <c r="D62" s="137"/>
      <c r="E62" s="137">
        <f>'将来負担比率（分子）の構造'!J$45</f>
        <v>1199</v>
      </c>
      <c r="F62" s="137"/>
      <c r="G62" s="137"/>
      <c r="H62" s="137">
        <f>'将来負担比率（分子）の構造'!K$45</f>
        <v>1047</v>
      </c>
      <c r="I62" s="137"/>
      <c r="J62" s="137"/>
      <c r="K62" s="137">
        <f>'将来負担比率（分子）の構造'!L$45</f>
        <v>1010</v>
      </c>
      <c r="L62" s="137"/>
      <c r="M62" s="137"/>
      <c r="N62" s="137">
        <f>'将来負担比率（分子）の構造'!M$45</f>
        <v>1011</v>
      </c>
      <c r="O62" s="137"/>
      <c r="P62" s="137"/>
    </row>
    <row r="63" spans="1:16" x14ac:dyDescent="0.2">
      <c r="A63" s="137" t="s">
        <v>28</v>
      </c>
      <c r="B63" s="137">
        <f>'将来負担比率（分子）の構造'!I$44</f>
        <v>405</v>
      </c>
      <c r="C63" s="137"/>
      <c r="D63" s="137"/>
      <c r="E63" s="137">
        <f>'将来負担比率（分子）の構造'!J$44</f>
        <v>436</v>
      </c>
      <c r="F63" s="137"/>
      <c r="G63" s="137"/>
      <c r="H63" s="137">
        <f>'将来負担比率（分子）の構造'!K$44</f>
        <v>504</v>
      </c>
      <c r="I63" s="137"/>
      <c r="J63" s="137"/>
      <c r="K63" s="137">
        <f>'将来負担比率（分子）の構造'!L$44</f>
        <v>468</v>
      </c>
      <c r="L63" s="137"/>
      <c r="M63" s="137"/>
      <c r="N63" s="137">
        <f>'将来負担比率（分子）の構造'!M$44</f>
        <v>407</v>
      </c>
      <c r="O63" s="137"/>
      <c r="P63" s="137"/>
    </row>
    <row r="64" spans="1:16" x14ac:dyDescent="0.2">
      <c r="A64" s="137" t="s">
        <v>27</v>
      </c>
      <c r="B64" s="137">
        <f>'将来負担比率（分子）の構造'!I$43</f>
        <v>77</v>
      </c>
      <c r="C64" s="137"/>
      <c r="D64" s="137"/>
      <c r="E64" s="137">
        <f>'将来負担比率（分子）の構造'!J$43</f>
        <v>65</v>
      </c>
      <c r="F64" s="137"/>
      <c r="G64" s="137"/>
      <c r="H64" s="137">
        <f>'将来負担比率（分子）の構造'!K$43</f>
        <v>57</v>
      </c>
      <c r="I64" s="137"/>
      <c r="J64" s="137"/>
      <c r="K64" s="137">
        <f>'将来負担比率（分子）の構造'!L$43</f>
        <v>108</v>
      </c>
      <c r="L64" s="137"/>
      <c r="M64" s="137"/>
      <c r="N64" s="137">
        <f>'将来負担比率（分子）の構造'!M$43</f>
        <v>303</v>
      </c>
      <c r="O64" s="137"/>
      <c r="P64" s="137"/>
    </row>
    <row r="65" spans="1:16" x14ac:dyDescent="0.2">
      <c r="A65" s="137" t="s">
        <v>26</v>
      </c>
      <c r="B65" s="137">
        <f>'将来負担比率（分子）の構造'!I$42</f>
        <v>71</v>
      </c>
      <c r="C65" s="137"/>
      <c r="D65" s="137"/>
      <c r="E65" s="137">
        <f>'将来負担比率（分子）の構造'!J$42</f>
        <v>59</v>
      </c>
      <c r="F65" s="137"/>
      <c r="G65" s="137"/>
      <c r="H65" s="137">
        <f>'将来負担比率（分子）の構造'!K$42</f>
        <v>47</v>
      </c>
      <c r="I65" s="137"/>
      <c r="J65" s="137"/>
      <c r="K65" s="137">
        <f>'将来負担比率（分子）の構造'!L$42</f>
        <v>34</v>
      </c>
      <c r="L65" s="137"/>
      <c r="M65" s="137"/>
      <c r="N65" s="137">
        <f>'将来負担比率（分子）の構造'!M$42</f>
        <v>25</v>
      </c>
      <c r="O65" s="137"/>
      <c r="P65" s="137"/>
    </row>
    <row r="66" spans="1:16" x14ac:dyDescent="0.2">
      <c r="A66" s="137" t="s">
        <v>25</v>
      </c>
      <c r="B66" s="137">
        <f>'将来負担比率（分子）の構造'!I$41</f>
        <v>5320</v>
      </c>
      <c r="C66" s="137"/>
      <c r="D66" s="137"/>
      <c r="E66" s="137">
        <f>'将来負担比率（分子）の構造'!J$41</f>
        <v>5690</v>
      </c>
      <c r="F66" s="137"/>
      <c r="G66" s="137"/>
      <c r="H66" s="137">
        <f>'将来負担比率（分子）の構造'!K$41</f>
        <v>5670</v>
      </c>
      <c r="I66" s="137"/>
      <c r="J66" s="137"/>
      <c r="K66" s="137">
        <f>'将来負担比率（分子）の構造'!L$41</f>
        <v>5823</v>
      </c>
      <c r="L66" s="137"/>
      <c r="M66" s="137"/>
      <c r="N66" s="137">
        <f>'将来負担比率（分子）の構造'!M$41</f>
        <v>5812</v>
      </c>
      <c r="O66" s="137"/>
      <c r="P66" s="137"/>
    </row>
    <row r="67" spans="1:16" x14ac:dyDescent="0.2">
      <c r="A67" s="137" t="s">
        <v>62</v>
      </c>
      <c r="B67" s="137" t="e">
        <f>NA()</f>
        <v>#N/A</v>
      </c>
      <c r="C67" s="137">
        <f>IF(ISNUMBER('将来負担比率（分子）の構造'!I$53), IF('将来負担比率（分子）の構造'!I$53 &lt; 0, 0, '将来負担比率（分子）の構造'!I$53), NA())</f>
        <v>1505</v>
      </c>
      <c r="D67" s="137" t="e">
        <f>NA()</f>
        <v>#N/A</v>
      </c>
      <c r="E67" s="137" t="e">
        <f>NA()</f>
        <v>#N/A</v>
      </c>
      <c r="F67" s="137">
        <f>IF(ISNUMBER('将来負担比率（分子）の構造'!J$53), IF('将来負担比率（分子）の構造'!J$53 &lt; 0, 0, '将来負担比率（分子）の構造'!J$53), NA())</f>
        <v>1966</v>
      </c>
      <c r="G67" s="137" t="e">
        <f>NA()</f>
        <v>#N/A</v>
      </c>
      <c r="H67" s="137" t="e">
        <f>NA()</f>
        <v>#N/A</v>
      </c>
      <c r="I67" s="137">
        <f>IF(ISNUMBER('将来負担比率（分子）の構造'!K$53), IF('将来負担比率（分子）の構造'!K$53 &lt; 0, 0, '将来負担比率（分子）の構造'!K$53), NA())</f>
        <v>1846</v>
      </c>
      <c r="J67" s="137" t="e">
        <f>NA()</f>
        <v>#N/A</v>
      </c>
      <c r="K67" s="137" t="e">
        <f>NA()</f>
        <v>#N/A</v>
      </c>
      <c r="L67" s="137">
        <f>IF(ISNUMBER('将来負担比率（分子）の構造'!L$53), IF('将来負担比率（分子）の構造'!L$53 &lt; 0, 0, '将来負担比率（分子）の構造'!L$53), NA())</f>
        <v>1465</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206</v>
      </c>
      <c r="C5" s="708"/>
      <c r="D5" s="708"/>
      <c r="E5" s="708"/>
      <c r="F5" s="708"/>
      <c r="G5" s="708"/>
      <c r="H5" s="708"/>
      <c r="I5" s="708"/>
      <c r="J5" s="708"/>
      <c r="K5" s="708"/>
      <c r="L5" s="708"/>
      <c r="M5" s="708"/>
      <c r="N5" s="708"/>
      <c r="O5" s="708"/>
      <c r="P5" s="708"/>
      <c r="Q5" s="709"/>
      <c r="R5" s="670">
        <v>899501</v>
      </c>
      <c r="S5" s="671"/>
      <c r="T5" s="671"/>
      <c r="U5" s="671"/>
      <c r="V5" s="671"/>
      <c r="W5" s="671"/>
      <c r="X5" s="671"/>
      <c r="Y5" s="718"/>
      <c r="Z5" s="731">
        <v>6.2</v>
      </c>
      <c r="AA5" s="731"/>
      <c r="AB5" s="731"/>
      <c r="AC5" s="731"/>
      <c r="AD5" s="732">
        <v>899501</v>
      </c>
      <c r="AE5" s="732"/>
      <c r="AF5" s="732"/>
      <c r="AG5" s="732"/>
      <c r="AH5" s="732"/>
      <c r="AI5" s="732"/>
      <c r="AJ5" s="732"/>
      <c r="AK5" s="732"/>
      <c r="AL5" s="719">
        <v>27</v>
      </c>
      <c r="AM5" s="688"/>
      <c r="AN5" s="688"/>
      <c r="AO5" s="720"/>
      <c r="AP5" s="707" t="s">
        <v>207</v>
      </c>
      <c r="AQ5" s="708"/>
      <c r="AR5" s="708"/>
      <c r="AS5" s="708"/>
      <c r="AT5" s="708"/>
      <c r="AU5" s="708"/>
      <c r="AV5" s="708"/>
      <c r="AW5" s="708"/>
      <c r="AX5" s="708"/>
      <c r="AY5" s="708"/>
      <c r="AZ5" s="708"/>
      <c r="BA5" s="708"/>
      <c r="BB5" s="708"/>
      <c r="BC5" s="708"/>
      <c r="BD5" s="708"/>
      <c r="BE5" s="708"/>
      <c r="BF5" s="709"/>
      <c r="BG5" s="620">
        <v>899501</v>
      </c>
      <c r="BH5" s="621"/>
      <c r="BI5" s="621"/>
      <c r="BJ5" s="621"/>
      <c r="BK5" s="621"/>
      <c r="BL5" s="621"/>
      <c r="BM5" s="621"/>
      <c r="BN5" s="622"/>
      <c r="BO5" s="673">
        <v>100</v>
      </c>
      <c r="BP5" s="673"/>
      <c r="BQ5" s="673"/>
      <c r="BR5" s="673"/>
      <c r="BS5" s="674">
        <v>8086</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x14ac:dyDescent="0.2">
      <c r="B6" s="617" t="s">
        <v>211</v>
      </c>
      <c r="C6" s="618"/>
      <c r="D6" s="618"/>
      <c r="E6" s="618"/>
      <c r="F6" s="618"/>
      <c r="G6" s="618"/>
      <c r="H6" s="618"/>
      <c r="I6" s="618"/>
      <c r="J6" s="618"/>
      <c r="K6" s="618"/>
      <c r="L6" s="618"/>
      <c r="M6" s="618"/>
      <c r="N6" s="618"/>
      <c r="O6" s="618"/>
      <c r="P6" s="618"/>
      <c r="Q6" s="619"/>
      <c r="R6" s="620">
        <v>77681</v>
      </c>
      <c r="S6" s="621"/>
      <c r="T6" s="621"/>
      <c r="U6" s="621"/>
      <c r="V6" s="621"/>
      <c r="W6" s="621"/>
      <c r="X6" s="621"/>
      <c r="Y6" s="622"/>
      <c r="Z6" s="673">
        <v>0.5</v>
      </c>
      <c r="AA6" s="673"/>
      <c r="AB6" s="673"/>
      <c r="AC6" s="673"/>
      <c r="AD6" s="674">
        <v>77681</v>
      </c>
      <c r="AE6" s="674"/>
      <c r="AF6" s="674"/>
      <c r="AG6" s="674"/>
      <c r="AH6" s="674"/>
      <c r="AI6" s="674"/>
      <c r="AJ6" s="674"/>
      <c r="AK6" s="674"/>
      <c r="AL6" s="643">
        <v>2.2999999999999998</v>
      </c>
      <c r="AM6" s="675"/>
      <c r="AN6" s="675"/>
      <c r="AO6" s="676"/>
      <c r="AP6" s="617" t="s">
        <v>212</v>
      </c>
      <c r="AQ6" s="618"/>
      <c r="AR6" s="618"/>
      <c r="AS6" s="618"/>
      <c r="AT6" s="618"/>
      <c r="AU6" s="618"/>
      <c r="AV6" s="618"/>
      <c r="AW6" s="618"/>
      <c r="AX6" s="618"/>
      <c r="AY6" s="618"/>
      <c r="AZ6" s="618"/>
      <c r="BA6" s="618"/>
      <c r="BB6" s="618"/>
      <c r="BC6" s="618"/>
      <c r="BD6" s="618"/>
      <c r="BE6" s="618"/>
      <c r="BF6" s="619"/>
      <c r="BG6" s="620">
        <v>899501</v>
      </c>
      <c r="BH6" s="621"/>
      <c r="BI6" s="621"/>
      <c r="BJ6" s="621"/>
      <c r="BK6" s="621"/>
      <c r="BL6" s="621"/>
      <c r="BM6" s="621"/>
      <c r="BN6" s="622"/>
      <c r="BO6" s="673">
        <v>100</v>
      </c>
      <c r="BP6" s="673"/>
      <c r="BQ6" s="673"/>
      <c r="BR6" s="673"/>
      <c r="BS6" s="674">
        <v>8086</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71992</v>
      </c>
      <c r="CS6" s="621"/>
      <c r="CT6" s="621"/>
      <c r="CU6" s="621"/>
      <c r="CV6" s="621"/>
      <c r="CW6" s="621"/>
      <c r="CX6" s="621"/>
      <c r="CY6" s="622"/>
      <c r="CZ6" s="673">
        <v>0.5</v>
      </c>
      <c r="DA6" s="673"/>
      <c r="DB6" s="673"/>
      <c r="DC6" s="673"/>
      <c r="DD6" s="626" t="s">
        <v>214</v>
      </c>
      <c r="DE6" s="621"/>
      <c r="DF6" s="621"/>
      <c r="DG6" s="621"/>
      <c r="DH6" s="621"/>
      <c r="DI6" s="621"/>
      <c r="DJ6" s="621"/>
      <c r="DK6" s="621"/>
      <c r="DL6" s="621"/>
      <c r="DM6" s="621"/>
      <c r="DN6" s="621"/>
      <c r="DO6" s="621"/>
      <c r="DP6" s="622"/>
      <c r="DQ6" s="626">
        <v>71992</v>
      </c>
      <c r="DR6" s="621"/>
      <c r="DS6" s="621"/>
      <c r="DT6" s="621"/>
      <c r="DU6" s="621"/>
      <c r="DV6" s="621"/>
      <c r="DW6" s="621"/>
      <c r="DX6" s="621"/>
      <c r="DY6" s="621"/>
      <c r="DZ6" s="621"/>
      <c r="EA6" s="621"/>
      <c r="EB6" s="621"/>
      <c r="EC6" s="656"/>
    </row>
    <row r="7" spans="2:143" ht="11.25" customHeight="1" x14ac:dyDescent="0.2">
      <c r="B7" s="617" t="s">
        <v>215</v>
      </c>
      <c r="C7" s="618"/>
      <c r="D7" s="618"/>
      <c r="E7" s="618"/>
      <c r="F7" s="618"/>
      <c r="G7" s="618"/>
      <c r="H7" s="618"/>
      <c r="I7" s="618"/>
      <c r="J7" s="618"/>
      <c r="K7" s="618"/>
      <c r="L7" s="618"/>
      <c r="M7" s="618"/>
      <c r="N7" s="618"/>
      <c r="O7" s="618"/>
      <c r="P7" s="618"/>
      <c r="Q7" s="619"/>
      <c r="R7" s="620">
        <v>606</v>
      </c>
      <c r="S7" s="621"/>
      <c r="T7" s="621"/>
      <c r="U7" s="621"/>
      <c r="V7" s="621"/>
      <c r="W7" s="621"/>
      <c r="X7" s="621"/>
      <c r="Y7" s="622"/>
      <c r="Z7" s="673">
        <v>0</v>
      </c>
      <c r="AA7" s="673"/>
      <c r="AB7" s="673"/>
      <c r="AC7" s="673"/>
      <c r="AD7" s="674">
        <v>606</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343613</v>
      </c>
      <c r="BH7" s="621"/>
      <c r="BI7" s="621"/>
      <c r="BJ7" s="621"/>
      <c r="BK7" s="621"/>
      <c r="BL7" s="621"/>
      <c r="BM7" s="621"/>
      <c r="BN7" s="622"/>
      <c r="BO7" s="673">
        <v>38.200000000000003</v>
      </c>
      <c r="BP7" s="673"/>
      <c r="BQ7" s="673"/>
      <c r="BR7" s="673"/>
      <c r="BS7" s="674">
        <v>8086</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8560012</v>
      </c>
      <c r="CS7" s="621"/>
      <c r="CT7" s="621"/>
      <c r="CU7" s="621"/>
      <c r="CV7" s="621"/>
      <c r="CW7" s="621"/>
      <c r="CX7" s="621"/>
      <c r="CY7" s="622"/>
      <c r="CZ7" s="673">
        <v>62.2</v>
      </c>
      <c r="DA7" s="673"/>
      <c r="DB7" s="673"/>
      <c r="DC7" s="673"/>
      <c r="DD7" s="626">
        <v>121888</v>
      </c>
      <c r="DE7" s="621"/>
      <c r="DF7" s="621"/>
      <c r="DG7" s="621"/>
      <c r="DH7" s="621"/>
      <c r="DI7" s="621"/>
      <c r="DJ7" s="621"/>
      <c r="DK7" s="621"/>
      <c r="DL7" s="621"/>
      <c r="DM7" s="621"/>
      <c r="DN7" s="621"/>
      <c r="DO7" s="621"/>
      <c r="DP7" s="622"/>
      <c r="DQ7" s="626">
        <v>600288</v>
      </c>
      <c r="DR7" s="621"/>
      <c r="DS7" s="621"/>
      <c r="DT7" s="621"/>
      <c r="DU7" s="621"/>
      <c r="DV7" s="621"/>
      <c r="DW7" s="621"/>
      <c r="DX7" s="621"/>
      <c r="DY7" s="621"/>
      <c r="DZ7" s="621"/>
      <c r="EA7" s="621"/>
      <c r="EB7" s="621"/>
      <c r="EC7" s="656"/>
    </row>
    <row r="8" spans="2:143" ht="11.25" customHeight="1" x14ac:dyDescent="0.2">
      <c r="B8" s="617" t="s">
        <v>218</v>
      </c>
      <c r="C8" s="618"/>
      <c r="D8" s="618"/>
      <c r="E8" s="618"/>
      <c r="F8" s="618"/>
      <c r="G8" s="618"/>
      <c r="H8" s="618"/>
      <c r="I8" s="618"/>
      <c r="J8" s="618"/>
      <c r="K8" s="618"/>
      <c r="L8" s="618"/>
      <c r="M8" s="618"/>
      <c r="N8" s="618"/>
      <c r="O8" s="618"/>
      <c r="P8" s="618"/>
      <c r="Q8" s="619"/>
      <c r="R8" s="620">
        <v>1300</v>
      </c>
      <c r="S8" s="621"/>
      <c r="T8" s="621"/>
      <c r="U8" s="621"/>
      <c r="V8" s="621"/>
      <c r="W8" s="621"/>
      <c r="X8" s="621"/>
      <c r="Y8" s="622"/>
      <c r="Z8" s="673">
        <v>0</v>
      </c>
      <c r="AA8" s="673"/>
      <c r="AB8" s="673"/>
      <c r="AC8" s="673"/>
      <c r="AD8" s="674">
        <v>1300</v>
      </c>
      <c r="AE8" s="674"/>
      <c r="AF8" s="674"/>
      <c r="AG8" s="674"/>
      <c r="AH8" s="674"/>
      <c r="AI8" s="674"/>
      <c r="AJ8" s="674"/>
      <c r="AK8" s="674"/>
      <c r="AL8" s="643">
        <v>0</v>
      </c>
      <c r="AM8" s="675"/>
      <c r="AN8" s="675"/>
      <c r="AO8" s="676"/>
      <c r="AP8" s="617" t="s">
        <v>219</v>
      </c>
      <c r="AQ8" s="618"/>
      <c r="AR8" s="618"/>
      <c r="AS8" s="618"/>
      <c r="AT8" s="618"/>
      <c r="AU8" s="618"/>
      <c r="AV8" s="618"/>
      <c r="AW8" s="618"/>
      <c r="AX8" s="618"/>
      <c r="AY8" s="618"/>
      <c r="AZ8" s="618"/>
      <c r="BA8" s="618"/>
      <c r="BB8" s="618"/>
      <c r="BC8" s="618"/>
      <c r="BD8" s="618"/>
      <c r="BE8" s="618"/>
      <c r="BF8" s="619"/>
      <c r="BG8" s="620">
        <v>15231</v>
      </c>
      <c r="BH8" s="621"/>
      <c r="BI8" s="621"/>
      <c r="BJ8" s="621"/>
      <c r="BK8" s="621"/>
      <c r="BL8" s="621"/>
      <c r="BM8" s="621"/>
      <c r="BN8" s="622"/>
      <c r="BO8" s="673">
        <v>1.7</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2284407</v>
      </c>
      <c r="CS8" s="621"/>
      <c r="CT8" s="621"/>
      <c r="CU8" s="621"/>
      <c r="CV8" s="621"/>
      <c r="CW8" s="621"/>
      <c r="CX8" s="621"/>
      <c r="CY8" s="622"/>
      <c r="CZ8" s="673">
        <v>16.600000000000001</v>
      </c>
      <c r="DA8" s="673"/>
      <c r="DB8" s="673"/>
      <c r="DC8" s="673"/>
      <c r="DD8" s="626">
        <v>250095</v>
      </c>
      <c r="DE8" s="621"/>
      <c r="DF8" s="621"/>
      <c r="DG8" s="621"/>
      <c r="DH8" s="621"/>
      <c r="DI8" s="621"/>
      <c r="DJ8" s="621"/>
      <c r="DK8" s="621"/>
      <c r="DL8" s="621"/>
      <c r="DM8" s="621"/>
      <c r="DN8" s="621"/>
      <c r="DO8" s="621"/>
      <c r="DP8" s="622"/>
      <c r="DQ8" s="626">
        <v>1054503</v>
      </c>
      <c r="DR8" s="621"/>
      <c r="DS8" s="621"/>
      <c r="DT8" s="621"/>
      <c r="DU8" s="621"/>
      <c r="DV8" s="621"/>
      <c r="DW8" s="621"/>
      <c r="DX8" s="621"/>
      <c r="DY8" s="621"/>
      <c r="DZ8" s="621"/>
      <c r="EA8" s="621"/>
      <c r="EB8" s="621"/>
      <c r="EC8" s="656"/>
    </row>
    <row r="9" spans="2:143" ht="11.25" customHeight="1" x14ac:dyDescent="0.2">
      <c r="B9" s="617" t="s">
        <v>221</v>
      </c>
      <c r="C9" s="618"/>
      <c r="D9" s="618"/>
      <c r="E9" s="618"/>
      <c r="F9" s="618"/>
      <c r="G9" s="618"/>
      <c r="H9" s="618"/>
      <c r="I9" s="618"/>
      <c r="J9" s="618"/>
      <c r="K9" s="618"/>
      <c r="L9" s="618"/>
      <c r="M9" s="618"/>
      <c r="N9" s="618"/>
      <c r="O9" s="618"/>
      <c r="P9" s="618"/>
      <c r="Q9" s="619"/>
      <c r="R9" s="620">
        <v>1213</v>
      </c>
      <c r="S9" s="621"/>
      <c r="T9" s="621"/>
      <c r="U9" s="621"/>
      <c r="V9" s="621"/>
      <c r="W9" s="621"/>
      <c r="X9" s="621"/>
      <c r="Y9" s="622"/>
      <c r="Z9" s="673">
        <v>0</v>
      </c>
      <c r="AA9" s="673"/>
      <c r="AB9" s="673"/>
      <c r="AC9" s="673"/>
      <c r="AD9" s="674">
        <v>1213</v>
      </c>
      <c r="AE9" s="674"/>
      <c r="AF9" s="674"/>
      <c r="AG9" s="674"/>
      <c r="AH9" s="674"/>
      <c r="AI9" s="674"/>
      <c r="AJ9" s="674"/>
      <c r="AK9" s="674"/>
      <c r="AL9" s="643">
        <v>0</v>
      </c>
      <c r="AM9" s="675"/>
      <c r="AN9" s="675"/>
      <c r="AO9" s="676"/>
      <c r="AP9" s="617" t="s">
        <v>222</v>
      </c>
      <c r="AQ9" s="618"/>
      <c r="AR9" s="618"/>
      <c r="AS9" s="618"/>
      <c r="AT9" s="618"/>
      <c r="AU9" s="618"/>
      <c r="AV9" s="618"/>
      <c r="AW9" s="618"/>
      <c r="AX9" s="618"/>
      <c r="AY9" s="618"/>
      <c r="AZ9" s="618"/>
      <c r="BA9" s="618"/>
      <c r="BB9" s="618"/>
      <c r="BC9" s="618"/>
      <c r="BD9" s="618"/>
      <c r="BE9" s="618"/>
      <c r="BF9" s="619"/>
      <c r="BG9" s="620">
        <v>268837</v>
      </c>
      <c r="BH9" s="621"/>
      <c r="BI9" s="621"/>
      <c r="BJ9" s="621"/>
      <c r="BK9" s="621"/>
      <c r="BL9" s="621"/>
      <c r="BM9" s="621"/>
      <c r="BN9" s="622"/>
      <c r="BO9" s="673">
        <v>29.9</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543759</v>
      </c>
      <c r="CS9" s="621"/>
      <c r="CT9" s="621"/>
      <c r="CU9" s="621"/>
      <c r="CV9" s="621"/>
      <c r="CW9" s="621"/>
      <c r="CX9" s="621"/>
      <c r="CY9" s="622"/>
      <c r="CZ9" s="673">
        <v>3.9</v>
      </c>
      <c r="DA9" s="673"/>
      <c r="DB9" s="673"/>
      <c r="DC9" s="673"/>
      <c r="DD9" s="626">
        <v>52769</v>
      </c>
      <c r="DE9" s="621"/>
      <c r="DF9" s="621"/>
      <c r="DG9" s="621"/>
      <c r="DH9" s="621"/>
      <c r="DI9" s="621"/>
      <c r="DJ9" s="621"/>
      <c r="DK9" s="621"/>
      <c r="DL9" s="621"/>
      <c r="DM9" s="621"/>
      <c r="DN9" s="621"/>
      <c r="DO9" s="621"/>
      <c r="DP9" s="622"/>
      <c r="DQ9" s="626">
        <v>481348</v>
      </c>
      <c r="DR9" s="621"/>
      <c r="DS9" s="621"/>
      <c r="DT9" s="621"/>
      <c r="DU9" s="621"/>
      <c r="DV9" s="621"/>
      <c r="DW9" s="621"/>
      <c r="DX9" s="621"/>
      <c r="DY9" s="621"/>
      <c r="DZ9" s="621"/>
      <c r="EA9" s="621"/>
      <c r="EB9" s="621"/>
      <c r="EC9" s="656"/>
    </row>
    <row r="10" spans="2:143" ht="11.25" customHeight="1" x14ac:dyDescent="0.2">
      <c r="B10" s="617" t="s">
        <v>224</v>
      </c>
      <c r="C10" s="618"/>
      <c r="D10" s="618"/>
      <c r="E10" s="618"/>
      <c r="F10" s="618"/>
      <c r="G10" s="618"/>
      <c r="H10" s="618"/>
      <c r="I10" s="618"/>
      <c r="J10" s="618"/>
      <c r="K10" s="618"/>
      <c r="L10" s="618"/>
      <c r="M10" s="618"/>
      <c r="N10" s="618"/>
      <c r="O10" s="618"/>
      <c r="P10" s="618"/>
      <c r="Q10" s="619"/>
      <c r="R10" s="620">
        <v>169351</v>
      </c>
      <c r="S10" s="621"/>
      <c r="T10" s="621"/>
      <c r="U10" s="621"/>
      <c r="V10" s="621"/>
      <c r="W10" s="621"/>
      <c r="X10" s="621"/>
      <c r="Y10" s="622"/>
      <c r="Z10" s="673">
        <v>1.2</v>
      </c>
      <c r="AA10" s="673"/>
      <c r="AB10" s="673"/>
      <c r="AC10" s="673"/>
      <c r="AD10" s="674">
        <v>169351</v>
      </c>
      <c r="AE10" s="674"/>
      <c r="AF10" s="674"/>
      <c r="AG10" s="674"/>
      <c r="AH10" s="674"/>
      <c r="AI10" s="674"/>
      <c r="AJ10" s="674"/>
      <c r="AK10" s="674"/>
      <c r="AL10" s="643">
        <v>5.0999999999999996</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18941</v>
      </c>
      <c r="BH10" s="621"/>
      <c r="BI10" s="621"/>
      <c r="BJ10" s="621"/>
      <c r="BK10" s="621"/>
      <c r="BL10" s="621"/>
      <c r="BM10" s="621"/>
      <c r="BN10" s="622"/>
      <c r="BO10" s="673">
        <v>2.1</v>
      </c>
      <c r="BP10" s="673"/>
      <c r="BQ10" s="673"/>
      <c r="BR10" s="673"/>
      <c r="BS10" s="626" t="s">
        <v>110</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t="s">
        <v>110</v>
      </c>
      <c r="CS10" s="621"/>
      <c r="CT10" s="621"/>
      <c r="CU10" s="621"/>
      <c r="CV10" s="621"/>
      <c r="CW10" s="621"/>
      <c r="CX10" s="621"/>
      <c r="CY10" s="622"/>
      <c r="CZ10" s="673" t="s">
        <v>110</v>
      </c>
      <c r="DA10" s="673"/>
      <c r="DB10" s="673"/>
      <c r="DC10" s="673"/>
      <c r="DD10" s="626" t="s">
        <v>110</v>
      </c>
      <c r="DE10" s="621"/>
      <c r="DF10" s="621"/>
      <c r="DG10" s="621"/>
      <c r="DH10" s="621"/>
      <c r="DI10" s="621"/>
      <c r="DJ10" s="621"/>
      <c r="DK10" s="621"/>
      <c r="DL10" s="621"/>
      <c r="DM10" s="621"/>
      <c r="DN10" s="621"/>
      <c r="DO10" s="621"/>
      <c r="DP10" s="622"/>
      <c r="DQ10" s="626" t="s">
        <v>110</v>
      </c>
      <c r="DR10" s="621"/>
      <c r="DS10" s="621"/>
      <c r="DT10" s="621"/>
      <c r="DU10" s="621"/>
      <c r="DV10" s="621"/>
      <c r="DW10" s="621"/>
      <c r="DX10" s="621"/>
      <c r="DY10" s="621"/>
      <c r="DZ10" s="621"/>
      <c r="EA10" s="621"/>
      <c r="EB10" s="621"/>
      <c r="EC10" s="656"/>
    </row>
    <row r="11" spans="2:143" ht="11.25" customHeight="1" x14ac:dyDescent="0.2">
      <c r="B11" s="617" t="s">
        <v>227</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40604</v>
      </c>
      <c r="BH11" s="621"/>
      <c r="BI11" s="621"/>
      <c r="BJ11" s="621"/>
      <c r="BK11" s="621"/>
      <c r="BL11" s="621"/>
      <c r="BM11" s="621"/>
      <c r="BN11" s="622"/>
      <c r="BO11" s="673">
        <v>4.5</v>
      </c>
      <c r="BP11" s="673"/>
      <c r="BQ11" s="673"/>
      <c r="BR11" s="673"/>
      <c r="BS11" s="626">
        <v>8086</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524066</v>
      </c>
      <c r="CS11" s="621"/>
      <c r="CT11" s="621"/>
      <c r="CU11" s="621"/>
      <c r="CV11" s="621"/>
      <c r="CW11" s="621"/>
      <c r="CX11" s="621"/>
      <c r="CY11" s="622"/>
      <c r="CZ11" s="673">
        <v>3.8</v>
      </c>
      <c r="DA11" s="673"/>
      <c r="DB11" s="673"/>
      <c r="DC11" s="673"/>
      <c r="DD11" s="626">
        <v>110178</v>
      </c>
      <c r="DE11" s="621"/>
      <c r="DF11" s="621"/>
      <c r="DG11" s="621"/>
      <c r="DH11" s="621"/>
      <c r="DI11" s="621"/>
      <c r="DJ11" s="621"/>
      <c r="DK11" s="621"/>
      <c r="DL11" s="621"/>
      <c r="DM11" s="621"/>
      <c r="DN11" s="621"/>
      <c r="DO11" s="621"/>
      <c r="DP11" s="622"/>
      <c r="DQ11" s="626">
        <v>325152</v>
      </c>
      <c r="DR11" s="621"/>
      <c r="DS11" s="621"/>
      <c r="DT11" s="621"/>
      <c r="DU11" s="621"/>
      <c r="DV11" s="621"/>
      <c r="DW11" s="621"/>
      <c r="DX11" s="621"/>
      <c r="DY11" s="621"/>
      <c r="DZ11" s="621"/>
      <c r="EA11" s="621"/>
      <c r="EB11" s="621"/>
      <c r="EC11" s="656"/>
    </row>
    <row r="12" spans="2:143" ht="11.25" customHeight="1" x14ac:dyDescent="0.2">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440894</v>
      </c>
      <c r="BH12" s="621"/>
      <c r="BI12" s="621"/>
      <c r="BJ12" s="621"/>
      <c r="BK12" s="621"/>
      <c r="BL12" s="621"/>
      <c r="BM12" s="621"/>
      <c r="BN12" s="622"/>
      <c r="BO12" s="673">
        <v>49</v>
      </c>
      <c r="BP12" s="673"/>
      <c r="BQ12" s="673"/>
      <c r="BR12" s="673"/>
      <c r="BS12" s="626" t="s">
        <v>110</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131388</v>
      </c>
      <c r="CS12" s="621"/>
      <c r="CT12" s="621"/>
      <c r="CU12" s="621"/>
      <c r="CV12" s="621"/>
      <c r="CW12" s="621"/>
      <c r="CX12" s="621"/>
      <c r="CY12" s="622"/>
      <c r="CZ12" s="673">
        <v>1</v>
      </c>
      <c r="DA12" s="673"/>
      <c r="DB12" s="673"/>
      <c r="DC12" s="673"/>
      <c r="DD12" s="626">
        <v>23661</v>
      </c>
      <c r="DE12" s="621"/>
      <c r="DF12" s="621"/>
      <c r="DG12" s="621"/>
      <c r="DH12" s="621"/>
      <c r="DI12" s="621"/>
      <c r="DJ12" s="621"/>
      <c r="DK12" s="621"/>
      <c r="DL12" s="621"/>
      <c r="DM12" s="621"/>
      <c r="DN12" s="621"/>
      <c r="DO12" s="621"/>
      <c r="DP12" s="622"/>
      <c r="DQ12" s="626">
        <v>98657</v>
      </c>
      <c r="DR12" s="621"/>
      <c r="DS12" s="621"/>
      <c r="DT12" s="621"/>
      <c r="DU12" s="621"/>
      <c r="DV12" s="621"/>
      <c r="DW12" s="621"/>
      <c r="DX12" s="621"/>
      <c r="DY12" s="621"/>
      <c r="DZ12" s="621"/>
      <c r="EA12" s="621"/>
      <c r="EB12" s="621"/>
      <c r="EC12" s="656"/>
    </row>
    <row r="13" spans="2:143" ht="11.25" customHeight="1" x14ac:dyDescent="0.2">
      <c r="B13" s="617" t="s">
        <v>233</v>
      </c>
      <c r="C13" s="618"/>
      <c r="D13" s="618"/>
      <c r="E13" s="618"/>
      <c r="F13" s="618"/>
      <c r="G13" s="618"/>
      <c r="H13" s="618"/>
      <c r="I13" s="618"/>
      <c r="J13" s="618"/>
      <c r="K13" s="618"/>
      <c r="L13" s="618"/>
      <c r="M13" s="618"/>
      <c r="N13" s="618"/>
      <c r="O13" s="618"/>
      <c r="P13" s="618"/>
      <c r="Q13" s="619"/>
      <c r="R13" s="620">
        <v>8769</v>
      </c>
      <c r="S13" s="621"/>
      <c r="T13" s="621"/>
      <c r="U13" s="621"/>
      <c r="V13" s="621"/>
      <c r="W13" s="621"/>
      <c r="X13" s="621"/>
      <c r="Y13" s="622"/>
      <c r="Z13" s="673">
        <v>0.1</v>
      </c>
      <c r="AA13" s="673"/>
      <c r="AB13" s="673"/>
      <c r="AC13" s="673"/>
      <c r="AD13" s="674">
        <v>8769</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429745</v>
      </c>
      <c r="BH13" s="621"/>
      <c r="BI13" s="621"/>
      <c r="BJ13" s="621"/>
      <c r="BK13" s="621"/>
      <c r="BL13" s="621"/>
      <c r="BM13" s="621"/>
      <c r="BN13" s="622"/>
      <c r="BO13" s="673">
        <v>47.8</v>
      </c>
      <c r="BP13" s="673"/>
      <c r="BQ13" s="673"/>
      <c r="BR13" s="673"/>
      <c r="BS13" s="626" t="s">
        <v>110</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457575</v>
      </c>
      <c r="CS13" s="621"/>
      <c r="CT13" s="621"/>
      <c r="CU13" s="621"/>
      <c r="CV13" s="621"/>
      <c r="CW13" s="621"/>
      <c r="CX13" s="621"/>
      <c r="CY13" s="622"/>
      <c r="CZ13" s="673">
        <v>3.3</v>
      </c>
      <c r="DA13" s="673"/>
      <c r="DB13" s="673"/>
      <c r="DC13" s="673"/>
      <c r="DD13" s="626">
        <v>347201</v>
      </c>
      <c r="DE13" s="621"/>
      <c r="DF13" s="621"/>
      <c r="DG13" s="621"/>
      <c r="DH13" s="621"/>
      <c r="DI13" s="621"/>
      <c r="DJ13" s="621"/>
      <c r="DK13" s="621"/>
      <c r="DL13" s="621"/>
      <c r="DM13" s="621"/>
      <c r="DN13" s="621"/>
      <c r="DO13" s="621"/>
      <c r="DP13" s="622"/>
      <c r="DQ13" s="626">
        <v>143331</v>
      </c>
      <c r="DR13" s="621"/>
      <c r="DS13" s="621"/>
      <c r="DT13" s="621"/>
      <c r="DU13" s="621"/>
      <c r="DV13" s="621"/>
      <c r="DW13" s="621"/>
      <c r="DX13" s="621"/>
      <c r="DY13" s="621"/>
      <c r="DZ13" s="621"/>
      <c r="EA13" s="621"/>
      <c r="EB13" s="621"/>
      <c r="EC13" s="656"/>
    </row>
    <row r="14" spans="2:143" ht="11.25" customHeight="1" x14ac:dyDescent="0.2">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39806</v>
      </c>
      <c r="BH14" s="621"/>
      <c r="BI14" s="621"/>
      <c r="BJ14" s="621"/>
      <c r="BK14" s="621"/>
      <c r="BL14" s="621"/>
      <c r="BM14" s="621"/>
      <c r="BN14" s="622"/>
      <c r="BO14" s="673">
        <v>4.4000000000000004</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246159</v>
      </c>
      <c r="CS14" s="621"/>
      <c r="CT14" s="621"/>
      <c r="CU14" s="621"/>
      <c r="CV14" s="621"/>
      <c r="CW14" s="621"/>
      <c r="CX14" s="621"/>
      <c r="CY14" s="622"/>
      <c r="CZ14" s="673">
        <v>1.8</v>
      </c>
      <c r="DA14" s="673"/>
      <c r="DB14" s="673"/>
      <c r="DC14" s="673"/>
      <c r="DD14" s="626">
        <v>33525</v>
      </c>
      <c r="DE14" s="621"/>
      <c r="DF14" s="621"/>
      <c r="DG14" s="621"/>
      <c r="DH14" s="621"/>
      <c r="DI14" s="621"/>
      <c r="DJ14" s="621"/>
      <c r="DK14" s="621"/>
      <c r="DL14" s="621"/>
      <c r="DM14" s="621"/>
      <c r="DN14" s="621"/>
      <c r="DO14" s="621"/>
      <c r="DP14" s="622"/>
      <c r="DQ14" s="626">
        <v>215830</v>
      </c>
      <c r="DR14" s="621"/>
      <c r="DS14" s="621"/>
      <c r="DT14" s="621"/>
      <c r="DU14" s="621"/>
      <c r="DV14" s="621"/>
      <c r="DW14" s="621"/>
      <c r="DX14" s="621"/>
      <c r="DY14" s="621"/>
      <c r="DZ14" s="621"/>
      <c r="EA14" s="621"/>
      <c r="EB14" s="621"/>
      <c r="EC14" s="656"/>
    </row>
    <row r="15" spans="2:143" ht="11.25" customHeight="1" x14ac:dyDescent="0.2">
      <c r="B15" s="617" t="s">
        <v>239</v>
      </c>
      <c r="C15" s="618"/>
      <c r="D15" s="618"/>
      <c r="E15" s="618"/>
      <c r="F15" s="618"/>
      <c r="G15" s="618"/>
      <c r="H15" s="618"/>
      <c r="I15" s="618"/>
      <c r="J15" s="618"/>
      <c r="K15" s="618"/>
      <c r="L15" s="618"/>
      <c r="M15" s="618"/>
      <c r="N15" s="618"/>
      <c r="O15" s="618"/>
      <c r="P15" s="618"/>
      <c r="Q15" s="619"/>
      <c r="R15" s="620">
        <v>3353</v>
      </c>
      <c r="S15" s="621"/>
      <c r="T15" s="621"/>
      <c r="U15" s="621"/>
      <c r="V15" s="621"/>
      <c r="W15" s="621"/>
      <c r="X15" s="621"/>
      <c r="Y15" s="622"/>
      <c r="Z15" s="673">
        <v>0</v>
      </c>
      <c r="AA15" s="673"/>
      <c r="AB15" s="673"/>
      <c r="AC15" s="673"/>
      <c r="AD15" s="674">
        <v>3353</v>
      </c>
      <c r="AE15" s="674"/>
      <c r="AF15" s="674"/>
      <c r="AG15" s="674"/>
      <c r="AH15" s="674"/>
      <c r="AI15" s="674"/>
      <c r="AJ15" s="674"/>
      <c r="AK15" s="674"/>
      <c r="AL15" s="643">
        <v>0.1</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75188</v>
      </c>
      <c r="BH15" s="621"/>
      <c r="BI15" s="621"/>
      <c r="BJ15" s="621"/>
      <c r="BK15" s="621"/>
      <c r="BL15" s="621"/>
      <c r="BM15" s="621"/>
      <c r="BN15" s="622"/>
      <c r="BO15" s="673">
        <v>8.4</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336186</v>
      </c>
      <c r="CS15" s="621"/>
      <c r="CT15" s="621"/>
      <c r="CU15" s="621"/>
      <c r="CV15" s="621"/>
      <c r="CW15" s="621"/>
      <c r="CX15" s="621"/>
      <c r="CY15" s="622"/>
      <c r="CZ15" s="673">
        <v>2.4</v>
      </c>
      <c r="DA15" s="673"/>
      <c r="DB15" s="673"/>
      <c r="DC15" s="673"/>
      <c r="DD15" s="626">
        <v>51081</v>
      </c>
      <c r="DE15" s="621"/>
      <c r="DF15" s="621"/>
      <c r="DG15" s="621"/>
      <c r="DH15" s="621"/>
      <c r="DI15" s="621"/>
      <c r="DJ15" s="621"/>
      <c r="DK15" s="621"/>
      <c r="DL15" s="621"/>
      <c r="DM15" s="621"/>
      <c r="DN15" s="621"/>
      <c r="DO15" s="621"/>
      <c r="DP15" s="622"/>
      <c r="DQ15" s="626">
        <v>290951</v>
      </c>
      <c r="DR15" s="621"/>
      <c r="DS15" s="621"/>
      <c r="DT15" s="621"/>
      <c r="DU15" s="621"/>
      <c r="DV15" s="621"/>
      <c r="DW15" s="621"/>
      <c r="DX15" s="621"/>
      <c r="DY15" s="621"/>
      <c r="DZ15" s="621"/>
      <c r="EA15" s="621"/>
      <c r="EB15" s="621"/>
      <c r="EC15" s="656"/>
    </row>
    <row r="16" spans="2:143" ht="11.25" customHeight="1" x14ac:dyDescent="0.2">
      <c r="B16" s="617" t="s">
        <v>242</v>
      </c>
      <c r="C16" s="618"/>
      <c r="D16" s="618"/>
      <c r="E16" s="618"/>
      <c r="F16" s="618"/>
      <c r="G16" s="618"/>
      <c r="H16" s="618"/>
      <c r="I16" s="618"/>
      <c r="J16" s="618"/>
      <c r="K16" s="618"/>
      <c r="L16" s="618"/>
      <c r="M16" s="618"/>
      <c r="N16" s="618"/>
      <c r="O16" s="618"/>
      <c r="P16" s="618"/>
      <c r="Q16" s="619"/>
      <c r="R16" s="620">
        <v>2431579</v>
      </c>
      <c r="S16" s="621"/>
      <c r="T16" s="621"/>
      <c r="U16" s="621"/>
      <c r="V16" s="621"/>
      <c r="W16" s="621"/>
      <c r="X16" s="621"/>
      <c r="Y16" s="622"/>
      <c r="Z16" s="673">
        <v>16.899999999999999</v>
      </c>
      <c r="AA16" s="673"/>
      <c r="AB16" s="673"/>
      <c r="AC16" s="673"/>
      <c r="AD16" s="674">
        <v>2150914</v>
      </c>
      <c r="AE16" s="674"/>
      <c r="AF16" s="674"/>
      <c r="AG16" s="674"/>
      <c r="AH16" s="674"/>
      <c r="AI16" s="674"/>
      <c r="AJ16" s="674"/>
      <c r="AK16" s="674"/>
      <c r="AL16" s="643">
        <v>64.5</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37842</v>
      </c>
      <c r="CS16" s="621"/>
      <c r="CT16" s="621"/>
      <c r="CU16" s="621"/>
      <c r="CV16" s="621"/>
      <c r="CW16" s="621"/>
      <c r="CX16" s="621"/>
      <c r="CY16" s="622"/>
      <c r="CZ16" s="673">
        <v>0.3</v>
      </c>
      <c r="DA16" s="673"/>
      <c r="DB16" s="673"/>
      <c r="DC16" s="673"/>
      <c r="DD16" s="626" t="s">
        <v>110</v>
      </c>
      <c r="DE16" s="621"/>
      <c r="DF16" s="621"/>
      <c r="DG16" s="621"/>
      <c r="DH16" s="621"/>
      <c r="DI16" s="621"/>
      <c r="DJ16" s="621"/>
      <c r="DK16" s="621"/>
      <c r="DL16" s="621"/>
      <c r="DM16" s="621"/>
      <c r="DN16" s="621"/>
      <c r="DO16" s="621"/>
      <c r="DP16" s="622"/>
      <c r="DQ16" s="626">
        <v>15984</v>
      </c>
      <c r="DR16" s="621"/>
      <c r="DS16" s="621"/>
      <c r="DT16" s="621"/>
      <c r="DU16" s="621"/>
      <c r="DV16" s="621"/>
      <c r="DW16" s="621"/>
      <c r="DX16" s="621"/>
      <c r="DY16" s="621"/>
      <c r="DZ16" s="621"/>
      <c r="EA16" s="621"/>
      <c r="EB16" s="621"/>
      <c r="EC16" s="656"/>
    </row>
    <row r="17" spans="2:133" ht="11.25" customHeight="1" x14ac:dyDescent="0.2">
      <c r="B17" s="617" t="s">
        <v>245</v>
      </c>
      <c r="C17" s="618"/>
      <c r="D17" s="618"/>
      <c r="E17" s="618"/>
      <c r="F17" s="618"/>
      <c r="G17" s="618"/>
      <c r="H17" s="618"/>
      <c r="I17" s="618"/>
      <c r="J17" s="618"/>
      <c r="K17" s="618"/>
      <c r="L17" s="618"/>
      <c r="M17" s="618"/>
      <c r="N17" s="618"/>
      <c r="O17" s="618"/>
      <c r="P17" s="618"/>
      <c r="Q17" s="619"/>
      <c r="R17" s="620">
        <v>2150914</v>
      </c>
      <c r="S17" s="621"/>
      <c r="T17" s="621"/>
      <c r="U17" s="621"/>
      <c r="V17" s="621"/>
      <c r="W17" s="621"/>
      <c r="X17" s="621"/>
      <c r="Y17" s="622"/>
      <c r="Z17" s="673">
        <v>14.9</v>
      </c>
      <c r="AA17" s="673"/>
      <c r="AB17" s="673"/>
      <c r="AC17" s="673"/>
      <c r="AD17" s="674">
        <v>2150914</v>
      </c>
      <c r="AE17" s="674"/>
      <c r="AF17" s="674"/>
      <c r="AG17" s="674"/>
      <c r="AH17" s="674"/>
      <c r="AI17" s="674"/>
      <c r="AJ17" s="674"/>
      <c r="AK17" s="674"/>
      <c r="AL17" s="643">
        <v>64.5</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577405</v>
      </c>
      <c r="CS17" s="621"/>
      <c r="CT17" s="621"/>
      <c r="CU17" s="621"/>
      <c r="CV17" s="621"/>
      <c r="CW17" s="621"/>
      <c r="CX17" s="621"/>
      <c r="CY17" s="622"/>
      <c r="CZ17" s="673">
        <v>4.2</v>
      </c>
      <c r="DA17" s="673"/>
      <c r="DB17" s="673"/>
      <c r="DC17" s="673"/>
      <c r="DD17" s="626" t="s">
        <v>110</v>
      </c>
      <c r="DE17" s="621"/>
      <c r="DF17" s="621"/>
      <c r="DG17" s="621"/>
      <c r="DH17" s="621"/>
      <c r="DI17" s="621"/>
      <c r="DJ17" s="621"/>
      <c r="DK17" s="621"/>
      <c r="DL17" s="621"/>
      <c r="DM17" s="621"/>
      <c r="DN17" s="621"/>
      <c r="DO17" s="621"/>
      <c r="DP17" s="622"/>
      <c r="DQ17" s="626">
        <v>562140</v>
      </c>
      <c r="DR17" s="621"/>
      <c r="DS17" s="621"/>
      <c r="DT17" s="621"/>
      <c r="DU17" s="621"/>
      <c r="DV17" s="621"/>
      <c r="DW17" s="621"/>
      <c r="DX17" s="621"/>
      <c r="DY17" s="621"/>
      <c r="DZ17" s="621"/>
      <c r="EA17" s="621"/>
      <c r="EB17" s="621"/>
      <c r="EC17" s="656"/>
    </row>
    <row r="18" spans="2:133" ht="11.25" customHeight="1" x14ac:dyDescent="0.2">
      <c r="B18" s="617" t="s">
        <v>248</v>
      </c>
      <c r="C18" s="618"/>
      <c r="D18" s="618"/>
      <c r="E18" s="618"/>
      <c r="F18" s="618"/>
      <c r="G18" s="618"/>
      <c r="H18" s="618"/>
      <c r="I18" s="618"/>
      <c r="J18" s="618"/>
      <c r="K18" s="618"/>
      <c r="L18" s="618"/>
      <c r="M18" s="618"/>
      <c r="N18" s="618"/>
      <c r="O18" s="618"/>
      <c r="P18" s="618"/>
      <c r="Q18" s="619"/>
      <c r="R18" s="620">
        <v>280665</v>
      </c>
      <c r="S18" s="621"/>
      <c r="T18" s="621"/>
      <c r="U18" s="621"/>
      <c r="V18" s="621"/>
      <c r="W18" s="621"/>
      <c r="X18" s="621"/>
      <c r="Y18" s="622"/>
      <c r="Z18" s="673">
        <v>1.9</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x14ac:dyDescent="0.2">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x14ac:dyDescent="0.2">
      <c r="B20" s="617" t="s">
        <v>254</v>
      </c>
      <c r="C20" s="618"/>
      <c r="D20" s="618"/>
      <c r="E20" s="618"/>
      <c r="F20" s="618"/>
      <c r="G20" s="618"/>
      <c r="H20" s="618"/>
      <c r="I20" s="618"/>
      <c r="J20" s="618"/>
      <c r="K20" s="618"/>
      <c r="L20" s="618"/>
      <c r="M20" s="618"/>
      <c r="N20" s="618"/>
      <c r="O20" s="618"/>
      <c r="P20" s="618"/>
      <c r="Q20" s="619"/>
      <c r="R20" s="620">
        <v>3593353</v>
      </c>
      <c r="S20" s="621"/>
      <c r="T20" s="621"/>
      <c r="U20" s="621"/>
      <c r="V20" s="621"/>
      <c r="W20" s="621"/>
      <c r="X20" s="621"/>
      <c r="Y20" s="622"/>
      <c r="Z20" s="673">
        <v>24.9</v>
      </c>
      <c r="AA20" s="673"/>
      <c r="AB20" s="673"/>
      <c r="AC20" s="673"/>
      <c r="AD20" s="674">
        <v>3312688</v>
      </c>
      <c r="AE20" s="674"/>
      <c r="AF20" s="674"/>
      <c r="AG20" s="674"/>
      <c r="AH20" s="674"/>
      <c r="AI20" s="674"/>
      <c r="AJ20" s="674"/>
      <c r="AK20" s="674"/>
      <c r="AL20" s="643">
        <v>99.4</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13770791</v>
      </c>
      <c r="CS20" s="621"/>
      <c r="CT20" s="621"/>
      <c r="CU20" s="621"/>
      <c r="CV20" s="621"/>
      <c r="CW20" s="621"/>
      <c r="CX20" s="621"/>
      <c r="CY20" s="622"/>
      <c r="CZ20" s="673">
        <v>100</v>
      </c>
      <c r="DA20" s="673"/>
      <c r="DB20" s="673"/>
      <c r="DC20" s="673"/>
      <c r="DD20" s="626">
        <v>990398</v>
      </c>
      <c r="DE20" s="621"/>
      <c r="DF20" s="621"/>
      <c r="DG20" s="621"/>
      <c r="DH20" s="621"/>
      <c r="DI20" s="621"/>
      <c r="DJ20" s="621"/>
      <c r="DK20" s="621"/>
      <c r="DL20" s="621"/>
      <c r="DM20" s="621"/>
      <c r="DN20" s="621"/>
      <c r="DO20" s="621"/>
      <c r="DP20" s="622"/>
      <c r="DQ20" s="626">
        <v>3860176</v>
      </c>
      <c r="DR20" s="621"/>
      <c r="DS20" s="621"/>
      <c r="DT20" s="621"/>
      <c r="DU20" s="621"/>
      <c r="DV20" s="621"/>
      <c r="DW20" s="621"/>
      <c r="DX20" s="621"/>
      <c r="DY20" s="621"/>
      <c r="DZ20" s="621"/>
      <c r="EA20" s="621"/>
      <c r="EB20" s="621"/>
      <c r="EC20" s="656"/>
    </row>
    <row r="21" spans="2:133" ht="11.25" customHeight="1" x14ac:dyDescent="0.2">
      <c r="B21" s="617" t="s">
        <v>257</v>
      </c>
      <c r="C21" s="618"/>
      <c r="D21" s="618"/>
      <c r="E21" s="618"/>
      <c r="F21" s="618"/>
      <c r="G21" s="618"/>
      <c r="H21" s="618"/>
      <c r="I21" s="618"/>
      <c r="J21" s="618"/>
      <c r="K21" s="618"/>
      <c r="L21" s="618"/>
      <c r="M21" s="618"/>
      <c r="N21" s="618"/>
      <c r="O21" s="618"/>
      <c r="P21" s="618"/>
      <c r="Q21" s="619"/>
      <c r="R21" s="620">
        <v>2785</v>
      </c>
      <c r="S21" s="621"/>
      <c r="T21" s="621"/>
      <c r="U21" s="621"/>
      <c r="V21" s="621"/>
      <c r="W21" s="621"/>
      <c r="X21" s="621"/>
      <c r="Y21" s="622"/>
      <c r="Z21" s="673">
        <v>0</v>
      </c>
      <c r="AA21" s="673"/>
      <c r="AB21" s="673"/>
      <c r="AC21" s="673"/>
      <c r="AD21" s="674">
        <v>2785</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259</v>
      </c>
      <c r="C22" s="618"/>
      <c r="D22" s="618"/>
      <c r="E22" s="618"/>
      <c r="F22" s="618"/>
      <c r="G22" s="618"/>
      <c r="H22" s="618"/>
      <c r="I22" s="618"/>
      <c r="J22" s="618"/>
      <c r="K22" s="618"/>
      <c r="L22" s="618"/>
      <c r="M22" s="618"/>
      <c r="N22" s="618"/>
      <c r="O22" s="618"/>
      <c r="P22" s="618"/>
      <c r="Q22" s="619"/>
      <c r="R22" s="620">
        <v>33358</v>
      </c>
      <c r="S22" s="621"/>
      <c r="T22" s="621"/>
      <c r="U22" s="621"/>
      <c r="V22" s="621"/>
      <c r="W22" s="621"/>
      <c r="X22" s="621"/>
      <c r="Y22" s="622"/>
      <c r="Z22" s="673">
        <v>0.2</v>
      </c>
      <c r="AA22" s="673"/>
      <c r="AB22" s="673"/>
      <c r="AC22" s="673"/>
      <c r="AD22" s="674">
        <v>62</v>
      </c>
      <c r="AE22" s="674"/>
      <c r="AF22" s="674"/>
      <c r="AG22" s="674"/>
      <c r="AH22" s="674"/>
      <c r="AI22" s="674"/>
      <c r="AJ22" s="674"/>
      <c r="AK22" s="674"/>
      <c r="AL22" s="643">
        <v>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262</v>
      </c>
      <c r="C23" s="618"/>
      <c r="D23" s="618"/>
      <c r="E23" s="618"/>
      <c r="F23" s="618"/>
      <c r="G23" s="618"/>
      <c r="H23" s="618"/>
      <c r="I23" s="618"/>
      <c r="J23" s="618"/>
      <c r="K23" s="618"/>
      <c r="L23" s="618"/>
      <c r="M23" s="618"/>
      <c r="N23" s="618"/>
      <c r="O23" s="618"/>
      <c r="P23" s="618"/>
      <c r="Q23" s="619"/>
      <c r="R23" s="620">
        <v>66510</v>
      </c>
      <c r="S23" s="621"/>
      <c r="T23" s="621"/>
      <c r="U23" s="621"/>
      <c r="V23" s="621"/>
      <c r="W23" s="621"/>
      <c r="X23" s="621"/>
      <c r="Y23" s="622"/>
      <c r="Z23" s="673">
        <v>0.5</v>
      </c>
      <c r="AA23" s="673"/>
      <c r="AB23" s="673"/>
      <c r="AC23" s="673"/>
      <c r="AD23" s="674">
        <v>1675</v>
      </c>
      <c r="AE23" s="674"/>
      <c r="AF23" s="674"/>
      <c r="AG23" s="674"/>
      <c r="AH23" s="674"/>
      <c r="AI23" s="674"/>
      <c r="AJ23" s="674"/>
      <c r="AK23" s="674"/>
      <c r="AL23" s="643">
        <v>0.1</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x14ac:dyDescent="0.2">
      <c r="B24" s="617" t="s">
        <v>269</v>
      </c>
      <c r="C24" s="618"/>
      <c r="D24" s="618"/>
      <c r="E24" s="618"/>
      <c r="F24" s="618"/>
      <c r="G24" s="618"/>
      <c r="H24" s="618"/>
      <c r="I24" s="618"/>
      <c r="J24" s="618"/>
      <c r="K24" s="618"/>
      <c r="L24" s="618"/>
      <c r="M24" s="618"/>
      <c r="N24" s="618"/>
      <c r="O24" s="618"/>
      <c r="P24" s="618"/>
      <c r="Q24" s="619"/>
      <c r="R24" s="620">
        <v>21366</v>
      </c>
      <c r="S24" s="621"/>
      <c r="T24" s="621"/>
      <c r="U24" s="621"/>
      <c r="V24" s="621"/>
      <c r="W24" s="621"/>
      <c r="X24" s="621"/>
      <c r="Y24" s="622"/>
      <c r="Z24" s="673">
        <v>0.1</v>
      </c>
      <c r="AA24" s="673"/>
      <c r="AB24" s="673"/>
      <c r="AC24" s="673"/>
      <c r="AD24" s="674">
        <v>13</v>
      </c>
      <c r="AE24" s="674"/>
      <c r="AF24" s="674"/>
      <c r="AG24" s="674"/>
      <c r="AH24" s="674"/>
      <c r="AI24" s="674"/>
      <c r="AJ24" s="674"/>
      <c r="AK24" s="674"/>
      <c r="AL24" s="643">
        <v>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2716194</v>
      </c>
      <c r="CS24" s="671"/>
      <c r="CT24" s="671"/>
      <c r="CU24" s="671"/>
      <c r="CV24" s="671"/>
      <c r="CW24" s="671"/>
      <c r="CX24" s="671"/>
      <c r="CY24" s="718"/>
      <c r="CZ24" s="722">
        <v>19.7</v>
      </c>
      <c r="DA24" s="723"/>
      <c r="DB24" s="723"/>
      <c r="DC24" s="724"/>
      <c r="DD24" s="717">
        <v>1819215</v>
      </c>
      <c r="DE24" s="671"/>
      <c r="DF24" s="671"/>
      <c r="DG24" s="671"/>
      <c r="DH24" s="671"/>
      <c r="DI24" s="671"/>
      <c r="DJ24" s="671"/>
      <c r="DK24" s="718"/>
      <c r="DL24" s="717">
        <v>1795395</v>
      </c>
      <c r="DM24" s="671"/>
      <c r="DN24" s="671"/>
      <c r="DO24" s="671"/>
      <c r="DP24" s="671"/>
      <c r="DQ24" s="671"/>
      <c r="DR24" s="671"/>
      <c r="DS24" s="671"/>
      <c r="DT24" s="671"/>
      <c r="DU24" s="671"/>
      <c r="DV24" s="718"/>
      <c r="DW24" s="719">
        <v>51.7</v>
      </c>
      <c r="DX24" s="688"/>
      <c r="DY24" s="688"/>
      <c r="DZ24" s="688"/>
      <c r="EA24" s="688"/>
      <c r="EB24" s="688"/>
      <c r="EC24" s="720"/>
    </row>
    <row r="25" spans="2:133" ht="11.25" customHeight="1" x14ac:dyDescent="0.2">
      <c r="B25" s="617" t="s">
        <v>272</v>
      </c>
      <c r="C25" s="618"/>
      <c r="D25" s="618"/>
      <c r="E25" s="618"/>
      <c r="F25" s="618"/>
      <c r="G25" s="618"/>
      <c r="H25" s="618"/>
      <c r="I25" s="618"/>
      <c r="J25" s="618"/>
      <c r="K25" s="618"/>
      <c r="L25" s="618"/>
      <c r="M25" s="618"/>
      <c r="N25" s="618"/>
      <c r="O25" s="618"/>
      <c r="P25" s="618"/>
      <c r="Q25" s="619"/>
      <c r="R25" s="620">
        <v>817073</v>
      </c>
      <c r="S25" s="621"/>
      <c r="T25" s="621"/>
      <c r="U25" s="621"/>
      <c r="V25" s="621"/>
      <c r="W25" s="621"/>
      <c r="X25" s="621"/>
      <c r="Y25" s="622"/>
      <c r="Z25" s="673">
        <v>5.7</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954902</v>
      </c>
      <c r="CS25" s="639"/>
      <c r="CT25" s="639"/>
      <c r="CU25" s="639"/>
      <c r="CV25" s="639"/>
      <c r="CW25" s="639"/>
      <c r="CX25" s="639"/>
      <c r="CY25" s="640"/>
      <c r="CZ25" s="623">
        <v>6.9</v>
      </c>
      <c r="DA25" s="641"/>
      <c r="DB25" s="641"/>
      <c r="DC25" s="642"/>
      <c r="DD25" s="626">
        <v>874126</v>
      </c>
      <c r="DE25" s="639"/>
      <c r="DF25" s="639"/>
      <c r="DG25" s="639"/>
      <c r="DH25" s="639"/>
      <c r="DI25" s="639"/>
      <c r="DJ25" s="639"/>
      <c r="DK25" s="640"/>
      <c r="DL25" s="626">
        <v>863047</v>
      </c>
      <c r="DM25" s="639"/>
      <c r="DN25" s="639"/>
      <c r="DO25" s="639"/>
      <c r="DP25" s="639"/>
      <c r="DQ25" s="639"/>
      <c r="DR25" s="639"/>
      <c r="DS25" s="639"/>
      <c r="DT25" s="639"/>
      <c r="DU25" s="639"/>
      <c r="DV25" s="640"/>
      <c r="DW25" s="643">
        <v>24.8</v>
      </c>
      <c r="DX25" s="644"/>
      <c r="DY25" s="644"/>
      <c r="DZ25" s="644"/>
      <c r="EA25" s="644"/>
      <c r="EB25" s="644"/>
      <c r="EC25" s="645"/>
    </row>
    <row r="26" spans="2:133" ht="11.25" customHeight="1" x14ac:dyDescent="0.2">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565315</v>
      </c>
      <c r="CS26" s="621"/>
      <c r="CT26" s="621"/>
      <c r="CU26" s="621"/>
      <c r="CV26" s="621"/>
      <c r="CW26" s="621"/>
      <c r="CX26" s="621"/>
      <c r="CY26" s="622"/>
      <c r="CZ26" s="623">
        <v>4.0999999999999996</v>
      </c>
      <c r="DA26" s="641"/>
      <c r="DB26" s="641"/>
      <c r="DC26" s="642"/>
      <c r="DD26" s="626">
        <v>497883</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x14ac:dyDescent="0.2">
      <c r="B27" s="617" t="s">
        <v>278</v>
      </c>
      <c r="C27" s="618"/>
      <c r="D27" s="618"/>
      <c r="E27" s="618"/>
      <c r="F27" s="618"/>
      <c r="G27" s="618"/>
      <c r="H27" s="618"/>
      <c r="I27" s="618"/>
      <c r="J27" s="618"/>
      <c r="K27" s="618"/>
      <c r="L27" s="618"/>
      <c r="M27" s="618"/>
      <c r="N27" s="618"/>
      <c r="O27" s="618"/>
      <c r="P27" s="618"/>
      <c r="Q27" s="619"/>
      <c r="R27" s="620">
        <v>446960</v>
      </c>
      <c r="S27" s="621"/>
      <c r="T27" s="621"/>
      <c r="U27" s="621"/>
      <c r="V27" s="621"/>
      <c r="W27" s="621"/>
      <c r="X27" s="621"/>
      <c r="Y27" s="622"/>
      <c r="Z27" s="673">
        <v>3.1</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899501</v>
      </c>
      <c r="BH27" s="621"/>
      <c r="BI27" s="621"/>
      <c r="BJ27" s="621"/>
      <c r="BK27" s="621"/>
      <c r="BL27" s="621"/>
      <c r="BM27" s="621"/>
      <c r="BN27" s="622"/>
      <c r="BO27" s="673">
        <v>100</v>
      </c>
      <c r="BP27" s="673"/>
      <c r="BQ27" s="673"/>
      <c r="BR27" s="673"/>
      <c r="BS27" s="626">
        <v>8086</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1183887</v>
      </c>
      <c r="CS27" s="639"/>
      <c r="CT27" s="639"/>
      <c r="CU27" s="639"/>
      <c r="CV27" s="639"/>
      <c r="CW27" s="639"/>
      <c r="CX27" s="639"/>
      <c r="CY27" s="640"/>
      <c r="CZ27" s="623">
        <v>8.6</v>
      </c>
      <c r="DA27" s="641"/>
      <c r="DB27" s="641"/>
      <c r="DC27" s="642"/>
      <c r="DD27" s="626">
        <v>382949</v>
      </c>
      <c r="DE27" s="639"/>
      <c r="DF27" s="639"/>
      <c r="DG27" s="639"/>
      <c r="DH27" s="639"/>
      <c r="DI27" s="639"/>
      <c r="DJ27" s="639"/>
      <c r="DK27" s="640"/>
      <c r="DL27" s="626">
        <v>370208</v>
      </c>
      <c r="DM27" s="639"/>
      <c r="DN27" s="639"/>
      <c r="DO27" s="639"/>
      <c r="DP27" s="639"/>
      <c r="DQ27" s="639"/>
      <c r="DR27" s="639"/>
      <c r="DS27" s="639"/>
      <c r="DT27" s="639"/>
      <c r="DU27" s="639"/>
      <c r="DV27" s="640"/>
      <c r="DW27" s="643">
        <v>10.7</v>
      </c>
      <c r="DX27" s="644"/>
      <c r="DY27" s="644"/>
      <c r="DZ27" s="644"/>
      <c r="EA27" s="644"/>
      <c r="EB27" s="644"/>
      <c r="EC27" s="645"/>
    </row>
    <row r="28" spans="2:133" ht="11.25" customHeight="1" x14ac:dyDescent="0.2">
      <c r="B28" s="617" t="s">
        <v>281</v>
      </c>
      <c r="C28" s="618"/>
      <c r="D28" s="618"/>
      <c r="E28" s="618"/>
      <c r="F28" s="618"/>
      <c r="G28" s="618"/>
      <c r="H28" s="618"/>
      <c r="I28" s="618"/>
      <c r="J28" s="618"/>
      <c r="K28" s="618"/>
      <c r="L28" s="618"/>
      <c r="M28" s="618"/>
      <c r="N28" s="618"/>
      <c r="O28" s="618"/>
      <c r="P28" s="618"/>
      <c r="Q28" s="619"/>
      <c r="R28" s="620">
        <v>198080</v>
      </c>
      <c r="S28" s="621"/>
      <c r="T28" s="621"/>
      <c r="U28" s="621"/>
      <c r="V28" s="621"/>
      <c r="W28" s="621"/>
      <c r="X28" s="621"/>
      <c r="Y28" s="622"/>
      <c r="Z28" s="673">
        <v>1.4</v>
      </c>
      <c r="AA28" s="673"/>
      <c r="AB28" s="673"/>
      <c r="AC28" s="673"/>
      <c r="AD28" s="674">
        <v>829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577405</v>
      </c>
      <c r="CS28" s="621"/>
      <c r="CT28" s="621"/>
      <c r="CU28" s="621"/>
      <c r="CV28" s="621"/>
      <c r="CW28" s="621"/>
      <c r="CX28" s="621"/>
      <c r="CY28" s="622"/>
      <c r="CZ28" s="623">
        <v>4.2</v>
      </c>
      <c r="DA28" s="641"/>
      <c r="DB28" s="641"/>
      <c r="DC28" s="642"/>
      <c r="DD28" s="626">
        <v>562140</v>
      </c>
      <c r="DE28" s="621"/>
      <c r="DF28" s="621"/>
      <c r="DG28" s="621"/>
      <c r="DH28" s="621"/>
      <c r="DI28" s="621"/>
      <c r="DJ28" s="621"/>
      <c r="DK28" s="622"/>
      <c r="DL28" s="626">
        <v>562140</v>
      </c>
      <c r="DM28" s="621"/>
      <c r="DN28" s="621"/>
      <c r="DO28" s="621"/>
      <c r="DP28" s="621"/>
      <c r="DQ28" s="621"/>
      <c r="DR28" s="621"/>
      <c r="DS28" s="621"/>
      <c r="DT28" s="621"/>
      <c r="DU28" s="621"/>
      <c r="DV28" s="622"/>
      <c r="DW28" s="643">
        <v>16.2</v>
      </c>
      <c r="DX28" s="644"/>
      <c r="DY28" s="644"/>
      <c r="DZ28" s="644"/>
      <c r="EA28" s="644"/>
      <c r="EB28" s="644"/>
      <c r="EC28" s="645"/>
    </row>
    <row r="29" spans="2:133" ht="11.25" customHeight="1" x14ac:dyDescent="0.2">
      <c r="B29" s="617" t="s">
        <v>283</v>
      </c>
      <c r="C29" s="618"/>
      <c r="D29" s="618"/>
      <c r="E29" s="618"/>
      <c r="F29" s="618"/>
      <c r="G29" s="618"/>
      <c r="H29" s="618"/>
      <c r="I29" s="618"/>
      <c r="J29" s="618"/>
      <c r="K29" s="618"/>
      <c r="L29" s="618"/>
      <c r="M29" s="618"/>
      <c r="N29" s="618"/>
      <c r="O29" s="618"/>
      <c r="P29" s="618"/>
      <c r="Q29" s="619"/>
      <c r="R29" s="620">
        <v>5037777</v>
      </c>
      <c r="S29" s="621"/>
      <c r="T29" s="621"/>
      <c r="U29" s="621"/>
      <c r="V29" s="621"/>
      <c r="W29" s="621"/>
      <c r="X29" s="621"/>
      <c r="Y29" s="622"/>
      <c r="Z29" s="673">
        <v>35</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577405</v>
      </c>
      <c r="CS29" s="639"/>
      <c r="CT29" s="639"/>
      <c r="CU29" s="639"/>
      <c r="CV29" s="639"/>
      <c r="CW29" s="639"/>
      <c r="CX29" s="639"/>
      <c r="CY29" s="640"/>
      <c r="CZ29" s="623">
        <v>4.2</v>
      </c>
      <c r="DA29" s="641"/>
      <c r="DB29" s="641"/>
      <c r="DC29" s="642"/>
      <c r="DD29" s="626">
        <v>562140</v>
      </c>
      <c r="DE29" s="639"/>
      <c r="DF29" s="639"/>
      <c r="DG29" s="639"/>
      <c r="DH29" s="639"/>
      <c r="DI29" s="639"/>
      <c r="DJ29" s="639"/>
      <c r="DK29" s="640"/>
      <c r="DL29" s="626">
        <v>562140</v>
      </c>
      <c r="DM29" s="639"/>
      <c r="DN29" s="639"/>
      <c r="DO29" s="639"/>
      <c r="DP29" s="639"/>
      <c r="DQ29" s="639"/>
      <c r="DR29" s="639"/>
      <c r="DS29" s="639"/>
      <c r="DT29" s="639"/>
      <c r="DU29" s="639"/>
      <c r="DV29" s="640"/>
      <c r="DW29" s="643">
        <v>16.2</v>
      </c>
      <c r="DX29" s="644"/>
      <c r="DY29" s="644"/>
      <c r="DZ29" s="644"/>
      <c r="EA29" s="644"/>
      <c r="EB29" s="644"/>
      <c r="EC29" s="645"/>
    </row>
    <row r="30" spans="2:133" ht="11.25" customHeight="1" x14ac:dyDescent="0.2">
      <c r="B30" s="617" t="s">
        <v>287</v>
      </c>
      <c r="C30" s="618"/>
      <c r="D30" s="618"/>
      <c r="E30" s="618"/>
      <c r="F30" s="618"/>
      <c r="G30" s="618"/>
      <c r="H30" s="618"/>
      <c r="I30" s="618"/>
      <c r="J30" s="618"/>
      <c r="K30" s="618"/>
      <c r="L30" s="618"/>
      <c r="M30" s="618"/>
      <c r="N30" s="618"/>
      <c r="O30" s="618"/>
      <c r="P30" s="618"/>
      <c r="Q30" s="619"/>
      <c r="R30" s="620">
        <v>3338714</v>
      </c>
      <c r="S30" s="621"/>
      <c r="T30" s="621"/>
      <c r="U30" s="621"/>
      <c r="V30" s="621"/>
      <c r="W30" s="621"/>
      <c r="X30" s="621"/>
      <c r="Y30" s="622"/>
      <c r="Z30" s="673">
        <v>23.2</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97.7</v>
      </c>
      <c r="BH30" s="687"/>
      <c r="BI30" s="687"/>
      <c r="BJ30" s="687"/>
      <c r="BK30" s="687"/>
      <c r="BL30" s="687"/>
      <c r="BM30" s="688">
        <v>91.3</v>
      </c>
      <c r="BN30" s="687"/>
      <c r="BO30" s="687"/>
      <c r="BP30" s="687"/>
      <c r="BQ30" s="689"/>
      <c r="BR30" s="686">
        <v>97.7</v>
      </c>
      <c r="BS30" s="687"/>
      <c r="BT30" s="687"/>
      <c r="BU30" s="687"/>
      <c r="BV30" s="687"/>
      <c r="BW30" s="687"/>
      <c r="BX30" s="688">
        <v>89.8</v>
      </c>
      <c r="BY30" s="687"/>
      <c r="BZ30" s="687"/>
      <c r="CA30" s="687"/>
      <c r="CB30" s="689"/>
      <c r="CD30" s="692"/>
      <c r="CE30" s="693"/>
      <c r="CF30" s="657" t="s">
        <v>290</v>
      </c>
      <c r="CG30" s="654"/>
      <c r="CH30" s="654"/>
      <c r="CI30" s="654"/>
      <c r="CJ30" s="654"/>
      <c r="CK30" s="654"/>
      <c r="CL30" s="654"/>
      <c r="CM30" s="654"/>
      <c r="CN30" s="654"/>
      <c r="CO30" s="654"/>
      <c r="CP30" s="654"/>
      <c r="CQ30" s="655"/>
      <c r="CR30" s="620">
        <v>520215</v>
      </c>
      <c r="CS30" s="621"/>
      <c r="CT30" s="621"/>
      <c r="CU30" s="621"/>
      <c r="CV30" s="621"/>
      <c r="CW30" s="621"/>
      <c r="CX30" s="621"/>
      <c r="CY30" s="622"/>
      <c r="CZ30" s="623">
        <v>3.8</v>
      </c>
      <c r="DA30" s="641"/>
      <c r="DB30" s="641"/>
      <c r="DC30" s="642"/>
      <c r="DD30" s="626">
        <v>506586</v>
      </c>
      <c r="DE30" s="621"/>
      <c r="DF30" s="621"/>
      <c r="DG30" s="621"/>
      <c r="DH30" s="621"/>
      <c r="DI30" s="621"/>
      <c r="DJ30" s="621"/>
      <c r="DK30" s="622"/>
      <c r="DL30" s="626">
        <v>506586</v>
      </c>
      <c r="DM30" s="621"/>
      <c r="DN30" s="621"/>
      <c r="DO30" s="621"/>
      <c r="DP30" s="621"/>
      <c r="DQ30" s="621"/>
      <c r="DR30" s="621"/>
      <c r="DS30" s="621"/>
      <c r="DT30" s="621"/>
      <c r="DU30" s="621"/>
      <c r="DV30" s="622"/>
      <c r="DW30" s="643">
        <v>14.6</v>
      </c>
      <c r="DX30" s="644"/>
      <c r="DY30" s="644"/>
      <c r="DZ30" s="644"/>
      <c r="EA30" s="644"/>
      <c r="EB30" s="644"/>
      <c r="EC30" s="645"/>
    </row>
    <row r="31" spans="2:133" ht="11.25" customHeight="1" x14ac:dyDescent="0.2">
      <c r="B31" s="617" t="s">
        <v>291</v>
      </c>
      <c r="C31" s="618"/>
      <c r="D31" s="618"/>
      <c r="E31" s="618"/>
      <c r="F31" s="618"/>
      <c r="G31" s="618"/>
      <c r="H31" s="618"/>
      <c r="I31" s="618"/>
      <c r="J31" s="618"/>
      <c r="K31" s="618"/>
      <c r="L31" s="618"/>
      <c r="M31" s="618"/>
      <c r="N31" s="618"/>
      <c r="O31" s="618"/>
      <c r="P31" s="618"/>
      <c r="Q31" s="619"/>
      <c r="R31" s="620">
        <v>198797</v>
      </c>
      <c r="S31" s="621"/>
      <c r="T31" s="621"/>
      <c r="U31" s="621"/>
      <c r="V31" s="621"/>
      <c r="W31" s="621"/>
      <c r="X31" s="621"/>
      <c r="Y31" s="622"/>
      <c r="Z31" s="673">
        <v>1.4</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98.5</v>
      </c>
      <c r="BH31" s="639"/>
      <c r="BI31" s="639"/>
      <c r="BJ31" s="639"/>
      <c r="BK31" s="639"/>
      <c r="BL31" s="639"/>
      <c r="BM31" s="675">
        <v>94</v>
      </c>
      <c r="BN31" s="685"/>
      <c r="BO31" s="685"/>
      <c r="BP31" s="685"/>
      <c r="BQ31" s="649"/>
      <c r="BR31" s="684">
        <v>98.3</v>
      </c>
      <c r="BS31" s="639"/>
      <c r="BT31" s="639"/>
      <c r="BU31" s="639"/>
      <c r="BV31" s="639"/>
      <c r="BW31" s="639"/>
      <c r="BX31" s="675">
        <v>92.6</v>
      </c>
      <c r="BY31" s="685"/>
      <c r="BZ31" s="685"/>
      <c r="CA31" s="685"/>
      <c r="CB31" s="649"/>
      <c r="CD31" s="692"/>
      <c r="CE31" s="693"/>
      <c r="CF31" s="657" t="s">
        <v>294</v>
      </c>
      <c r="CG31" s="654"/>
      <c r="CH31" s="654"/>
      <c r="CI31" s="654"/>
      <c r="CJ31" s="654"/>
      <c r="CK31" s="654"/>
      <c r="CL31" s="654"/>
      <c r="CM31" s="654"/>
      <c r="CN31" s="654"/>
      <c r="CO31" s="654"/>
      <c r="CP31" s="654"/>
      <c r="CQ31" s="655"/>
      <c r="CR31" s="620">
        <v>57190</v>
      </c>
      <c r="CS31" s="639"/>
      <c r="CT31" s="639"/>
      <c r="CU31" s="639"/>
      <c r="CV31" s="639"/>
      <c r="CW31" s="639"/>
      <c r="CX31" s="639"/>
      <c r="CY31" s="640"/>
      <c r="CZ31" s="623">
        <v>0.4</v>
      </c>
      <c r="DA31" s="641"/>
      <c r="DB31" s="641"/>
      <c r="DC31" s="642"/>
      <c r="DD31" s="626">
        <v>55554</v>
      </c>
      <c r="DE31" s="639"/>
      <c r="DF31" s="639"/>
      <c r="DG31" s="639"/>
      <c r="DH31" s="639"/>
      <c r="DI31" s="639"/>
      <c r="DJ31" s="639"/>
      <c r="DK31" s="640"/>
      <c r="DL31" s="626">
        <v>55554</v>
      </c>
      <c r="DM31" s="639"/>
      <c r="DN31" s="639"/>
      <c r="DO31" s="639"/>
      <c r="DP31" s="639"/>
      <c r="DQ31" s="639"/>
      <c r="DR31" s="639"/>
      <c r="DS31" s="639"/>
      <c r="DT31" s="639"/>
      <c r="DU31" s="639"/>
      <c r="DV31" s="640"/>
      <c r="DW31" s="643">
        <v>1.6</v>
      </c>
      <c r="DX31" s="644"/>
      <c r="DY31" s="644"/>
      <c r="DZ31" s="644"/>
      <c r="EA31" s="644"/>
      <c r="EB31" s="644"/>
      <c r="EC31" s="645"/>
    </row>
    <row r="32" spans="2:133" ht="11.25" customHeight="1" x14ac:dyDescent="0.2">
      <c r="B32" s="617" t="s">
        <v>295</v>
      </c>
      <c r="C32" s="618"/>
      <c r="D32" s="618"/>
      <c r="E32" s="618"/>
      <c r="F32" s="618"/>
      <c r="G32" s="618"/>
      <c r="H32" s="618"/>
      <c r="I32" s="618"/>
      <c r="J32" s="618"/>
      <c r="K32" s="618"/>
      <c r="L32" s="618"/>
      <c r="M32" s="618"/>
      <c r="N32" s="618"/>
      <c r="O32" s="618"/>
      <c r="P32" s="618"/>
      <c r="Q32" s="619"/>
      <c r="R32" s="620">
        <v>149274</v>
      </c>
      <c r="S32" s="621"/>
      <c r="T32" s="621"/>
      <c r="U32" s="621"/>
      <c r="V32" s="621"/>
      <c r="W32" s="621"/>
      <c r="X32" s="621"/>
      <c r="Y32" s="622"/>
      <c r="Z32" s="673">
        <v>1</v>
      </c>
      <c r="AA32" s="673"/>
      <c r="AB32" s="673"/>
      <c r="AC32" s="673"/>
      <c r="AD32" s="674">
        <v>14568</v>
      </c>
      <c r="AE32" s="674"/>
      <c r="AF32" s="674"/>
      <c r="AG32" s="674"/>
      <c r="AH32" s="674"/>
      <c r="AI32" s="674"/>
      <c r="AJ32" s="674"/>
      <c r="AK32" s="674"/>
      <c r="AL32" s="643">
        <v>0.4</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96.9</v>
      </c>
      <c r="BH32" s="605"/>
      <c r="BI32" s="605"/>
      <c r="BJ32" s="605"/>
      <c r="BK32" s="605"/>
      <c r="BL32" s="605"/>
      <c r="BM32" s="668">
        <v>87.9</v>
      </c>
      <c r="BN32" s="605"/>
      <c r="BO32" s="605"/>
      <c r="BP32" s="605"/>
      <c r="BQ32" s="662"/>
      <c r="BR32" s="683">
        <v>96.8</v>
      </c>
      <c r="BS32" s="605"/>
      <c r="BT32" s="605"/>
      <c r="BU32" s="605"/>
      <c r="BV32" s="605"/>
      <c r="BW32" s="605"/>
      <c r="BX32" s="668">
        <v>85.9</v>
      </c>
      <c r="BY32" s="605"/>
      <c r="BZ32" s="605"/>
      <c r="CA32" s="605"/>
      <c r="CB32" s="662"/>
      <c r="CD32" s="694"/>
      <c r="CE32" s="695"/>
      <c r="CF32" s="657" t="s">
        <v>297</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x14ac:dyDescent="0.2">
      <c r="B33" s="617" t="s">
        <v>298</v>
      </c>
      <c r="C33" s="618"/>
      <c r="D33" s="618"/>
      <c r="E33" s="618"/>
      <c r="F33" s="618"/>
      <c r="G33" s="618"/>
      <c r="H33" s="618"/>
      <c r="I33" s="618"/>
      <c r="J33" s="618"/>
      <c r="K33" s="618"/>
      <c r="L33" s="618"/>
      <c r="M33" s="618"/>
      <c r="N33" s="618"/>
      <c r="O33" s="618"/>
      <c r="P33" s="618"/>
      <c r="Q33" s="619"/>
      <c r="R33" s="620">
        <v>509189</v>
      </c>
      <c r="S33" s="621"/>
      <c r="T33" s="621"/>
      <c r="U33" s="621"/>
      <c r="V33" s="621"/>
      <c r="W33" s="621"/>
      <c r="X33" s="621"/>
      <c r="Y33" s="622"/>
      <c r="Z33" s="673">
        <v>3.5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10026357</v>
      </c>
      <c r="CS33" s="639"/>
      <c r="CT33" s="639"/>
      <c r="CU33" s="639"/>
      <c r="CV33" s="639"/>
      <c r="CW33" s="639"/>
      <c r="CX33" s="639"/>
      <c r="CY33" s="640"/>
      <c r="CZ33" s="623">
        <v>72.8</v>
      </c>
      <c r="DA33" s="641"/>
      <c r="DB33" s="641"/>
      <c r="DC33" s="642"/>
      <c r="DD33" s="626">
        <v>1793684</v>
      </c>
      <c r="DE33" s="639"/>
      <c r="DF33" s="639"/>
      <c r="DG33" s="639"/>
      <c r="DH33" s="639"/>
      <c r="DI33" s="639"/>
      <c r="DJ33" s="639"/>
      <c r="DK33" s="640"/>
      <c r="DL33" s="626">
        <v>1419745</v>
      </c>
      <c r="DM33" s="639"/>
      <c r="DN33" s="639"/>
      <c r="DO33" s="639"/>
      <c r="DP33" s="639"/>
      <c r="DQ33" s="639"/>
      <c r="DR33" s="639"/>
      <c r="DS33" s="639"/>
      <c r="DT33" s="639"/>
      <c r="DU33" s="639"/>
      <c r="DV33" s="640"/>
      <c r="DW33" s="643">
        <v>40.9</v>
      </c>
      <c r="DX33" s="644"/>
      <c r="DY33" s="644"/>
      <c r="DZ33" s="644"/>
      <c r="EA33" s="644"/>
      <c r="EB33" s="644"/>
      <c r="EC33" s="645"/>
    </row>
    <row r="34" spans="2:133" ht="11.25" customHeight="1" x14ac:dyDescent="0.2">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602787</v>
      </c>
      <c r="CS34" s="621"/>
      <c r="CT34" s="621"/>
      <c r="CU34" s="621"/>
      <c r="CV34" s="621"/>
      <c r="CW34" s="621"/>
      <c r="CX34" s="621"/>
      <c r="CY34" s="622"/>
      <c r="CZ34" s="623">
        <v>4.4000000000000004</v>
      </c>
      <c r="DA34" s="641"/>
      <c r="DB34" s="641"/>
      <c r="DC34" s="642"/>
      <c r="DD34" s="626">
        <v>515973</v>
      </c>
      <c r="DE34" s="621"/>
      <c r="DF34" s="621"/>
      <c r="DG34" s="621"/>
      <c r="DH34" s="621"/>
      <c r="DI34" s="621"/>
      <c r="DJ34" s="621"/>
      <c r="DK34" s="622"/>
      <c r="DL34" s="626">
        <v>441914</v>
      </c>
      <c r="DM34" s="621"/>
      <c r="DN34" s="621"/>
      <c r="DO34" s="621"/>
      <c r="DP34" s="621"/>
      <c r="DQ34" s="621"/>
      <c r="DR34" s="621"/>
      <c r="DS34" s="621"/>
      <c r="DT34" s="621"/>
      <c r="DU34" s="621"/>
      <c r="DV34" s="622"/>
      <c r="DW34" s="643">
        <v>12.7</v>
      </c>
      <c r="DX34" s="644"/>
      <c r="DY34" s="644"/>
      <c r="DZ34" s="644"/>
      <c r="EA34" s="644"/>
      <c r="EB34" s="644"/>
      <c r="EC34" s="645"/>
    </row>
    <row r="35" spans="2:133" ht="11.25" customHeight="1" x14ac:dyDescent="0.2">
      <c r="B35" s="617" t="s">
        <v>304</v>
      </c>
      <c r="C35" s="618"/>
      <c r="D35" s="618"/>
      <c r="E35" s="618"/>
      <c r="F35" s="618"/>
      <c r="G35" s="618"/>
      <c r="H35" s="618"/>
      <c r="I35" s="618"/>
      <c r="J35" s="618"/>
      <c r="K35" s="618"/>
      <c r="L35" s="618"/>
      <c r="M35" s="618"/>
      <c r="N35" s="618"/>
      <c r="O35" s="618"/>
      <c r="P35" s="618"/>
      <c r="Q35" s="619"/>
      <c r="R35" s="620">
        <v>142789</v>
      </c>
      <c r="S35" s="621"/>
      <c r="T35" s="621"/>
      <c r="U35" s="621"/>
      <c r="V35" s="621"/>
      <c r="W35" s="621"/>
      <c r="X35" s="621"/>
      <c r="Y35" s="622"/>
      <c r="Z35" s="673">
        <v>1</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753951</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115137</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31844</v>
      </c>
      <c r="CS35" s="639"/>
      <c r="CT35" s="639"/>
      <c r="CU35" s="639"/>
      <c r="CV35" s="639"/>
      <c r="CW35" s="639"/>
      <c r="CX35" s="639"/>
      <c r="CY35" s="640"/>
      <c r="CZ35" s="623">
        <v>0.2</v>
      </c>
      <c r="DA35" s="641"/>
      <c r="DB35" s="641"/>
      <c r="DC35" s="642"/>
      <c r="DD35" s="626">
        <v>16213</v>
      </c>
      <c r="DE35" s="639"/>
      <c r="DF35" s="639"/>
      <c r="DG35" s="639"/>
      <c r="DH35" s="639"/>
      <c r="DI35" s="639"/>
      <c r="DJ35" s="639"/>
      <c r="DK35" s="640"/>
      <c r="DL35" s="626">
        <v>11239</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2">
      <c r="B36" s="601" t="s">
        <v>308</v>
      </c>
      <c r="C36" s="602"/>
      <c r="D36" s="602"/>
      <c r="E36" s="602"/>
      <c r="F36" s="602"/>
      <c r="G36" s="602"/>
      <c r="H36" s="602"/>
      <c r="I36" s="602"/>
      <c r="J36" s="602"/>
      <c r="K36" s="602"/>
      <c r="L36" s="602"/>
      <c r="M36" s="602"/>
      <c r="N36" s="602"/>
      <c r="O36" s="602"/>
      <c r="P36" s="602"/>
      <c r="Q36" s="603"/>
      <c r="R36" s="604">
        <v>14413236</v>
      </c>
      <c r="S36" s="661"/>
      <c r="T36" s="661"/>
      <c r="U36" s="661"/>
      <c r="V36" s="661"/>
      <c r="W36" s="661"/>
      <c r="X36" s="661"/>
      <c r="Y36" s="664"/>
      <c r="Z36" s="665">
        <v>100</v>
      </c>
      <c r="AA36" s="665"/>
      <c r="AB36" s="665"/>
      <c r="AC36" s="665"/>
      <c r="AD36" s="666">
        <v>3332620</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163000</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37041</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3807630</v>
      </c>
      <c r="CS36" s="621"/>
      <c r="CT36" s="621"/>
      <c r="CU36" s="621"/>
      <c r="CV36" s="621"/>
      <c r="CW36" s="621"/>
      <c r="CX36" s="621"/>
      <c r="CY36" s="622"/>
      <c r="CZ36" s="623">
        <v>27.7</v>
      </c>
      <c r="DA36" s="641"/>
      <c r="DB36" s="641"/>
      <c r="DC36" s="642"/>
      <c r="DD36" s="626">
        <v>690710</v>
      </c>
      <c r="DE36" s="621"/>
      <c r="DF36" s="621"/>
      <c r="DG36" s="621"/>
      <c r="DH36" s="621"/>
      <c r="DI36" s="621"/>
      <c r="DJ36" s="621"/>
      <c r="DK36" s="622"/>
      <c r="DL36" s="626">
        <v>572421</v>
      </c>
      <c r="DM36" s="621"/>
      <c r="DN36" s="621"/>
      <c r="DO36" s="621"/>
      <c r="DP36" s="621"/>
      <c r="DQ36" s="621"/>
      <c r="DR36" s="621"/>
      <c r="DS36" s="621"/>
      <c r="DT36" s="621"/>
      <c r="DU36" s="621"/>
      <c r="DV36" s="622"/>
      <c r="DW36" s="643">
        <v>16.5</v>
      </c>
      <c r="DX36" s="644"/>
      <c r="DY36" s="644"/>
      <c r="DZ36" s="644"/>
      <c r="EA36" s="644"/>
      <c r="EB36" s="644"/>
      <c r="EC36" s="645"/>
    </row>
    <row r="37" spans="2:133" ht="11.25" customHeight="1" x14ac:dyDescent="0.2">
      <c r="AQ37" s="646" t="s">
        <v>312</v>
      </c>
      <c r="AR37" s="647"/>
      <c r="AS37" s="647"/>
      <c r="AT37" s="647"/>
      <c r="AU37" s="647"/>
      <c r="AV37" s="647"/>
      <c r="AW37" s="647"/>
      <c r="AX37" s="647"/>
      <c r="AY37" s="648"/>
      <c r="AZ37" s="620">
        <v>10584</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2139</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291703</v>
      </c>
      <c r="CS37" s="639"/>
      <c r="CT37" s="639"/>
      <c r="CU37" s="639"/>
      <c r="CV37" s="639"/>
      <c r="CW37" s="639"/>
      <c r="CX37" s="639"/>
      <c r="CY37" s="640"/>
      <c r="CZ37" s="623">
        <v>2.1</v>
      </c>
      <c r="DA37" s="641"/>
      <c r="DB37" s="641"/>
      <c r="DC37" s="642"/>
      <c r="DD37" s="626">
        <v>291703</v>
      </c>
      <c r="DE37" s="639"/>
      <c r="DF37" s="639"/>
      <c r="DG37" s="639"/>
      <c r="DH37" s="639"/>
      <c r="DI37" s="639"/>
      <c r="DJ37" s="639"/>
      <c r="DK37" s="640"/>
      <c r="DL37" s="626">
        <v>269749</v>
      </c>
      <c r="DM37" s="639"/>
      <c r="DN37" s="639"/>
      <c r="DO37" s="639"/>
      <c r="DP37" s="639"/>
      <c r="DQ37" s="639"/>
      <c r="DR37" s="639"/>
      <c r="DS37" s="639"/>
      <c r="DT37" s="639"/>
      <c r="DU37" s="639"/>
      <c r="DV37" s="640"/>
      <c r="DW37" s="643">
        <v>7.8</v>
      </c>
      <c r="DX37" s="644"/>
      <c r="DY37" s="644"/>
      <c r="DZ37" s="644"/>
      <c r="EA37" s="644"/>
      <c r="EB37" s="644"/>
      <c r="EC37" s="645"/>
    </row>
    <row r="38" spans="2:133" ht="11.25" customHeight="1" x14ac:dyDescent="0.2">
      <c r="AQ38" s="646" t="s">
        <v>315</v>
      </c>
      <c r="AR38" s="647"/>
      <c r="AS38" s="647"/>
      <c r="AT38" s="647"/>
      <c r="AU38" s="647"/>
      <c r="AV38" s="647"/>
      <c r="AW38" s="647"/>
      <c r="AX38" s="647"/>
      <c r="AY38" s="648"/>
      <c r="AZ38" s="620">
        <v>704</v>
      </c>
      <c r="BA38" s="621"/>
      <c r="BB38" s="621"/>
      <c r="BC38" s="621"/>
      <c r="BD38" s="639"/>
      <c r="BE38" s="639"/>
      <c r="BF38" s="649"/>
      <c r="BG38" s="657" t="s">
        <v>316</v>
      </c>
      <c r="BH38" s="654"/>
      <c r="BI38" s="654"/>
      <c r="BJ38" s="654"/>
      <c r="BK38" s="654"/>
      <c r="BL38" s="654"/>
      <c r="BM38" s="654"/>
      <c r="BN38" s="654"/>
      <c r="BO38" s="654"/>
      <c r="BP38" s="654"/>
      <c r="BQ38" s="654"/>
      <c r="BR38" s="654"/>
      <c r="BS38" s="654"/>
      <c r="BT38" s="654"/>
      <c r="BU38" s="655"/>
      <c r="BV38" s="620">
        <v>3902</v>
      </c>
      <c r="BW38" s="621"/>
      <c r="BX38" s="621"/>
      <c r="BY38" s="621"/>
      <c r="BZ38" s="621"/>
      <c r="CA38" s="621"/>
      <c r="CB38" s="656"/>
      <c r="CD38" s="657" t="s">
        <v>317</v>
      </c>
      <c r="CE38" s="654"/>
      <c r="CF38" s="654"/>
      <c r="CG38" s="654"/>
      <c r="CH38" s="654"/>
      <c r="CI38" s="654"/>
      <c r="CJ38" s="654"/>
      <c r="CK38" s="654"/>
      <c r="CL38" s="654"/>
      <c r="CM38" s="654"/>
      <c r="CN38" s="654"/>
      <c r="CO38" s="654"/>
      <c r="CP38" s="654"/>
      <c r="CQ38" s="655"/>
      <c r="CR38" s="620">
        <v>580367</v>
      </c>
      <c r="CS38" s="621"/>
      <c r="CT38" s="621"/>
      <c r="CU38" s="621"/>
      <c r="CV38" s="621"/>
      <c r="CW38" s="621"/>
      <c r="CX38" s="621"/>
      <c r="CY38" s="622"/>
      <c r="CZ38" s="623">
        <v>4.2</v>
      </c>
      <c r="DA38" s="641"/>
      <c r="DB38" s="641"/>
      <c r="DC38" s="642"/>
      <c r="DD38" s="626">
        <v>469902</v>
      </c>
      <c r="DE38" s="621"/>
      <c r="DF38" s="621"/>
      <c r="DG38" s="621"/>
      <c r="DH38" s="621"/>
      <c r="DI38" s="621"/>
      <c r="DJ38" s="621"/>
      <c r="DK38" s="622"/>
      <c r="DL38" s="626">
        <v>394171</v>
      </c>
      <c r="DM38" s="621"/>
      <c r="DN38" s="621"/>
      <c r="DO38" s="621"/>
      <c r="DP38" s="621"/>
      <c r="DQ38" s="621"/>
      <c r="DR38" s="621"/>
      <c r="DS38" s="621"/>
      <c r="DT38" s="621"/>
      <c r="DU38" s="621"/>
      <c r="DV38" s="622"/>
      <c r="DW38" s="643">
        <v>11.3</v>
      </c>
      <c r="DX38" s="644"/>
      <c r="DY38" s="644"/>
      <c r="DZ38" s="644"/>
      <c r="EA38" s="644"/>
      <c r="EB38" s="644"/>
      <c r="EC38" s="645"/>
    </row>
    <row r="39" spans="2:133" ht="11.25" customHeight="1" x14ac:dyDescent="0.2">
      <c r="AQ39" s="646" t="s">
        <v>318</v>
      </c>
      <c r="AR39" s="647"/>
      <c r="AS39" s="647"/>
      <c r="AT39" s="647"/>
      <c r="AU39" s="647"/>
      <c r="AV39" s="647"/>
      <c r="AW39" s="647"/>
      <c r="AX39" s="647"/>
      <c r="AY39" s="648"/>
      <c r="AZ39" s="620" t="s">
        <v>319</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79</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4942365</v>
      </c>
      <c r="CS39" s="639"/>
      <c r="CT39" s="639"/>
      <c r="CU39" s="639"/>
      <c r="CV39" s="639"/>
      <c r="CW39" s="639"/>
      <c r="CX39" s="639"/>
      <c r="CY39" s="640"/>
      <c r="CZ39" s="623">
        <v>35.9</v>
      </c>
      <c r="DA39" s="641"/>
      <c r="DB39" s="641"/>
      <c r="DC39" s="642"/>
      <c r="DD39" s="626">
        <v>95805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188433</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109</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61364</v>
      </c>
      <c r="CS40" s="621"/>
      <c r="CT40" s="621"/>
      <c r="CU40" s="621"/>
      <c r="CV40" s="621"/>
      <c r="CW40" s="621"/>
      <c r="CX40" s="621"/>
      <c r="CY40" s="622"/>
      <c r="CZ40" s="623">
        <v>0.4</v>
      </c>
      <c r="DA40" s="641"/>
      <c r="DB40" s="641"/>
      <c r="DC40" s="642"/>
      <c r="DD40" s="626">
        <v>5081</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391230</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272</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1028240</v>
      </c>
      <c r="CS42" s="621"/>
      <c r="CT42" s="621"/>
      <c r="CU42" s="621"/>
      <c r="CV42" s="621"/>
      <c r="CW42" s="621"/>
      <c r="CX42" s="621"/>
      <c r="CY42" s="622"/>
      <c r="CZ42" s="623">
        <v>7.5</v>
      </c>
      <c r="DA42" s="624"/>
      <c r="DB42" s="624"/>
      <c r="DC42" s="625"/>
      <c r="DD42" s="626">
        <v>247277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29341</v>
      </c>
      <c r="CS43" s="639"/>
      <c r="CT43" s="639"/>
      <c r="CU43" s="639"/>
      <c r="CV43" s="639"/>
      <c r="CW43" s="639"/>
      <c r="CX43" s="639"/>
      <c r="CY43" s="640"/>
      <c r="CZ43" s="623">
        <v>0.2</v>
      </c>
      <c r="DA43" s="641"/>
      <c r="DB43" s="641"/>
      <c r="DC43" s="642"/>
      <c r="DD43" s="626">
        <v>29341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334</v>
      </c>
      <c r="CD44" s="633" t="s">
        <v>286</v>
      </c>
      <c r="CE44" s="634"/>
      <c r="CF44" s="617" t="s">
        <v>335</v>
      </c>
      <c r="CG44" s="618"/>
      <c r="CH44" s="618"/>
      <c r="CI44" s="618"/>
      <c r="CJ44" s="618"/>
      <c r="CK44" s="618"/>
      <c r="CL44" s="618"/>
      <c r="CM44" s="618"/>
      <c r="CN44" s="618"/>
      <c r="CO44" s="618"/>
      <c r="CP44" s="618"/>
      <c r="CQ44" s="619"/>
      <c r="CR44" s="620">
        <v>990398</v>
      </c>
      <c r="CS44" s="621"/>
      <c r="CT44" s="621"/>
      <c r="CU44" s="621"/>
      <c r="CV44" s="621"/>
      <c r="CW44" s="621"/>
      <c r="CX44" s="621"/>
      <c r="CY44" s="622"/>
      <c r="CZ44" s="623">
        <v>7.2</v>
      </c>
      <c r="DA44" s="624"/>
      <c r="DB44" s="624"/>
      <c r="DC44" s="625"/>
      <c r="DD44" s="626">
        <v>231293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336</v>
      </c>
      <c r="CG45" s="618"/>
      <c r="CH45" s="618"/>
      <c r="CI45" s="618"/>
      <c r="CJ45" s="618"/>
      <c r="CK45" s="618"/>
      <c r="CL45" s="618"/>
      <c r="CM45" s="618"/>
      <c r="CN45" s="618"/>
      <c r="CO45" s="618"/>
      <c r="CP45" s="618"/>
      <c r="CQ45" s="619"/>
      <c r="CR45" s="620">
        <v>333449</v>
      </c>
      <c r="CS45" s="639"/>
      <c r="CT45" s="639"/>
      <c r="CU45" s="639"/>
      <c r="CV45" s="639"/>
      <c r="CW45" s="639"/>
      <c r="CX45" s="639"/>
      <c r="CY45" s="640"/>
      <c r="CZ45" s="623">
        <v>2.4</v>
      </c>
      <c r="DA45" s="641"/>
      <c r="DB45" s="641"/>
      <c r="DC45" s="642"/>
      <c r="DD45" s="626">
        <v>11775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337</v>
      </c>
      <c r="CG46" s="618"/>
      <c r="CH46" s="618"/>
      <c r="CI46" s="618"/>
      <c r="CJ46" s="618"/>
      <c r="CK46" s="618"/>
      <c r="CL46" s="618"/>
      <c r="CM46" s="618"/>
      <c r="CN46" s="618"/>
      <c r="CO46" s="618"/>
      <c r="CP46" s="618"/>
      <c r="CQ46" s="619"/>
      <c r="CR46" s="620">
        <v>654949</v>
      </c>
      <c r="CS46" s="621"/>
      <c r="CT46" s="621"/>
      <c r="CU46" s="621"/>
      <c r="CV46" s="621"/>
      <c r="CW46" s="621"/>
      <c r="CX46" s="621"/>
      <c r="CY46" s="622"/>
      <c r="CZ46" s="623">
        <v>4.8</v>
      </c>
      <c r="DA46" s="624"/>
      <c r="DB46" s="624"/>
      <c r="DC46" s="625"/>
      <c r="DD46" s="626">
        <v>219518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338</v>
      </c>
      <c r="CG47" s="618"/>
      <c r="CH47" s="618"/>
      <c r="CI47" s="618"/>
      <c r="CJ47" s="618"/>
      <c r="CK47" s="618"/>
      <c r="CL47" s="618"/>
      <c r="CM47" s="618"/>
      <c r="CN47" s="618"/>
      <c r="CO47" s="618"/>
      <c r="CP47" s="618"/>
      <c r="CQ47" s="619"/>
      <c r="CR47" s="620">
        <v>37842</v>
      </c>
      <c r="CS47" s="639"/>
      <c r="CT47" s="639"/>
      <c r="CU47" s="639"/>
      <c r="CV47" s="639"/>
      <c r="CW47" s="639"/>
      <c r="CX47" s="639"/>
      <c r="CY47" s="640"/>
      <c r="CZ47" s="623">
        <v>0.3</v>
      </c>
      <c r="DA47" s="641"/>
      <c r="DB47" s="641"/>
      <c r="DC47" s="642"/>
      <c r="DD47" s="626">
        <v>15984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340</v>
      </c>
      <c r="CE49" s="602"/>
      <c r="CF49" s="602"/>
      <c r="CG49" s="602"/>
      <c r="CH49" s="602"/>
      <c r="CI49" s="602"/>
      <c r="CJ49" s="602"/>
      <c r="CK49" s="602"/>
      <c r="CL49" s="602"/>
      <c r="CM49" s="602"/>
      <c r="CN49" s="602"/>
      <c r="CO49" s="602"/>
      <c r="CP49" s="602"/>
      <c r="CQ49" s="603"/>
      <c r="CR49" s="604">
        <v>13770791</v>
      </c>
      <c r="CS49" s="605"/>
      <c r="CT49" s="605"/>
      <c r="CU49" s="605"/>
      <c r="CV49" s="605"/>
      <c r="CW49" s="605"/>
      <c r="CX49" s="605"/>
      <c r="CY49" s="606"/>
      <c r="CZ49" s="607">
        <v>100</v>
      </c>
      <c r="DA49" s="608"/>
      <c r="DB49" s="608"/>
      <c r="DC49" s="609"/>
      <c r="DD49" s="610">
        <v>3860176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2">
      <c r="A7" s="211">
        <v>1</v>
      </c>
      <c r="B7" s="1079" t="s">
        <v>363</v>
      </c>
      <c r="C7" s="1080"/>
      <c r="D7" s="1080"/>
      <c r="E7" s="1080"/>
      <c r="F7" s="1080"/>
      <c r="G7" s="1080"/>
      <c r="H7" s="1080"/>
      <c r="I7" s="1080"/>
      <c r="J7" s="1080"/>
      <c r="K7" s="1080"/>
      <c r="L7" s="1080"/>
      <c r="M7" s="1080"/>
      <c r="N7" s="1080"/>
      <c r="O7" s="1080"/>
      <c r="P7" s="1081"/>
      <c r="Q7" s="1133">
        <v>14413</v>
      </c>
      <c r="R7" s="1134"/>
      <c r="S7" s="1134"/>
      <c r="T7" s="1134"/>
      <c r="U7" s="1134"/>
      <c r="V7" s="1134">
        <v>13771</v>
      </c>
      <c r="W7" s="1134"/>
      <c r="X7" s="1134"/>
      <c r="Y7" s="1134"/>
      <c r="Z7" s="1134"/>
      <c r="AA7" s="1134">
        <v>642</v>
      </c>
      <c r="AB7" s="1134"/>
      <c r="AC7" s="1134"/>
      <c r="AD7" s="1134"/>
      <c r="AE7" s="1135"/>
      <c r="AF7" s="1136">
        <v>452</v>
      </c>
      <c r="AG7" s="1137"/>
      <c r="AH7" s="1137"/>
      <c r="AI7" s="1137"/>
      <c r="AJ7" s="1138"/>
      <c r="AK7" s="1120">
        <v>3339</v>
      </c>
      <c r="AL7" s="1121"/>
      <c r="AM7" s="1121"/>
      <c r="AN7" s="1121"/>
      <c r="AO7" s="1121"/>
      <c r="AP7" s="1121">
        <v>5812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546</v>
      </c>
      <c r="BT7" s="1125"/>
      <c r="BU7" s="1125"/>
      <c r="BV7" s="1125"/>
      <c r="BW7" s="1125"/>
      <c r="BX7" s="1125"/>
      <c r="BY7" s="1125"/>
      <c r="BZ7" s="1125"/>
      <c r="CA7" s="1125"/>
      <c r="CB7" s="1125"/>
      <c r="CC7" s="1125"/>
      <c r="CD7" s="1125"/>
      <c r="CE7" s="1125"/>
      <c r="CF7" s="1125"/>
      <c r="CG7" s="1126"/>
      <c r="CH7" s="1117">
        <v>18</v>
      </c>
      <c r="CI7" s="1118"/>
      <c r="CJ7" s="1118"/>
      <c r="CK7" s="1118"/>
      <c r="CL7" s="1119"/>
      <c r="CM7" s="1117">
        <v>450</v>
      </c>
      <c r="CN7" s="1118"/>
      <c r="CO7" s="1118"/>
      <c r="CP7" s="1118"/>
      <c r="CQ7" s="1119"/>
      <c r="CR7" s="1117">
        <v>9</v>
      </c>
      <c r="CS7" s="1118"/>
      <c r="CT7" s="1118"/>
      <c r="CU7" s="1118"/>
      <c r="CV7" s="1119"/>
      <c r="CW7" s="1117" t="s">
        <v>550</v>
      </c>
      <c r="CX7" s="1118"/>
      <c r="CY7" s="1118"/>
      <c r="CZ7" s="1118"/>
      <c r="DA7" s="1119"/>
      <c r="DB7" s="1117" t="s">
        <v>550</v>
      </c>
      <c r="DC7" s="1118"/>
      <c r="DD7" s="1118"/>
      <c r="DE7" s="1118"/>
      <c r="DF7" s="1119"/>
      <c r="DG7" s="1117" t="s">
        <v>550</v>
      </c>
      <c r="DH7" s="1118"/>
      <c r="DI7" s="1118"/>
      <c r="DJ7" s="1118"/>
      <c r="DK7" s="1119"/>
      <c r="DL7" s="1117">
        <v>98</v>
      </c>
      <c r="DM7" s="1118"/>
      <c r="DN7" s="1118"/>
      <c r="DO7" s="1118"/>
      <c r="DP7" s="1119"/>
      <c r="DQ7" s="1117">
        <v>10</v>
      </c>
      <c r="DR7" s="1118"/>
      <c r="DS7" s="1118"/>
      <c r="DT7" s="1118"/>
      <c r="DU7" s="1119"/>
      <c r="DV7" s="1144"/>
      <c r="DW7" s="1145"/>
      <c r="DX7" s="1145"/>
      <c r="DY7" s="1145"/>
      <c r="DZ7" s="1146"/>
      <c r="EA7" s="207"/>
    </row>
    <row r="8" spans="1:131" s="208" customFormat="1" ht="26.25" customHeight="1" x14ac:dyDescent="0.2">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549</v>
      </c>
      <c r="BS8" s="1043" t="s">
        <v>547</v>
      </c>
      <c r="BT8" s="1044"/>
      <c r="BU8" s="1044"/>
      <c r="BV8" s="1044"/>
      <c r="BW8" s="1044"/>
      <c r="BX8" s="1044"/>
      <c r="BY8" s="1044"/>
      <c r="BZ8" s="1044"/>
      <c r="CA8" s="1044"/>
      <c r="CB8" s="1044"/>
      <c r="CC8" s="1044"/>
      <c r="CD8" s="1044"/>
      <c r="CE8" s="1044"/>
      <c r="CF8" s="1044"/>
      <c r="CG8" s="1045"/>
      <c r="CH8" s="1018">
        <v>-135</v>
      </c>
      <c r="CI8" s="1019"/>
      <c r="CJ8" s="1019"/>
      <c r="CK8" s="1019"/>
      <c r="CL8" s="1020"/>
      <c r="CM8" s="1018">
        <v>345</v>
      </c>
      <c r="CN8" s="1019"/>
      <c r="CO8" s="1019"/>
      <c r="CP8" s="1019"/>
      <c r="CQ8" s="1020"/>
      <c r="CR8" s="1018">
        <v>0</v>
      </c>
      <c r="CS8" s="1019"/>
      <c r="CT8" s="1019"/>
      <c r="CU8" s="1019"/>
      <c r="CV8" s="1020"/>
      <c r="CW8" s="1018" t="s">
        <v>553</v>
      </c>
      <c r="CX8" s="1019"/>
      <c r="CY8" s="1019"/>
      <c r="CZ8" s="1019"/>
      <c r="DA8" s="1020"/>
      <c r="DB8" s="1018">
        <v>4</v>
      </c>
      <c r="DC8" s="1019"/>
      <c r="DD8" s="1019"/>
      <c r="DE8" s="1019"/>
      <c r="DF8" s="1020"/>
      <c r="DG8" s="1018" t="s">
        <v>553</v>
      </c>
      <c r="DH8" s="1019"/>
      <c r="DI8" s="1019"/>
      <c r="DJ8" s="1019"/>
      <c r="DK8" s="1020"/>
      <c r="DL8" s="1018" t="s">
        <v>553</v>
      </c>
      <c r="DM8" s="1019"/>
      <c r="DN8" s="1019"/>
      <c r="DO8" s="1019"/>
      <c r="DP8" s="1020"/>
      <c r="DQ8" s="1018">
        <v>3</v>
      </c>
      <c r="DR8" s="1019"/>
      <c r="DS8" s="1019"/>
      <c r="DT8" s="1019"/>
      <c r="DU8" s="1020"/>
      <c r="DV8" s="1021"/>
      <c r="DW8" s="1022"/>
      <c r="DX8" s="1022"/>
      <c r="DY8" s="1022"/>
      <c r="DZ8" s="1023"/>
      <c r="EA8" s="207"/>
    </row>
    <row r="9" spans="1:131" s="208" customFormat="1" ht="26.25" customHeight="1" x14ac:dyDescent="0.2">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555</v>
      </c>
      <c r="BT9" s="1044"/>
      <c r="BU9" s="1044"/>
      <c r="BV9" s="1044"/>
      <c r="BW9" s="1044"/>
      <c r="BX9" s="1044"/>
      <c r="BY9" s="1044"/>
      <c r="BZ9" s="1044"/>
      <c r="CA9" s="1044"/>
      <c r="CB9" s="1044"/>
      <c r="CC9" s="1044"/>
      <c r="CD9" s="1044"/>
      <c r="CE9" s="1044"/>
      <c r="CF9" s="1044"/>
      <c r="CG9" s="1045"/>
      <c r="CH9" s="1018">
        <v>-1</v>
      </c>
      <c r="CI9" s="1019"/>
      <c r="CJ9" s="1019"/>
      <c r="CK9" s="1019"/>
      <c r="CL9" s="1020"/>
      <c r="CM9" s="1018">
        <v>149</v>
      </c>
      <c r="CN9" s="1019"/>
      <c r="CO9" s="1019"/>
      <c r="CP9" s="1019"/>
      <c r="CQ9" s="1020"/>
      <c r="CR9" s="1018">
        <v>100</v>
      </c>
      <c r="CS9" s="1019"/>
      <c r="CT9" s="1019"/>
      <c r="CU9" s="1019"/>
      <c r="CV9" s="1020"/>
      <c r="CW9" s="1018" t="s">
        <v>556</v>
      </c>
      <c r="CX9" s="1019"/>
      <c r="CY9" s="1019"/>
      <c r="CZ9" s="1019"/>
      <c r="DA9" s="1020"/>
      <c r="DB9" s="1018" t="s">
        <v>556</v>
      </c>
      <c r="DC9" s="1019"/>
      <c r="DD9" s="1019"/>
      <c r="DE9" s="1019"/>
      <c r="DF9" s="1020"/>
      <c r="DG9" s="1018" t="s">
        <v>556</v>
      </c>
      <c r="DH9" s="1019"/>
      <c r="DI9" s="1019"/>
      <c r="DJ9" s="1019"/>
      <c r="DK9" s="1020"/>
      <c r="DL9" s="1018" t="s">
        <v>556</v>
      </c>
      <c r="DM9" s="1019"/>
      <c r="DN9" s="1019"/>
      <c r="DO9" s="1019"/>
      <c r="DP9" s="1020"/>
      <c r="DQ9" s="1018" t="s">
        <v>556</v>
      </c>
      <c r="DR9" s="1019"/>
      <c r="DS9" s="1019"/>
      <c r="DT9" s="1019"/>
      <c r="DU9" s="1020"/>
      <c r="DV9" s="1021"/>
      <c r="DW9" s="1022"/>
      <c r="DX9" s="1022"/>
      <c r="DY9" s="1022"/>
      <c r="DZ9" s="1023"/>
      <c r="EA9" s="207"/>
    </row>
    <row r="10" spans="1:131" s="208" customFormat="1" ht="26.25" customHeight="1" x14ac:dyDescent="0.2">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560</v>
      </c>
      <c r="BS10" s="1043" t="s">
        <v>557</v>
      </c>
      <c r="BT10" s="1044"/>
      <c r="BU10" s="1044"/>
      <c r="BV10" s="1044"/>
      <c r="BW10" s="1044"/>
      <c r="BX10" s="1044"/>
      <c r="BY10" s="1044"/>
      <c r="BZ10" s="1044"/>
      <c r="CA10" s="1044"/>
      <c r="CB10" s="1044"/>
      <c r="CC10" s="1044"/>
      <c r="CD10" s="1044"/>
      <c r="CE10" s="1044"/>
      <c r="CF10" s="1044"/>
      <c r="CG10" s="1045"/>
      <c r="CH10" s="1018">
        <v>70</v>
      </c>
      <c r="CI10" s="1019"/>
      <c r="CJ10" s="1019"/>
      <c r="CK10" s="1019"/>
      <c r="CL10" s="1020"/>
      <c r="CM10" s="1018">
        <v>411</v>
      </c>
      <c r="CN10" s="1019"/>
      <c r="CO10" s="1019"/>
      <c r="CP10" s="1019"/>
      <c r="CQ10" s="1020"/>
      <c r="CR10" s="1018">
        <v>2</v>
      </c>
      <c r="CS10" s="1019"/>
      <c r="CT10" s="1019"/>
      <c r="CU10" s="1019"/>
      <c r="CV10" s="1020"/>
      <c r="CW10" s="1018" t="s">
        <v>558</v>
      </c>
      <c r="CX10" s="1019"/>
      <c r="CY10" s="1019"/>
      <c r="CZ10" s="1019"/>
      <c r="DA10" s="1020"/>
      <c r="DB10" s="1018">
        <v>2</v>
      </c>
      <c r="DC10" s="1019"/>
      <c r="DD10" s="1019"/>
      <c r="DE10" s="1019"/>
      <c r="DF10" s="1020"/>
      <c r="DG10" s="1018" t="s">
        <v>558</v>
      </c>
      <c r="DH10" s="1019"/>
      <c r="DI10" s="1019"/>
      <c r="DJ10" s="1019"/>
      <c r="DK10" s="1020"/>
      <c r="DL10" s="1018" t="s">
        <v>559</v>
      </c>
      <c r="DM10" s="1019"/>
      <c r="DN10" s="1019"/>
      <c r="DO10" s="1019"/>
      <c r="DP10" s="1020"/>
      <c r="DQ10" s="1018">
        <v>0</v>
      </c>
      <c r="DR10" s="1019"/>
      <c r="DS10" s="1019"/>
      <c r="DT10" s="1019"/>
      <c r="DU10" s="1020"/>
      <c r="DV10" s="1021"/>
      <c r="DW10" s="1022"/>
      <c r="DX10" s="1022"/>
      <c r="DY10" s="1022"/>
      <c r="DZ10" s="1023"/>
      <c r="EA10" s="207"/>
    </row>
    <row r="11" spans="1:131" s="208" customFormat="1" ht="26.25" customHeight="1" x14ac:dyDescent="0.2">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2">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2">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2">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2">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2">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2">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2">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2">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2">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5">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2">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5">
      <c r="A23" s="217" t="s">
        <v>365</v>
      </c>
      <c r="B23" s="973" t="s">
        <v>366</v>
      </c>
      <c r="C23" s="974"/>
      <c r="D23" s="974"/>
      <c r="E23" s="974"/>
      <c r="F23" s="974"/>
      <c r="G23" s="974"/>
      <c r="H23" s="974"/>
      <c r="I23" s="974"/>
      <c r="J23" s="974"/>
      <c r="K23" s="974"/>
      <c r="L23" s="974"/>
      <c r="M23" s="974"/>
      <c r="N23" s="974"/>
      <c r="O23" s="974"/>
      <c r="P23" s="975"/>
      <c r="Q23" s="1097">
        <v>14413</v>
      </c>
      <c r="R23" s="1098"/>
      <c r="S23" s="1098"/>
      <c r="T23" s="1098"/>
      <c r="U23" s="1098"/>
      <c r="V23" s="1098">
        <v>13771</v>
      </c>
      <c r="W23" s="1098"/>
      <c r="X23" s="1098"/>
      <c r="Y23" s="1098"/>
      <c r="Z23" s="1098"/>
      <c r="AA23" s="1098">
        <v>642</v>
      </c>
      <c r="AB23" s="1098"/>
      <c r="AC23" s="1098"/>
      <c r="AD23" s="1098"/>
      <c r="AE23" s="1099"/>
      <c r="AF23" s="1100">
        <v>452</v>
      </c>
      <c r="AG23" s="1098"/>
      <c r="AH23" s="1098"/>
      <c r="AI23" s="1098"/>
      <c r="AJ23" s="1101"/>
      <c r="AK23" s="1102"/>
      <c r="AL23" s="1103"/>
      <c r="AM23" s="1103"/>
      <c r="AN23" s="1103"/>
      <c r="AO23" s="1103"/>
      <c r="AP23" s="1098">
        <v>5812</v>
      </c>
      <c r="AQ23" s="1098"/>
      <c r="AR23" s="1098"/>
      <c r="AS23" s="1098"/>
      <c r="AT23" s="1098"/>
      <c r="AU23" s="1104"/>
      <c r="AV23" s="1104"/>
      <c r="AW23" s="1104"/>
      <c r="AX23" s="1104"/>
      <c r="AY23" s="1105"/>
      <c r="AZ23" s="1094" t="s">
        <v>110</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2">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5">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2">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2">
      <c r="A28" s="219">
        <v>1</v>
      </c>
      <c r="B28" s="1079" t="s">
        <v>377</v>
      </c>
      <c r="C28" s="1080"/>
      <c r="D28" s="1080"/>
      <c r="E28" s="1080"/>
      <c r="F28" s="1080"/>
      <c r="G28" s="1080"/>
      <c r="H28" s="1080"/>
      <c r="I28" s="1080"/>
      <c r="J28" s="1080"/>
      <c r="K28" s="1080"/>
      <c r="L28" s="1080"/>
      <c r="M28" s="1080"/>
      <c r="N28" s="1080"/>
      <c r="O28" s="1080"/>
      <c r="P28" s="1081"/>
      <c r="Q28" s="1082">
        <v>1970</v>
      </c>
      <c r="R28" s="1083"/>
      <c r="S28" s="1083"/>
      <c r="T28" s="1083"/>
      <c r="U28" s="1083"/>
      <c r="V28" s="1083">
        <v>1855</v>
      </c>
      <c r="W28" s="1083"/>
      <c r="X28" s="1083"/>
      <c r="Y28" s="1083"/>
      <c r="Z28" s="1083"/>
      <c r="AA28" s="1083">
        <v>115</v>
      </c>
      <c r="AB28" s="1083"/>
      <c r="AC28" s="1083"/>
      <c r="AD28" s="1083"/>
      <c r="AE28" s="1084"/>
      <c r="AF28" s="1085">
        <v>115</v>
      </c>
      <c r="AG28" s="1083"/>
      <c r="AH28" s="1083"/>
      <c r="AI28" s="1083"/>
      <c r="AJ28" s="1086"/>
      <c r="AK28" s="1087">
        <v>209</v>
      </c>
      <c r="AL28" s="1075"/>
      <c r="AM28" s="1075"/>
      <c r="AN28" s="1075"/>
      <c r="AO28" s="1075"/>
      <c r="AP28" s="1075" t="s">
        <v>535</v>
      </c>
      <c r="AQ28" s="1075"/>
      <c r="AR28" s="1075"/>
      <c r="AS28" s="1075"/>
      <c r="AT28" s="1075"/>
      <c r="AU28" s="1075" t="s">
        <v>535</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2">
      <c r="A29" s="219">
        <v>2</v>
      </c>
      <c r="B29" s="1066" t="s">
        <v>378</v>
      </c>
      <c r="C29" s="1067"/>
      <c r="D29" s="1067"/>
      <c r="E29" s="1067"/>
      <c r="F29" s="1067"/>
      <c r="G29" s="1067"/>
      <c r="H29" s="1067"/>
      <c r="I29" s="1067"/>
      <c r="J29" s="1067"/>
      <c r="K29" s="1067"/>
      <c r="L29" s="1067"/>
      <c r="M29" s="1067"/>
      <c r="N29" s="1067"/>
      <c r="O29" s="1067"/>
      <c r="P29" s="1068"/>
      <c r="Q29" s="1072">
        <v>1101</v>
      </c>
      <c r="R29" s="1073"/>
      <c r="S29" s="1073"/>
      <c r="T29" s="1073"/>
      <c r="U29" s="1073"/>
      <c r="V29" s="1073">
        <v>1052</v>
      </c>
      <c r="W29" s="1073"/>
      <c r="X29" s="1073"/>
      <c r="Y29" s="1073"/>
      <c r="Z29" s="1073"/>
      <c r="AA29" s="1073">
        <v>49</v>
      </c>
      <c r="AB29" s="1073"/>
      <c r="AC29" s="1073"/>
      <c r="AD29" s="1073"/>
      <c r="AE29" s="1074"/>
      <c r="AF29" s="1048">
        <v>49</v>
      </c>
      <c r="AG29" s="1049"/>
      <c r="AH29" s="1049"/>
      <c r="AI29" s="1049"/>
      <c r="AJ29" s="1050"/>
      <c r="AK29" s="1009">
        <v>161</v>
      </c>
      <c r="AL29" s="1000"/>
      <c r="AM29" s="1000"/>
      <c r="AN29" s="1000"/>
      <c r="AO29" s="1000"/>
      <c r="AP29" s="1000" t="s">
        <v>535</v>
      </c>
      <c r="AQ29" s="1000"/>
      <c r="AR29" s="1000"/>
      <c r="AS29" s="1000"/>
      <c r="AT29" s="1000"/>
      <c r="AU29" s="1000" t="s">
        <v>535</v>
      </c>
      <c r="AV29" s="1000"/>
      <c r="AW29" s="1000"/>
      <c r="AX29" s="1000"/>
      <c r="AY29" s="1000"/>
      <c r="AZ29" s="1071" t="s">
        <v>535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2">
      <c r="A30" s="219">
        <v>3</v>
      </c>
      <c r="B30" s="1066" t="s">
        <v>379</v>
      </c>
      <c r="C30" s="1067"/>
      <c r="D30" s="1067"/>
      <c r="E30" s="1067"/>
      <c r="F30" s="1067"/>
      <c r="G30" s="1067"/>
      <c r="H30" s="1067"/>
      <c r="I30" s="1067"/>
      <c r="J30" s="1067"/>
      <c r="K30" s="1067"/>
      <c r="L30" s="1067"/>
      <c r="M30" s="1067"/>
      <c r="N30" s="1067"/>
      <c r="O30" s="1067"/>
      <c r="P30" s="1068"/>
      <c r="Q30" s="1072">
        <v>7</v>
      </c>
      <c r="R30" s="1073"/>
      <c r="S30" s="1073"/>
      <c r="T30" s="1073"/>
      <c r="U30" s="1073"/>
      <c r="V30" s="1073">
        <v>6</v>
      </c>
      <c r="W30" s="1073"/>
      <c r="X30" s="1073"/>
      <c r="Y30" s="1073"/>
      <c r="Z30" s="1073"/>
      <c r="AA30" s="1073">
        <v>1</v>
      </c>
      <c r="AB30" s="1073"/>
      <c r="AC30" s="1073"/>
      <c r="AD30" s="1073"/>
      <c r="AE30" s="1074"/>
      <c r="AF30" s="1048">
        <v>1</v>
      </c>
      <c r="AG30" s="1049"/>
      <c r="AH30" s="1049"/>
      <c r="AI30" s="1049"/>
      <c r="AJ30" s="1050"/>
      <c r="AK30" s="1009" t="s">
        <v>535</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2">
      <c r="A31" s="219">
        <v>4</v>
      </c>
      <c r="B31" s="1066" t="s">
        <v>380</v>
      </c>
      <c r="C31" s="1067"/>
      <c r="D31" s="1067"/>
      <c r="E31" s="1067"/>
      <c r="F31" s="1067"/>
      <c r="G31" s="1067"/>
      <c r="H31" s="1067"/>
      <c r="I31" s="1067"/>
      <c r="J31" s="1067"/>
      <c r="K31" s="1067"/>
      <c r="L31" s="1067"/>
      <c r="M31" s="1067"/>
      <c r="N31" s="1067"/>
      <c r="O31" s="1067"/>
      <c r="P31" s="1068"/>
      <c r="Q31" s="1072">
        <v>124</v>
      </c>
      <c r="R31" s="1073"/>
      <c r="S31" s="1073"/>
      <c r="T31" s="1073"/>
      <c r="U31" s="1073"/>
      <c r="V31" s="1073">
        <v>121</v>
      </c>
      <c r="W31" s="1073"/>
      <c r="X31" s="1073"/>
      <c r="Y31" s="1073"/>
      <c r="Z31" s="1073"/>
      <c r="AA31" s="1073">
        <v>3</v>
      </c>
      <c r="AB31" s="1073"/>
      <c r="AC31" s="1073"/>
      <c r="AD31" s="1073"/>
      <c r="AE31" s="1074"/>
      <c r="AF31" s="1048">
        <v>3</v>
      </c>
      <c r="AG31" s="1049"/>
      <c r="AH31" s="1049"/>
      <c r="AI31" s="1049"/>
      <c r="AJ31" s="1050"/>
      <c r="AK31" s="1009">
        <v>51</v>
      </c>
      <c r="AL31" s="1000"/>
      <c r="AM31" s="1000"/>
      <c r="AN31" s="1000"/>
      <c r="AO31" s="1000"/>
      <c r="AP31" s="1000" t="s">
        <v>535</v>
      </c>
      <c r="AQ31" s="1000"/>
      <c r="AR31" s="1000"/>
      <c r="AS31" s="1000"/>
      <c r="AT31" s="1000"/>
      <c r="AU31" s="1000" t="s">
        <v>537</v>
      </c>
      <c r="AV31" s="1000"/>
      <c r="AW31" s="1000"/>
      <c r="AX31" s="1000"/>
      <c r="AY31" s="1000"/>
      <c r="AZ31" s="1071" t="s">
        <v>535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2">
      <c r="A32" s="219">
        <v>5</v>
      </c>
      <c r="B32" s="1066" t="s">
        <v>381</v>
      </c>
      <c r="C32" s="1067"/>
      <c r="D32" s="1067"/>
      <c r="E32" s="1067"/>
      <c r="F32" s="1067"/>
      <c r="G32" s="1067"/>
      <c r="H32" s="1067"/>
      <c r="I32" s="1067"/>
      <c r="J32" s="1067"/>
      <c r="K32" s="1067"/>
      <c r="L32" s="1067"/>
      <c r="M32" s="1067"/>
      <c r="N32" s="1067"/>
      <c r="O32" s="1067"/>
      <c r="P32" s="1068"/>
      <c r="Q32" s="1072">
        <v>853</v>
      </c>
      <c r="R32" s="1073"/>
      <c r="S32" s="1073"/>
      <c r="T32" s="1073"/>
      <c r="U32" s="1073"/>
      <c r="V32" s="1073">
        <v>853</v>
      </c>
      <c r="W32" s="1073"/>
      <c r="X32" s="1073"/>
      <c r="Y32" s="1073"/>
      <c r="Z32" s="1073"/>
      <c r="AA32" s="1073">
        <v>0</v>
      </c>
      <c r="AB32" s="1073"/>
      <c r="AC32" s="1073"/>
      <c r="AD32" s="1073"/>
      <c r="AE32" s="1074"/>
      <c r="AF32" s="1048">
        <v>150</v>
      </c>
      <c r="AG32" s="1049"/>
      <c r="AH32" s="1049"/>
      <c r="AI32" s="1049"/>
      <c r="AJ32" s="1050"/>
      <c r="AK32" s="1009">
        <v>163</v>
      </c>
      <c r="AL32" s="1000"/>
      <c r="AM32" s="1000"/>
      <c r="AN32" s="1000"/>
      <c r="AO32" s="1000"/>
      <c r="AP32" s="1000">
        <v>412</v>
      </c>
      <c r="AQ32" s="1000"/>
      <c r="AR32" s="1000"/>
      <c r="AS32" s="1000"/>
      <c r="AT32" s="1000"/>
      <c r="AU32" s="1000">
        <v>251</v>
      </c>
      <c r="AV32" s="1000"/>
      <c r="AW32" s="1000"/>
      <c r="AX32" s="1000"/>
      <c r="AY32" s="1000"/>
      <c r="AZ32" s="1071" t="s">
        <v>535</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2">
      <c r="A33" s="219">
        <v>6</v>
      </c>
      <c r="B33" s="1066" t="s">
        <v>383</v>
      </c>
      <c r="C33" s="1067"/>
      <c r="D33" s="1067"/>
      <c r="E33" s="1067"/>
      <c r="F33" s="1067"/>
      <c r="G33" s="1067"/>
      <c r="H33" s="1067"/>
      <c r="I33" s="1067"/>
      <c r="J33" s="1067"/>
      <c r="K33" s="1067"/>
      <c r="L33" s="1067"/>
      <c r="M33" s="1067"/>
      <c r="N33" s="1067"/>
      <c r="O33" s="1067"/>
      <c r="P33" s="1068"/>
      <c r="Q33" s="1072">
        <v>154</v>
      </c>
      <c r="R33" s="1073"/>
      <c r="S33" s="1073"/>
      <c r="T33" s="1073"/>
      <c r="U33" s="1073"/>
      <c r="V33" s="1073">
        <v>127</v>
      </c>
      <c r="W33" s="1073"/>
      <c r="X33" s="1073"/>
      <c r="Y33" s="1073"/>
      <c r="Z33" s="1073"/>
      <c r="AA33" s="1073">
        <v>27</v>
      </c>
      <c r="AB33" s="1073"/>
      <c r="AC33" s="1073"/>
      <c r="AD33" s="1073"/>
      <c r="AE33" s="1074"/>
      <c r="AF33" s="1048">
        <v>235</v>
      </c>
      <c r="AG33" s="1049"/>
      <c r="AH33" s="1049"/>
      <c r="AI33" s="1049"/>
      <c r="AJ33" s="1050"/>
      <c r="AK33" s="1009">
        <v>11</v>
      </c>
      <c r="AL33" s="1000"/>
      <c r="AM33" s="1000"/>
      <c r="AN33" s="1000"/>
      <c r="AO33" s="1000"/>
      <c r="AP33" s="1000">
        <v>60</v>
      </c>
      <c r="AQ33" s="1000"/>
      <c r="AR33" s="1000"/>
      <c r="AS33" s="1000"/>
      <c r="AT33" s="1000"/>
      <c r="AU33" s="1000">
        <v>2</v>
      </c>
      <c r="AV33" s="1000"/>
      <c r="AW33" s="1000"/>
      <c r="AX33" s="1000"/>
      <c r="AY33" s="1000"/>
      <c r="AZ33" s="1071" t="s">
        <v>535</v>
      </c>
      <c r="BA33" s="1071"/>
      <c r="BB33" s="1071"/>
      <c r="BC33" s="1071"/>
      <c r="BD33" s="1071"/>
      <c r="BE33" s="1061" t="s">
        <v>382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2">
      <c r="A34" s="219">
        <v>7</v>
      </c>
      <c r="B34" s="1066" t="s">
        <v>384</v>
      </c>
      <c r="C34" s="1067"/>
      <c r="D34" s="1067"/>
      <c r="E34" s="1067"/>
      <c r="F34" s="1067"/>
      <c r="G34" s="1067"/>
      <c r="H34" s="1067"/>
      <c r="I34" s="1067"/>
      <c r="J34" s="1067"/>
      <c r="K34" s="1067"/>
      <c r="L34" s="1067"/>
      <c r="M34" s="1067"/>
      <c r="N34" s="1067"/>
      <c r="O34" s="1067"/>
      <c r="P34" s="1068"/>
      <c r="Q34" s="1072">
        <v>10</v>
      </c>
      <c r="R34" s="1073"/>
      <c r="S34" s="1073"/>
      <c r="T34" s="1073"/>
      <c r="U34" s="1073"/>
      <c r="V34" s="1073">
        <v>9</v>
      </c>
      <c r="W34" s="1073"/>
      <c r="X34" s="1073"/>
      <c r="Y34" s="1073"/>
      <c r="Z34" s="1073"/>
      <c r="AA34" s="1073">
        <v>1</v>
      </c>
      <c r="AB34" s="1073"/>
      <c r="AC34" s="1073"/>
      <c r="AD34" s="1073"/>
      <c r="AE34" s="1074"/>
      <c r="AF34" s="1048">
        <v>1</v>
      </c>
      <c r="AG34" s="1049"/>
      <c r="AH34" s="1049"/>
      <c r="AI34" s="1049"/>
      <c r="AJ34" s="1050"/>
      <c r="AK34" s="1009" t="s">
        <v>535</v>
      </c>
      <c r="AL34" s="1000"/>
      <c r="AM34" s="1000"/>
      <c r="AN34" s="1000"/>
      <c r="AO34" s="1000"/>
      <c r="AP34" s="1000" t="s">
        <v>535</v>
      </c>
      <c r="AQ34" s="1000"/>
      <c r="AR34" s="1000"/>
      <c r="AS34" s="1000"/>
      <c r="AT34" s="1000"/>
      <c r="AU34" s="1000" t="s">
        <v>535</v>
      </c>
      <c r="AV34" s="1000"/>
      <c r="AW34" s="1000"/>
      <c r="AX34" s="1000"/>
      <c r="AY34" s="1000"/>
      <c r="AZ34" s="1071" t="s">
        <v>535</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2">
      <c r="A35" s="219">
        <v>8</v>
      </c>
      <c r="B35" s="1066" t="s">
        <v>386</v>
      </c>
      <c r="C35" s="1067"/>
      <c r="D35" s="1067"/>
      <c r="E35" s="1067"/>
      <c r="F35" s="1067"/>
      <c r="G35" s="1067"/>
      <c r="H35" s="1067"/>
      <c r="I35" s="1067"/>
      <c r="J35" s="1067"/>
      <c r="K35" s="1067"/>
      <c r="L35" s="1067"/>
      <c r="M35" s="1067"/>
      <c r="N35" s="1067"/>
      <c r="O35" s="1067"/>
      <c r="P35" s="1068"/>
      <c r="Q35" s="1072">
        <v>122</v>
      </c>
      <c r="R35" s="1073"/>
      <c r="S35" s="1073"/>
      <c r="T35" s="1073"/>
      <c r="U35" s="1073"/>
      <c r="V35" s="1073">
        <v>39</v>
      </c>
      <c r="W35" s="1073"/>
      <c r="X35" s="1073"/>
      <c r="Y35" s="1073"/>
      <c r="Z35" s="1073"/>
      <c r="AA35" s="1073">
        <v>83</v>
      </c>
      <c r="AB35" s="1073"/>
      <c r="AC35" s="1073"/>
      <c r="AD35" s="1073"/>
      <c r="AE35" s="1074"/>
      <c r="AF35" s="1048">
        <v>83</v>
      </c>
      <c r="AG35" s="1049"/>
      <c r="AH35" s="1049"/>
      <c r="AI35" s="1049"/>
      <c r="AJ35" s="1050"/>
      <c r="AK35" s="1009">
        <v>1</v>
      </c>
      <c r="AL35" s="1000"/>
      <c r="AM35" s="1000"/>
      <c r="AN35" s="1000"/>
      <c r="AO35" s="1000"/>
      <c r="AP35" s="1000">
        <v>99</v>
      </c>
      <c r="AQ35" s="1000"/>
      <c r="AR35" s="1000"/>
      <c r="AS35" s="1000"/>
      <c r="AT35" s="1000"/>
      <c r="AU35" s="1000">
        <v>50</v>
      </c>
      <c r="AV35" s="1000"/>
      <c r="AW35" s="1000"/>
      <c r="AX35" s="1000"/>
      <c r="AY35" s="1000"/>
      <c r="AZ35" s="1071" t="s">
        <v>535</v>
      </c>
      <c r="BA35" s="1071"/>
      <c r="BB35" s="1071"/>
      <c r="BC35" s="1071"/>
      <c r="BD35" s="1071"/>
      <c r="BE35" s="1061" t="s">
        <v>385</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2">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2">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2">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2">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2">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2">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2">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2">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2">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2">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2">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2">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2">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2">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2">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2">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2">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2">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2">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2">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2">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2">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2">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2">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2">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5">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2">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5">
      <c r="A63" s="217" t="s">
        <v>365</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638</v>
      </c>
      <c r="AG63" s="988"/>
      <c r="AH63" s="988"/>
      <c r="AI63" s="988"/>
      <c r="AJ63" s="1059"/>
      <c r="AK63" s="1060"/>
      <c r="AL63" s="992"/>
      <c r="AM63" s="992"/>
      <c r="AN63" s="992"/>
      <c r="AO63" s="992"/>
      <c r="AP63" s="988">
        <v>571</v>
      </c>
      <c r="AQ63" s="988"/>
      <c r="AR63" s="988"/>
      <c r="AS63" s="988"/>
      <c r="AT63" s="988"/>
      <c r="AU63" s="988">
        <v>303</v>
      </c>
      <c r="AV63" s="988"/>
      <c r="AW63" s="988"/>
      <c r="AX63" s="988"/>
      <c r="AY63" s="988"/>
      <c r="AZ63" s="1054"/>
      <c r="BA63" s="1054"/>
      <c r="BB63" s="1054"/>
      <c r="BC63" s="1054"/>
      <c r="BD63" s="1054"/>
      <c r="BE63" s="989"/>
      <c r="BF63" s="989"/>
      <c r="BG63" s="989"/>
      <c r="BH63" s="989"/>
      <c r="BI63" s="990"/>
      <c r="BJ63" s="1055" t="s">
        <v>110</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5">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2">
      <c r="A66" s="1024" t="s">
        <v>390</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391</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14" t="s">
        <v>538</v>
      </c>
      <c r="C68" s="1015"/>
      <c r="D68" s="1015"/>
      <c r="E68" s="1015"/>
      <c r="F68" s="1015"/>
      <c r="G68" s="1015"/>
      <c r="H68" s="1015"/>
      <c r="I68" s="1015"/>
      <c r="J68" s="1015"/>
      <c r="K68" s="1015"/>
      <c r="L68" s="1015"/>
      <c r="M68" s="1015"/>
      <c r="N68" s="1015"/>
      <c r="O68" s="1015"/>
      <c r="P68" s="1016"/>
      <c r="Q68" s="1017">
        <v>112</v>
      </c>
      <c r="R68" s="1011"/>
      <c r="S68" s="1011"/>
      <c r="T68" s="1011"/>
      <c r="U68" s="1011"/>
      <c r="V68" s="1011">
        <v>100</v>
      </c>
      <c r="W68" s="1011"/>
      <c r="X68" s="1011"/>
      <c r="Y68" s="1011"/>
      <c r="Z68" s="1011"/>
      <c r="AA68" s="1011">
        <v>11</v>
      </c>
      <c r="AB68" s="1011"/>
      <c r="AC68" s="1011"/>
      <c r="AD68" s="1011"/>
      <c r="AE68" s="1011"/>
      <c r="AF68" s="1011">
        <v>11</v>
      </c>
      <c r="AG68" s="1011"/>
      <c r="AH68" s="1011"/>
      <c r="AI68" s="1011"/>
      <c r="AJ68" s="1011"/>
      <c r="AK68" s="1011" t="s">
        <v>554</v>
      </c>
      <c r="AL68" s="1011"/>
      <c r="AM68" s="1011"/>
      <c r="AN68" s="1011"/>
      <c r="AO68" s="1011"/>
      <c r="AP68" s="1011" t="s">
        <v>535</v>
      </c>
      <c r="AQ68" s="1011"/>
      <c r="AR68" s="1011"/>
      <c r="AS68" s="1011"/>
      <c r="AT68" s="1011"/>
      <c r="AU68" s="1011" t="s">
        <v>535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539</v>
      </c>
      <c r="C69" s="1004"/>
      <c r="D69" s="1004"/>
      <c r="E69" s="1004"/>
      <c r="F69" s="1004"/>
      <c r="G69" s="1004"/>
      <c r="H69" s="1004"/>
      <c r="I69" s="1004"/>
      <c r="J69" s="1004"/>
      <c r="K69" s="1004"/>
      <c r="L69" s="1004"/>
      <c r="M69" s="1004"/>
      <c r="N69" s="1004"/>
      <c r="O69" s="1004"/>
      <c r="P69" s="1005"/>
      <c r="Q69" s="1006">
        <v>1006</v>
      </c>
      <c r="R69" s="1000"/>
      <c r="S69" s="1000"/>
      <c r="T69" s="1000"/>
      <c r="U69" s="1000"/>
      <c r="V69" s="1000">
        <v>995</v>
      </c>
      <c r="W69" s="1000"/>
      <c r="X69" s="1000"/>
      <c r="Y69" s="1000"/>
      <c r="Z69" s="1000"/>
      <c r="AA69" s="1000">
        <v>10</v>
      </c>
      <c r="AB69" s="1000"/>
      <c r="AC69" s="1000"/>
      <c r="AD69" s="1000"/>
      <c r="AE69" s="1000"/>
      <c r="AF69" s="1000">
        <v>10</v>
      </c>
      <c r="AG69" s="1000"/>
      <c r="AH69" s="1000"/>
      <c r="AI69" s="1000"/>
      <c r="AJ69" s="1000"/>
      <c r="AK69" s="1000">
        <v>55</v>
      </c>
      <c r="AL69" s="1000"/>
      <c r="AM69" s="1000"/>
      <c r="AN69" s="1000"/>
      <c r="AO69" s="1000"/>
      <c r="AP69" s="1000">
        <v>1495</v>
      </c>
      <c r="AQ69" s="1000"/>
      <c r="AR69" s="1000"/>
      <c r="AS69" s="1000"/>
      <c r="AT69" s="1000"/>
      <c r="AU69" s="1000">
        <v>254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540</v>
      </c>
      <c r="C70" s="1004"/>
      <c r="D70" s="1004"/>
      <c r="E70" s="1004"/>
      <c r="F70" s="1004"/>
      <c r="G70" s="1004"/>
      <c r="H70" s="1004"/>
      <c r="I70" s="1004"/>
      <c r="J70" s="1004"/>
      <c r="K70" s="1004"/>
      <c r="L70" s="1004"/>
      <c r="M70" s="1004"/>
      <c r="N70" s="1004"/>
      <c r="O70" s="1004"/>
      <c r="P70" s="1005"/>
      <c r="Q70" s="1006">
        <v>1500</v>
      </c>
      <c r="R70" s="1000"/>
      <c r="S70" s="1000"/>
      <c r="T70" s="1000"/>
      <c r="U70" s="1000"/>
      <c r="V70" s="1000">
        <v>1460</v>
      </c>
      <c r="W70" s="1000"/>
      <c r="X70" s="1000"/>
      <c r="Y70" s="1000"/>
      <c r="Z70" s="1000"/>
      <c r="AA70" s="1000">
        <v>40</v>
      </c>
      <c r="AB70" s="1000"/>
      <c r="AC70" s="1000"/>
      <c r="AD70" s="1000"/>
      <c r="AE70" s="1000"/>
      <c r="AF70" s="1000">
        <v>40</v>
      </c>
      <c r="AG70" s="1000"/>
      <c r="AH70" s="1000"/>
      <c r="AI70" s="1000"/>
      <c r="AJ70" s="1000"/>
      <c r="AK70" s="1000">
        <v>28</v>
      </c>
      <c r="AL70" s="1000"/>
      <c r="AM70" s="1000"/>
      <c r="AN70" s="1000"/>
      <c r="AO70" s="1000"/>
      <c r="AP70" s="1000">
        <v>1876</v>
      </c>
      <c r="AQ70" s="1000"/>
      <c r="AR70" s="1000"/>
      <c r="AS70" s="1000"/>
      <c r="AT70" s="1000"/>
      <c r="AU70" s="1000">
        <v>153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541</v>
      </c>
      <c r="C71" s="1004"/>
      <c r="D71" s="1004"/>
      <c r="E71" s="1004"/>
      <c r="F71" s="1004"/>
      <c r="G71" s="1004"/>
      <c r="H71" s="1004"/>
      <c r="I71" s="1004"/>
      <c r="J71" s="1004"/>
      <c r="K71" s="1004"/>
      <c r="L71" s="1004"/>
      <c r="M71" s="1004"/>
      <c r="N71" s="1004"/>
      <c r="O71" s="1004"/>
      <c r="P71" s="1005"/>
      <c r="Q71" s="1006">
        <v>2321</v>
      </c>
      <c r="R71" s="1000"/>
      <c r="S71" s="1000"/>
      <c r="T71" s="1000"/>
      <c r="U71" s="1000"/>
      <c r="V71" s="1000">
        <v>2005</v>
      </c>
      <c r="W71" s="1000"/>
      <c r="X71" s="1000"/>
      <c r="Y71" s="1000"/>
      <c r="Z71" s="1000"/>
      <c r="AA71" s="1000">
        <v>316</v>
      </c>
      <c r="AB71" s="1000"/>
      <c r="AC71" s="1000"/>
      <c r="AD71" s="1000"/>
      <c r="AE71" s="1000"/>
      <c r="AF71" s="1000">
        <v>316</v>
      </c>
      <c r="AG71" s="1000"/>
      <c r="AH71" s="1000"/>
      <c r="AI71" s="1000"/>
      <c r="AJ71" s="1000"/>
      <c r="AK71" s="1000">
        <v>2</v>
      </c>
      <c r="AL71" s="1000"/>
      <c r="AM71" s="1000"/>
      <c r="AN71" s="1000"/>
      <c r="AO71" s="1000"/>
      <c r="AP71" s="1000" t="s">
        <v>551</v>
      </c>
      <c r="AQ71" s="1000"/>
      <c r="AR71" s="1000"/>
      <c r="AS71" s="1000"/>
      <c r="AT71" s="1000"/>
      <c r="AU71" s="1000" t="s">
        <v>551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542</v>
      </c>
      <c r="C72" s="1004"/>
      <c r="D72" s="1004"/>
      <c r="E72" s="1004"/>
      <c r="F72" s="1004"/>
      <c r="G72" s="1004"/>
      <c r="H72" s="1004"/>
      <c r="I72" s="1004"/>
      <c r="J72" s="1004"/>
      <c r="K72" s="1004"/>
      <c r="L72" s="1004"/>
      <c r="M72" s="1004"/>
      <c r="N72" s="1004"/>
      <c r="O72" s="1004"/>
      <c r="P72" s="1005"/>
      <c r="Q72" s="1006">
        <v>22</v>
      </c>
      <c r="R72" s="1000"/>
      <c r="S72" s="1000"/>
      <c r="T72" s="1000"/>
      <c r="U72" s="1000"/>
      <c r="V72" s="1000">
        <v>21</v>
      </c>
      <c r="W72" s="1000"/>
      <c r="X72" s="1000"/>
      <c r="Y72" s="1000"/>
      <c r="Z72" s="1000"/>
      <c r="AA72" s="1000">
        <v>1</v>
      </c>
      <c r="AB72" s="1000"/>
      <c r="AC72" s="1000"/>
      <c r="AD72" s="1000"/>
      <c r="AE72" s="1000"/>
      <c r="AF72" s="1000">
        <v>1</v>
      </c>
      <c r="AG72" s="1000"/>
      <c r="AH72" s="1000"/>
      <c r="AI72" s="1000"/>
      <c r="AJ72" s="1000"/>
      <c r="AK72" s="1000" t="s">
        <v>535</v>
      </c>
      <c r="AL72" s="1000"/>
      <c r="AM72" s="1000"/>
      <c r="AN72" s="1000"/>
      <c r="AO72" s="1000"/>
      <c r="AP72" s="1000" t="s">
        <v>551</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543</v>
      </c>
      <c r="C73" s="1004"/>
      <c r="D73" s="1004"/>
      <c r="E73" s="1004"/>
      <c r="F73" s="1004"/>
      <c r="G73" s="1004"/>
      <c r="H73" s="1004"/>
      <c r="I73" s="1004"/>
      <c r="J73" s="1004"/>
      <c r="K73" s="1004"/>
      <c r="L73" s="1004"/>
      <c r="M73" s="1004"/>
      <c r="N73" s="1004"/>
      <c r="O73" s="1004"/>
      <c r="P73" s="1005"/>
      <c r="Q73" s="1006">
        <v>202</v>
      </c>
      <c r="R73" s="1000"/>
      <c r="S73" s="1000"/>
      <c r="T73" s="1000"/>
      <c r="U73" s="1000"/>
      <c r="V73" s="1000">
        <v>195</v>
      </c>
      <c r="W73" s="1000"/>
      <c r="X73" s="1000"/>
      <c r="Y73" s="1000"/>
      <c r="Z73" s="1000"/>
      <c r="AA73" s="1000">
        <v>7</v>
      </c>
      <c r="AB73" s="1000"/>
      <c r="AC73" s="1000"/>
      <c r="AD73" s="1000"/>
      <c r="AE73" s="1000"/>
      <c r="AF73" s="1000">
        <v>7</v>
      </c>
      <c r="AG73" s="1000"/>
      <c r="AH73" s="1000"/>
      <c r="AI73" s="1000"/>
      <c r="AJ73" s="1000"/>
      <c r="AK73" s="1000">
        <v>5</v>
      </c>
      <c r="AL73" s="1000"/>
      <c r="AM73" s="1000"/>
      <c r="AN73" s="1000"/>
      <c r="AO73" s="1000"/>
      <c r="AP73" s="1000" t="s">
        <v>535</v>
      </c>
      <c r="AQ73" s="1000"/>
      <c r="AR73" s="1000"/>
      <c r="AS73" s="1000"/>
      <c r="AT73" s="1000"/>
      <c r="AU73" s="1000" t="s">
        <v>535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544</v>
      </c>
      <c r="C74" s="1004"/>
      <c r="D74" s="1004"/>
      <c r="E74" s="1004"/>
      <c r="F74" s="1004"/>
      <c r="G74" s="1004"/>
      <c r="H74" s="1004"/>
      <c r="I74" s="1004"/>
      <c r="J74" s="1004"/>
      <c r="K74" s="1004"/>
      <c r="L74" s="1004"/>
      <c r="M74" s="1004"/>
      <c r="N74" s="1004"/>
      <c r="O74" s="1004"/>
      <c r="P74" s="1005"/>
      <c r="Q74" s="1006">
        <v>157349</v>
      </c>
      <c r="R74" s="1000"/>
      <c r="S74" s="1000"/>
      <c r="T74" s="1000"/>
      <c r="U74" s="1000"/>
      <c r="V74" s="1000">
        <v>150615</v>
      </c>
      <c r="W74" s="1000"/>
      <c r="X74" s="1000"/>
      <c r="Y74" s="1000"/>
      <c r="Z74" s="1000"/>
      <c r="AA74" s="1000">
        <v>6733</v>
      </c>
      <c r="AB74" s="1000"/>
      <c r="AC74" s="1000"/>
      <c r="AD74" s="1000"/>
      <c r="AE74" s="1000"/>
      <c r="AF74" s="1000">
        <v>6733</v>
      </c>
      <c r="AG74" s="1000"/>
      <c r="AH74" s="1000"/>
      <c r="AI74" s="1000"/>
      <c r="AJ74" s="1000"/>
      <c r="AK74" s="1000">
        <v>1066</v>
      </c>
      <c r="AL74" s="1000"/>
      <c r="AM74" s="1000"/>
      <c r="AN74" s="1000"/>
      <c r="AO74" s="1000"/>
      <c r="AP74" s="1000" t="s">
        <v>535</v>
      </c>
      <c r="AQ74" s="1000"/>
      <c r="AR74" s="1000"/>
      <c r="AS74" s="1000"/>
      <c r="AT74" s="1000"/>
      <c r="AU74" s="1000" t="s">
        <v>535</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545</v>
      </c>
      <c r="C75" s="1004"/>
      <c r="D75" s="1004"/>
      <c r="E75" s="1004"/>
      <c r="F75" s="1004"/>
      <c r="G75" s="1004"/>
      <c r="H75" s="1004"/>
      <c r="I75" s="1004"/>
      <c r="J75" s="1004"/>
      <c r="K75" s="1004"/>
      <c r="L75" s="1004"/>
      <c r="M75" s="1004"/>
      <c r="N75" s="1004"/>
      <c r="O75" s="1004"/>
      <c r="P75" s="1005"/>
      <c r="Q75" s="1007">
        <v>27</v>
      </c>
      <c r="R75" s="1008"/>
      <c r="S75" s="1008"/>
      <c r="T75" s="1008"/>
      <c r="U75" s="1009"/>
      <c r="V75" s="1010">
        <v>24</v>
      </c>
      <c r="W75" s="1008"/>
      <c r="X75" s="1008"/>
      <c r="Y75" s="1008"/>
      <c r="Z75" s="1009"/>
      <c r="AA75" s="1010">
        <v>2</v>
      </c>
      <c r="AB75" s="1008"/>
      <c r="AC75" s="1008"/>
      <c r="AD75" s="1008"/>
      <c r="AE75" s="1009"/>
      <c r="AF75" s="1010">
        <v>2</v>
      </c>
      <c r="AG75" s="1008"/>
      <c r="AH75" s="1008"/>
      <c r="AI75" s="1008"/>
      <c r="AJ75" s="1009"/>
      <c r="AK75" s="1010" t="s">
        <v>551</v>
      </c>
      <c r="AL75" s="1008"/>
      <c r="AM75" s="1008"/>
      <c r="AN75" s="1008"/>
      <c r="AO75" s="1009"/>
      <c r="AP75" s="1010" t="s">
        <v>551</v>
      </c>
      <c r="AQ75" s="1008"/>
      <c r="AR75" s="1008"/>
      <c r="AS75" s="1008"/>
      <c r="AT75" s="1009"/>
      <c r="AU75" s="1010" t="s">
        <v>551</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365</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7120</v>
      </c>
      <c r="AG88" s="988"/>
      <c r="AH88" s="988"/>
      <c r="AI88" s="988"/>
      <c r="AJ88" s="988"/>
      <c r="AK88" s="992"/>
      <c r="AL88" s="992"/>
      <c r="AM88" s="992"/>
      <c r="AN88" s="992"/>
      <c r="AO88" s="992"/>
      <c r="AP88" s="988">
        <v>3371</v>
      </c>
      <c r="AQ88" s="988"/>
      <c r="AR88" s="988"/>
      <c r="AS88" s="988"/>
      <c r="AT88" s="988"/>
      <c r="AU88" s="988">
        <v>407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111</v>
      </c>
      <c r="CS102" s="980"/>
      <c r="CT102" s="980"/>
      <c r="CU102" s="980"/>
      <c r="CV102" s="981"/>
      <c r="CW102" s="979"/>
      <c r="CX102" s="980"/>
      <c r="CY102" s="980"/>
      <c r="CZ102" s="980"/>
      <c r="DA102" s="981"/>
      <c r="DB102" s="979">
        <v>6</v>
      </c>
      <c r="DC102" s="980"/>
      <c r="DD102" s="980"/>
      <c r="DE102" s="980"/>
      <c r="DF102" s="981"/>
      <c r="DG102" s="979"/>
      <c r="DH102" s="980"/>
      <c r="DI102" s="980"/>
      <c r="DJ102" s="980"/>
      <c r="DK102" s="981"/>
      <c r="DL102" s="979">
        <v>98</v>
      </c>
      <c r="DM102" s="980"/>
      <c r="DN102" s="980"/>
      <c r="DO102" s="980"/>
      <c r="DP102" s="981"/>
      <c r="DQ102" s="979">
        <v>13</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285</v>
      </c>
      <c r="AG109" s="923"/>
      <c r="AH109" s="923"/>
      <c r="AI109" s="923"/>
      <c r="AJ109" s="924"/>
      <c r="AK109" s="925" t="s">
        <v>284</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285</v>
      </c>
      <c r="BW109" s="923"/>
      <c r="BX109" s="923"/>
      <c r="BY109" s="923"/>
      <c r="BZ109" s="924"/>
      <c r="CA109" s="925" t="s">
        <v>284</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285</v>
      </c>
      <c r="DM109" s="923"/>
      <c r="DN109" s="923"/>
      <c r="DO109" s="923"/>
      <c r="DP109" s="924"/>
      <c r="DQ109" s="925" t="s">
        <v>284</v>
      </c>
      <c r="DR109" s="923"/>
      <c r="DS109" s="923"/>
      <c r="DT109" s="923"/>
      <c r="DU109" s="924"/>
      <c r="DV109" s="925" t="s">
        <v>402</v>
      </c>
      <c r="DW109" s="923"/>
      <c r="DX109" s="923"/>
      <c r="DY109" s="923"/>
      <c r="DZ109" s="954"/>
    </row>
    <row r="110" spans="1:131" s="199" customFormat="1" ht="26.25" customHeight="1" x14ac:dyDescent="0.2">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607143</v>
      </c>
      <c r="AB110" s="916"/>
      <c r="AC110" s="916"/>
      <c r="AD110" s="916"/>
      <c r="AE110" s="917"/>
      <c r="AF110" s="918">
        <v>566914</v>
      </c>
      <c r="AG110" s="916"/>
      <c r="AH110" s="916"/>
      <c r="AI110" s="916"/>
      <c r="AJ110" s="917"/>
      <c r="AK110" s="918">
        <v>577405</v>
      </c>
      <c r="AL110" s="916"/>
      <c r="AM110" s="916"/>
      <c r="AN110" s="916"/>
      <c r="AO110" s="917"/>
      <c r="AP110" s="919">
        <v>18.7</v>
      </c>
      <c r="AQ110" s="920"/>
      <c r="AR110" s="920"/>
      <c r="AS110" s="920"/>
      <c r="AT110" s="921"/>
      <c r="AU110" s="955" t="s">
        <v>60</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5669867</v>
      </c>
      <c r="BR110" s="863"/>
      <c r="BS110" s="863"/>
      <c r="BT110" s="863"/>
      <c r="BU110" s="863"/>
      <c r="BV110" s="863">
        <v>5822855</v>
      </c>
      <c r="BW110" s="863"/>
      <c r="BX110" s="863"/>
      <c r="BY110" s="863"/>
      <c r="BZ110" s="863"/>
      <c r="CA110" s="863">
        <v>5811829</v>
      </c>
      <c r="CB110" s="863"/>
      <c r="CC110" s="863"/>
      <c r="CD110" s="863"/>
      <c r="CE110" s="863"/>
      <c r="CF110" s="887">
        <v>188.1</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x14ac:dyDescent="0.2">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46618</v>
      </c>
      <c r="BR111" s="835"/>
      <c r="BS111" s="835"/>
      <c r="BT111" s="835"/>
      <c r="BU111" s="835"/>
      <c r="BV111" s="835">
        <v>34119</v>
      </c>
      <c r="BW111" s="835"/>
      <c r="BX111" s="835"/>
      <c r="BY111" s="835"/>
      <c r="BZ111" s="835"/>
      <c r="CA111" s="835">
        <v>24813</v>
      </c>
      <c r="CB111" s="835"/>
      <c r="CC111" s="835"/>
      <c r="CD111" s="835"/>
      <c r="CE111" s="835"/>
      <c r="CF111" s="896">
        <v>0.8</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x14ac:dyDescent="0.2">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56830</v>
      </c>
      <c r="BR112" s="835"/>
      <c r="BS112" s="835"/>
      <c r="BT112" s="835"/>
      <c r="BU112" s="835"/>
      <c r="BV112" s="835">
        <v>108378</v>
      </c>
      <c r="BW112" s="835"/>
      <c r="BX112" s="835"/>
      <c r="BY112" s="835"/>
      <c r="BZ112" s="835"/>
      <c r="CA112" s="835">
        <v>303073</v>
      </c>
      <c r="CB112" s="835"/>
      <c r="CC112" s="835"/>
      <c r="CD112" s="835"/>
      <c r="CE112" s="835"/>
      <c r="CF112" s="896">
        <v>9.8000000000000007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x14ac:dyDescent="0.2">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12577</v>
      </c>
      <c r="AB113" s="944"/>
      <c r="AC113" s="944"/>
      <c r="AD113" s="944"/>
      <c r="AE113" s="945"/>
      <c r="AF113" s="946">
        <v>13505</v>
      </c>
      <c r="AG113" s="944"/>
      <c r="AH113" s="944"/>
      <c r="AI113" s="944"/>
      <c r="AJ113" s="945"/>
      <c r="AK113" s="946">
        <v>9196</v>
      </c>
      <c r="AL113" s="944"/>
      <c r="AM113" s="944"/>
      <c r="AN113" s="944"/>
      <c r="AO113" s="945"/>
      <c r="AP113" s="947">
        <v>0.3</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503797</v>
      </c>
      <c r="BR113" s="835"/>
      <c r="BS113" s="835"/>
      <c r="BT113" s="835"/>
      <c r="BU113" s="835"/>
      <c r="BV113" s="835">
        <v>467849</v>
      </c>
      <c r="BW113" s="835"/>
      <c r="BX113" s="835"/>
      <c r="BY113" s="835"/>
      <c r="BZ113" s="835"/>
      <c r="CA113" s="835">
        <v>406995</v>
      </c>
      <c r="CB113" s="835"/>
      <c r="CC113" s="835"/>
      <c r="CD113" s="835"/>
      <c r="CE113" s="835"/>
      <c r="CF113" s="896">
        <v>13.2</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x14ac:dyDescent="0.2">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52554</v>
      </c>
      <c r="AB114" s="798"/>
      <c r="AC114" s="798"/>
      <c r="AD114" s="798"/>
      <c r="AE114" s="799"/>
      <c r="AF114" s="800">
        <v>65916</v>
      </c>
      <c r="AG114" s="798"/>
      <c r="AH114" s="798"/>
      <c r="AI114" s="798"/>
      <c r="AJ114" s="799"/>
      <c r="AK114" s="800">
        <v>68586</v>
      </c>
      <c r="AL114" s="798"/>
      <c r="AM114" s="798"/>
      <c r="AN114" s="798"/>
      <c r="AO114" s="799"/>
      <c r="AP114" s="845">
        <v>2.2000000000000002</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1046666</v>
      </c>
      <c r="BR114" s="835"/>
      <c r="BS114" s="835"/>
      <c r="BT114" s="835"/>
      <c r="BU114" s="835"/>
      <c r="BV114" s="835">
        <v>1010031</v>
      </c>
      <c r="BW114" s="835"/>
      <c r="BX114" s="835"/>
      <c r="BY114" s="835"/>
      <c r="BZ114" s="835"/>
      <c r="CA114" s="835">
        <v>1011385</v>
      </c>
      <c r="CB114" s="835"/>
      <c r="CC114" s="835"/>
      <c r="CD114" s="835"/>
      <c r="CE114" s="835"/>
      <c r="CF114" s="896">
        <v>32.700000000000003</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x14ac:dyDescent="0.2">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14588</v>
      </c>
      <c r="AB115" s="944"/>
      <c r="AC115" s="944"/>
      <c r="AD115" s="944"/>
      <c r="AE115" s="945"/>
      <c r="AF115" s="946">
        <v>13213</v>
      </c>
      <c r="AG115" s="944"/>
      <c r="AH115" s="944"/>
      <c r="AI115" s="944"/>
      <c r="AJ115" s="945"/>
      <c r="AK115" s="946">
        <v>10698</v>
      </c>
      <c r="AL115" s="944"/>
      <c r="AM115" s="944"/>
      <c r="AN115" s="944"/>
      <c r="AO115" s="945"/>
      <c r="AP115" s="947">
        <v>0.3</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v>12441</v>
      </c>
      <c r="BR115" s="835"/>
      <c r="BS115" s="835"/>
      <c r="BT115" s="835"/>
      <c r="BU115" s="835"/>
      <c r="BV115" s="835">
        <v>11121</v>
      </c>
      <c r="BW115" s="835"/>
      <c r="BX115" s="835"/>
      <c r="BY115" s="835"/>
      <c r="BZ115" s="835"/>
      <c r="CA115" s="835">
        <v>13266</v>
      </c>
      <c r="CB115" s="835"/>
      <c r="CC115" s="835"/>
      <c r="CD115" s="835"/>
      <c r="CE115" s="835"/>
      <c r="CF115" s="896">
        <v>0.4</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x14ac:dyDescent="0.2">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136</v>
      </c>
      <c r="AB116" s="798"/>
      <c r="AC116" s="798"/>
      <c r="AD116" s="798"/>
      <c r="AE116" s="799"/>
      <c r="AF116" s="800">
        <v>13</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x14ac:dyDescent="0.2">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686998</v>
      </c>
      <c r="AB117" s="930"/>
      <c r="AC117" s="930"/>
      <c r="AD117" s="930"/>
      <c r="AE117" s="931"/>
      <c r="AF117" s="932">
        <v>659561</v>
      </c>
      <c r="AG117" s="930"/>
      <c r="AH117" s="930"/>
      <c r="AI117" s="930"/>
      <c r="AJ117" s="931"/>
      <c r="AK117" s="932">
        <v>665885</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x14ac:dyDescent="0.2">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285</v>
      </c>
      <c r="AG118" s="923"/>
      <c r="AH118" s="923"/>
      <c r="AI118" s="923"/>
      <c r="AJ118" s="924"/>
      <c r="AK118" s="925" t="s">
        <v>284</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x14ac:dyDescent="0.2">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432</v>
      </c>
      <c r="BP119" s="899"/>
      <c r="BQ119" s="903">
        <v>7336219</v>
      </c>
      <c r="BR119" s="866"/>
      <c r="BS119" s="866"/>
      <c r="BT119" s="866"/>
      <c r="BU119" s="866"/>
      <c r="BV119" s="866">
        <v>7454353</v>
      </c>
      <c r="BW119" s="866"/>
      <c r="BX119" s="866"/>
      <c r="BY119" s="866"/>
      <c r="BZ119" s="866"/>
      <c r="CA119" s="866">
        <v>7571361</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46618</v>
      </c>
      <c r="DH119" s="781"/>
      <c r="DI119" s="781"/>
      <c r="DJ119" s="781"/>
      <c r="DK119" s="782"/>
      <c r="DL119" s="783">
        <v>34119</v>
      </c>
      <c r="DM119" s="781"/>
      <c r="DN119" s="781"/>
      <c r="DO119" s="781"/>
      <c r="DP119" s="782"/>
      <c r="DQ119" s="783">
        <v>24813</v>
      </c>
      <c r="DR119" s="781"/>
      <c r="DS119" s="781"/>
      <c r="DT119" s="781"/>
      <c r="DU119" s="782"/>
      <c r="DV119" s="869">
        <v>0.8</v>
      </c>
      <c r="DW119" s="870"/>
      <c r="DX119" s="870"/>
      <c r="DY119" s="870"/>
      <c r="DZ119" s="871"/>
    </row>
    <row r="120" spans="1:130" s="199" customFormat="1" ht="26.25" customHeight="1" x14ac:dyDescent="0.2">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1627603</v>
      </c>
      <c r="BR120" s="863"/>
      <c r="BS120" s="863"/>
      <c r="BT120" s="863"/>
      <c r="BU120" s="863"/>
      <c r="BV120" s="863">
        <v>1864231</v>
      </c>
      <c r="BW120" s="863"/>
      <c r="BX120" s="863"/>
      <c r="BY120" s="863"/>
      <c r="BZ120" s="863"/>
      <c r="CA120" s="863">
        <v>3635379</v>
      </c>
      <c r="CB120" s="863"/>
      <c r="CC120" s="863"/>
      <c r="CD120" s="863"/>
      <c r="CE120" s="863"/>
      <c r="CF120" s="887">
        <v>117.6</v>
      </c>
      <c r="CG120" s="888"/>
      <c r="CH120" s="888"/>
      <c r="CI120" s="888"/>
      <c r="CJ120" s="888"/>
      <c r="CK120" s="889" t="s">
        <v>436</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v>54518</v>
      </c>
      <c r="DH120" s="863"/>
      <c r="DI120" s="863"/>
      <c r="DJ120" s="863"/>
      <c r="DK120" s="863"/>
      <c r="DL120" s="863">
        <v>79907</v>
      </c>
      <c r="DM120" s="863"/>
      <c r="DN120" s="863"/>
      <c r="DO120" s="863"/>
      <c r="DP120" s="863"/>
      <c r="DQ120" s="863">
        <v>250606</v>
      </c>
      <c r="DR120" s="863"/>
      <c r="DS120" s="863"/>
      <c r="DT120" s="863"/>
      <c r="DU120" s="863"/>
      <c r="DV120" s="864">
        <v>8.1</v>
      </c>
      <c r="DW120" s="864"/>
      <c r="DX120" s="864"/>
      <c r="DY120" s="864"/>
      <c r="DZ120" s="865"/>
    </row>
    <row r="121" spans="1:130" s="199" customFormat="1" ht="26.25" customHeight="1" x14ac:dyDescent="0.2">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126627</v>
      </c>
      <c r="BR121" s="835"/>
      <c r="BS121" s="835"/>
      <c r="BT121" s="835"/>
      <c r="BU121" s="835"/>
      <c r="BV121" s="835">
        <v>113195</v>
      </c>
      <c r="BW121" s="835"/>
      <c r="BX121" s="835"/>
      <c r="BY121" s="835"/>
      <c r="BZ121" s="835"/>
      <c r="CA121" s="835">
        <v>99566</v>
      </c>
      <c r="CB121" s="835"/>
      <c r="CC121" s="835"/>
      <c r="CD121" s="835"/>
      <c r="CE121" s="835"/>
      <c r="CF121" s="896">
        <v>3.2</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110</v>
      </c>
      <c r="DH121" s="835"/>
      <c r="DI121" s="835"/>
      <c r="DJ121" s="835"/>
      <c r="DK121" s="835"/>
      <c r="DL121" s="835">
        <v>26917</v>
      </c>
      <c r="DM121" s="835"/>
      <c r="DN121" s="835"/>
      <c r="DO121" s="835"/>
      <c r="DP121" s="835"/>
      <c r="DQ121" s="835">
        <v>50484</v>
      </c>
      <c r="DR121" s="835"/>
      <c r="DS121" s="835"/>
      <c r="DT121" s="835"/>
      <c r="DU121" s="835"/>
      <c r="DV121" s="812">
        <v>1.6</v>
      </c>
      <c r="DW121" s="812"/>
      <c r="DX121" s="812"/>
      <c r="DY121" s="812"/>
      <c r="DZ121" s="813"/>
    </row>
    <row r="122" spans="1:130" s="199" customFormat="1" ht="26.25" customHeight="1" x14ac:dyDescent="0.2">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3736168</v>
      </c>
      <c r="BR122" s="866"/>
      <c r="BS122" s="866"/>
      <c r="BT122" s="866"/>
      <c r="BU122" s="866"/>
      <c r="BV122" s="866">
        <v>4011699</v>
      </c>
      <c r="BW122" s="866"/>
      <c r="BX122" s="866"/>
      <c r="BY122" s="866"/>
      <c r="BZ122" s="866"/>
      <c r="CA122" s="866">
        <v>4140213</v>
      </c>
      <c r="CB122" s="866"/>
      <c r="CC122" s="866"/>
      <c r="CD122" s="866"/>
      <c r="CE122" s="866"/>
      <c r="CF122" s="867">
        <v>134</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2312</v>
      </c>
      <c r="DH122" s="835"/>
      <c r="DI122" s="835"/>
      <c r="DJ122" s="835"/>
      <c r="DK122" s="835"/>
      <c r="DL122" s="835">
        <v>1554</v>
      </c>
      <c r="DM122" s="835"/>
      <c r="DN122" s="835"/>
      <c r="DO122" s="835"/>
      <c r="DP122" s="835"/>
      <c r="DQ122" s="835">
        <v>1983</v>
      </c>
      <c r="DR122" s="835"/>
      <c r="DS122" s="835"/>
      <c r="DT122" s="835"/>
      <c r="DU122" s="835"/>
      <c r="DV122" s="812">
        <v>0.1</v>
      </c>
      <c r="DW122" s="812"/>
      <c r="DX122" s="812"/>
      <c r="DY122" s="812"/>
      <c r="DZ122" s="813"/>
    </row>
    <row r="123" spans="1:130" s="199" customFormat="1" ht="26.25" customHeight="1" x14ac:dyDescent="0.2">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440</v>
      </c>
      <c r="BP123" s="899"/>
      <c r="BQ123" s="853">
        <v>5490398</v>
      </c>
      <c r="BR123" s="854"/>
      <c r="BS123" s="854"/>
      <c r="BT123" s="854"/>
      <c r="BU123" s="854"/>
      <c r="BV123" s="854">
        <v>5989125</v>
      </c>
      <c r="BW123" s="854"/>
      <c r="BX123" s="854"/>
      <c r="BY123" s="854"/>
      <c r="BZ123" s="854"/>
      <c r="CA123" s="854">
        <v>7875158</v>
      </c>
      <c r="CB123" s="854"/>
      <c r="CC123" s="854"/>
      <c r="CD123" s="854"/>
      <c r="CE123" s="854"/>
      <c r="CF123" s="764"/>
      <c r="CG123" s="765"/>
      <c r="CH123" s="765"/>
      <c r="CI123" s="765"/>
      <c r="CJ123" s="855"/>
      <c r="CK123" s="890"/>
      <c r="CL123" s="876"/>
      <c r="CM123" s="876"/>
      <c r="CN123" s="876"/>
      <c r="CO123" s="877"/>
      <c r="CP123" s="856" t="s">
        <v>441</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x14ac:dyDescent="0.25">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61.4</v>
      </c>
      <c r="BR124" s="852"/>
      <c r="BS124" s="852"/>
      <c r="BT124" s="852"/>
      <c r="BU124" s="852"/>
      <c r="BV124" s="852">
        <v>47</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x14ac:dyDescent="0.2">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x14ac:dyDescent="0.25">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14588</v>
      </c>
      <c r="AB126" s="798"/>
      <c r="AC126" s="798"/>
      <c r="AD126" s="798"/>
      <c r="AE126" s="799"/>
      <c r="AF126" s="800">
        <v>13213</v>
      </c>
      <c r="AG126" s="798"/>
      <c r="AH126" s="798"/>
      <c r="AI126" s="798"/>
      <c r="AJ126" s="799"/>
      <c r="AK126" s="800">
        <v>10698</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x14ac:dyDescent="0.2">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x14ac:dyDescent="0.25">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17919</v>
      </c>
      <c r="AB128" s="819"/>
      <c r="AC128" s="819"/>
      <c r="AD128" s="819"/>
      <c r="AE128" s="820"/>
      <c r="AF128" s="821">
        <v>15265</v>
      </c>
      <c r="AG128" s="819"/>
      <c r="AH128" s="819"/>
      <c r="AI128" s="819"/>
      <c r="AJ128" s="820"/>
      <c r="AK128" s="821">
        <v>15265</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110</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12441</v>
      </c>
      <c r="DH128" s="809"/>
      <c r="DI128" s="809"/>
      <c r="DJ128" s="809"/>
      <c r="DK128" s="809"/>
      <c r="DL128" s="809">
        <v>11121</v>
      </c>
      <c r="DM128" s="809"/>
      <c r="DN128" s="809"/>
      <c r="DO128" s="809"/>
      <c r="DP128" s="809"/>
      <c r="DQ128" s="809">
        <v>13266</v>
      </c>
      <c r="DR128" s="809"/>
      <c r="DS128" s="809"/>
      <c r="DT128" s="809"/>
      <c r="DU128" s="809"/>
      <c r="DV128" s="810">
        <v>0.4</v>
      </c>
      <c r="DW128" s="810"/>
      <c r="DX128" s="810"/>
      <c r="DY128" s="810"/>
      <c r="DZ128" s="811"/>
    </row>
    <row r="129" spans="1:131" s="199" customFormat="1" ht="26.25" customHeight="1" x14ac:dyDescent="0.2">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3347333</v>
      </c>
      <c r="AB129" s="798"/>
      <c r="AC129" s="798"/>
      <c r="AD129" s="798"/>
      <c r="AE129" s="799"/>
      <c r="AF129" s="800">
        <v>3472329</v>
      </c>
      <c r="AG129" s="798"/>
      <c r="AH129" s="798"/>
      <c r="AI129" s="798"/>
      <c r="AJ129" s="799"/>
      <c r="AK129" s="800">
        <v>3447044</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110</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343126</v>
      </c>
      <c r="AB130" s="798"/>
      <c r="AC130" s="798"/>
      <c r="AD130" s="798"/>
      <c r="AE130" s="799"/>
      <c r="AF130" s="800">
        <v>355775</v>
      </c>
      <c r="AG130" s="798"/>
      <c r="AH130" s="798"/>
      <c r="AI130" s="798"/>
      <c r="AJ130" s="799"/>
      <c r="AK130" s="800">
        <v>356607</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9.8000000000000007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3004207</v>
      </c>
      <c r="AB131" s="781"/>
      <c r="AC131" s="781"/>
      <c r="AD131" s="781"/>
      <c r="AE131" s="782"/>
      <c r="AF131" s="783">
        <v>3116554</v>
      </c>
      <c r="AG131" s="781"/>
      <c r="AH131" s="781"/>
      <c r="AI131" s="781"/>
      <c r="AJ131" s="782"/>
      <c r="AK131" s="783">
        <v>3090437</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10.84988484</v>
      </c>
      <c r="AB132" s="761"/>
      <c r="AC132" s="761"/>
      <c r="AD132" s="761"/>
      <c r="AE132" s="762"/>
      <c r="AF132" s="763">
        <v>9.2576929519999993</v>
      </c>
      <c r="AG132" s="761"/>
      <c r="AH132" s="761"/>
      <c r="AI132" s="761"/>
      <c r="AJ132" s="762"/>
      <c r="AK132" s="763">
        <v>9.513638362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11.2</v>
      </c>
      <c r="AB133" s="740"/>
      <c r="AC133" s="740"/>
      <c r="AD133" s="740"/>
      <c r="AE133" s="741"/>
      <c r="AF133" s="739">
        <v>10.199999999999999</v>
      </c>
      <c r="AG133" s="740"/>
      <c r="AH133" s="740"/>
      <c r="AI133" s="740"/>
      <c r="AJ133" s="741"/>
      <c r="AK133" s="739">
        <v>9.8000000000000007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468</v>
      </c>
      <c r="H6" s="251"/>
      <c r="I6" s="251"/>
      <c r="J6" s="251"/>
      <c r="K6" s="246"/>
      <c r="L6" s="246"/>
      <c r="M6" s="246"/>
      <c r="N6" s="246"/>
    </row>
    <row r="7" spans="1:16" ht="13.2" x14ac:dyDescent="0.2">
      <c r="A7" s="250"/>
      <c r="B7" s="246"/>
      <c r="C7" s="246"/>
      <c r="D7" s="246"/>
      <c r="E7" s="246"/>
      <c r="F7" s="246"/>
      <c r="G7" s="253"/>
      <c r="H7" s="254"/>
      <c r="I7" s="254"/>
      <c r="J7" s="255"/>
      <c r="K7" s="1152" t="s">
        <v>469</v>
      </c>
      <c r="L7" s="256"/>
      <c r="M7" s="257" t="s">
        <v>470</v>
      </c>
      <c r="N7" s="258"/>
    </row>
    <row r="8" spans="1:16" ht="13.2" x14ac:dyDescent="0.2">
      <c r="A8" s="250"/>
      <c r="B8" s="246"/>
      <c r="C8" s="246"/>
      <c r="D8" s="246"/>
      <c r="E8" s="246"/>
      <c r="F8" s="246"/>
      <c r="G8" s="259"/>
      <c r="H8" s="260"/>
      <c r="I8" s="260"/>
      <c r="J8" s="261"/>
      <c r="K8" s="1153"/>
      <c r="L8" s="262" t="s">
        <v>471</v>
      </c>
      <c r="M8" s="263" t="s">
        <v>472</v>
      </c>
      <c r="N8" s="264" t="s">
        <v>473</v>
      </c>
    </row>
    <row r="9" spans="1:16" ht="13.2" x14ac:dyDescent="0.2">
      <c r="A9" s="250"/>
      <c r="B9" s="246"/>
      <c r="C9" s="246"/>
      <c r="D9" s="246"/>
      <c r="E9" s="246"/>
      <c r="F9" s="246"/>
      <c r="G9" s="1166" t="s">
        <v>474</v>
      </c>
      <c r="H9" s="1167"/>
      <c r="I9" s="1167"/>
      <c r="J9" s="1168"/>
      <c r="K9" s="265">
        <v>954902</v>
      </c>
      <c r="L9" s="266">
        <v>88270</v>
      </c>
      <c r="M9" s="267">
        <v>92016</v>
      </c>
      <c r="N9" s="268">
        <v>-4.0999999999999996</v>
      </c>
    </row>
    <row r="10" spans="1:16" ht="13.2" x14ac:dyDescent="0.2">
      <c r="A10" s="250"/>
      <c r="B10" s="246"/>
      <c r="C10" s="246"/>
      <c r="D10" s="246"/>
      <c r="E10" s="246"/>
      <c r="F10" s="246"/>
      <c r="G10" s="1166" t="s">
        <v>475</v>
      </c>
      <c r="H10" s="1167"/>
      <c r="I10" s="1167"/>
      <c r="J10" s="1168"/>
      <c r="K10" s="269">
        <v>54602</v>
      </c>
      <c r="L10" s="270">
        <v>5047</v>
      </c>
      <c r="M10" s="271">
        <v>10652</v>
      </c>
      <c r="N10" s="272">
        <v>-52.6</v>
      </c>
    </row>
    <row r="11" spans="1:16" ht="13.5" customHeight="1" x14ac:dyDescent="0.2">
      <c r="A11" s="250"/>
      <c r="B11" s="246"/>
      <c r="C11" s="246"/>
      <c r="D11" s="246"/>
      <c r="E11" s="246"/>
      <c r="F11" s="246"/>
      <c r="G11" s="1166" t="s">
        <v>476</v>
      </c>
      <c r="H11" s="1167"/>
      <c r="I11" s="1167"/>
      <c r="J11" s="1168"/>
      <c r="K11" s="269">
        <v>116499</v>
      </c>
      <c r="L11" s="270">
        <v>10769</v>
      </c>
      <c r="M11" s="271">
        <v>19007</v>
      </c>
      <c r="N11" s="272">
        <v>-43.3</v>
      </c>
    </row>
    <row r="12" spans="1:16" ht="13.5" customHeight="1" x14ac:dyDescent="0.2">
      <c r="A12" s="250"/>
      <c r="B12" s="246"/>
      <c r="C12" s="246"/>
      <c r="D12" s="246"/>
      <c r="E12" s="246"/>
      <c r="F12" s="246"/>
      <c r="G12" s="1166" t="s">
        <v>477</v>
      </c>
      <c r="H12" s="1167"/>
      <c r="I12" s="1167"/>
      <c r="J12" s="1168"/>
      <c r="K12" s="269">
        <v>9865</v>
      </c>
      <c r="L12" s="270">
        <v>912</v>
      </c>
      <c r="M12" s="271">
        <v>2018</v>
      </c>
      <c r="N12" s="272">
        <v>-54.8</v>
      </c>
    </row>
    <row r="13" spans="1:16" ht="13.5" customHeight="1" x14ac:dyDescent="0.2">
      <c r="A13" s="250"/>
      <c r="B13" s="246"/>
      <c r="C13" s="246"/>
      <c r="D13" s="246"/>
      <c r="E13" s="246"/>
      <c r="F13" s="246"/>
      <c r="G13" s="1166" t="s">
        <v>478</v>
      </c>
      <c r="H13" s="1167"/>
      <c r="I13" s="1167"/>
      <c r="J13" s="1168"/>
      <c r="K13" s="269" t="s">
        <v>479</v>
      </c>
      <c r="L13" s="270" t="s">
        <v>479</v>
      </c>
      <c r="M13" s="271" t="s">
        <v>479</v>
      </c>
      <c r="N13" s="272" t="s">
        <v>479</v>
      </c>
    </row>
    <row r="14" spans="1:16" ht="13.5" customHeight="1" x14ac:dyDescent="0.2">
      <c r="A14" s="250"/>
      <c r="B14" s="246"/>
      <c r="C14" s="246"/>
      <c r="D14" s="246"/>
      <c r="E14" s="246"/>
      <c r="F14" s="246"/>
      <c r="G14" s="1166" t="s">
        <v>480</v>
      </c>
      <c r="H14" s="1167"/>
      <c r="I14" s="1167"/>
      <c r="J14" s="1168"/>
      <c r="K14" s="269">
        <v>58851</v>
      </c>
      <c r="L14" s="270">
        <v>5440</v>
      </c>
      <c r="M14" s="271">
        <v>4366</v>
      </c>
      <c r="N14" s="272">
        <v>24.6</v>
      </c>
    </row>
    <row r="15" spans="1:16" ht="13.5" customHeight="1" x14ac:dyDescent="0.2">
      <c r="A15" s="250"/>
      <c r="B15" s="246"/>
      <c r="C15" s="246"/>
      <c r="D15" s="246"/>
      <c r="E15" s="246"/>
      <c r="F15" s="246"/>
      <c r="G15" s="1166" t="s">
        <v>481</v>
      </c>
      <c r="H15" s="1167"/>
      <c r="I15" s="1167"/>
      <c r="J15" s="1168"/>
      <c r="K15" s="269">
        <v>29341</v>
      </c>
      <c r="L15" s="270">
        <v>2712</v>
      </c>
      <c r="M15" s="271">
        <v>2173</v>
      </c>
      <c r="N15" s="272">
        <v>24.8</v>
      </c>
    </row>
    <row r="16" spans="1:16" ht="13.2" x14ac:dyDescent="0.2">
      <c r="A16" s="250"/>
      <c r="B16" s="246"/>
      <c r="C16" s="246"/>
      <c r="D16" s="246"/>
      <c r="E16" s="246"/>
      <c r="F16" s="246"/>
      <c r="G16" s="1169" t="s">
        <v>482</v>
      </c>
      <c r="H16" s="1170"/>
      <c r="I16" s="1170"/>
      <c r="J16" s="1171"/>
      <c r="K16" s="270">
        <v>-98747</v>
      </c>
      <c r="L16" s="270">
        <v>-9128</v>
      </c>
      <c r="M16" s="271">
        <v>-9866</v>
      </c>
      <c r="N16" s="272">
        <v>-7.5</v>
      </c>
    </row>
    <row r="17" spans="1:16" ht="13.2" x14ac:dyDescent="0.2">
      <c r="A17" s="250"/>
      <c r="B17" s="246"/>
      <c r="C17" s="246"/>
      <c r="D17" s="246"/>
      <c r="E17" s="246"/>
      <c r="F17" s="246"/>
      <c r="G17" s="1169" t="s">
        <v>168</v>
      </c>
      <c r="H17" s="1170"/>
      <c r="I17" s="1170"/>
      <c r="J17" s="1171"/>
      <c r="K17" s="270">
        <v>1125313</v>
      </c>
      <c r="L17" s="270">
        <v>104022</v>
      </c>
      <c r="M17" s="271">
        <v>120366</v>
      </c>
      <c r="N17" s="272">
        <v>-13.6</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483</v>
      </c>
      <c r="H19" s="246"/>
      <c r="I19" s="246"/>
      <c r="J19" s="246"/>
      <c r="K19" s="246"/>
      <c r="L19" s="246"/>
      <c r="M19" s="246"/>
      <c r="N19" s="246"/>
    </row>
    <row r="20" spans="1:16" ht="13.2" x14ac:dyDescent="0.2">
      <c r="A20" s="250"/>
      <c r="B20" s="246"/>
      <c r="C20" s="246"/>
      <c r="D20" s="246"/>
      <c r="E20" s="246"/>
      <c r="F20" s="246"/>
      <c r="G20" s="274"/>
      <c r="H20" s="275"/>
      <c r="I20" s="275"/>
      <c r="J20" s="276"/>
      <c r="K20" s="277" t="s">
        <v>484</v>
      </c>
      <c r="L20" s="278" t="s">
        <v>485</v>
      </c>
      <c r="M20" s="279" t="s">
        <v>486</v>
      </c>
      <c r="N20" s="280"/>
    </row>
    <row r="21" spans="1:16" s="286" customFormat="1" ht="13.2" x14ac:dyDescent="0.2">
      <c r="A21" s="281"/>
      <c r="B21" s="251"/>
      <c r="C21" s="251"/>
      <c r="D21" s="251"/>
      <c r="E21" s="251"/>
      <c r="F21" s="251"/>
      <c r="G21" s="1163" t="s">
        <v>487</v>
      </c>
      <c r="H21" s="1164"/>
      <c r="I21" s="1164"/>
      <c r="J21" s="1165"/>
      <c r="K21" s="282">
        <v>10.35</v>
      </c>
      <c r="L21" s="283">
        <v>10.92</v>
      </c>
      <c r="M21" s="284">
        <v>-0.56999999999999995</v>
      </c>
      <c r="N21" s="251"/>
      <c r="O21" s="285"/>
      <c r="P21" s="281"/>
    </row>
    <row r="22" spans="1:16" s="286" customFormat="1" ht="13.2" x14ac:dyDescent="0.2">
      <c r="A22" s="281"/>
      <c r="B22" s="251"/>
      <c r="C22" s="251"/>
      <c r="D22" s="251"/>
      <c r="E22" s="251"/>
      <c r="F22" s="251"/>
      <c r="G22" s="1163" t="s">
        <v>488</v>
      </c>
      <c r="H22" s="1164"/>
      <c r="I22" s="1164"/>
      <c r="J22" s="1165"/>
      <c r="K22" s="287">
        <v>95.3</v>
      </c>
      <c r="L22" s="288">
        <v>95.8</v>
      </c>
      <c r="M22" s="289">
        <v>-0.5</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491</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469</v>
      </c>
      <c r="L30" s="256"/>
      <c r="M30" s="257" t="s">
        <v>470</v>
      </c>
      <c r="N30" s="258"/>
    </row>
    <row r="31" spans="1:16" ht="13.2" x14ac:dyDescent="0.2">
      <c r="A31" s="250"/>
      <c r="B31" s="246"/>
      <c r="C31" s="246"/>
      <c r="D31" s="246"/>
      <c r="E31" s="246"/>
      <c r="F31" s="246"/>
      <c r="G31" s="259"/>
      <c r="H31" s="260"/>
      <c r="I31" s="260"/>
      <c r="J31" s="261"/>
      <c r="K31" s="1153"/>
      <c r="L31" s="262" t="s">
        <v>471</v>
      </c>
      <c r="M31" s="263" t="s">
        <v>472</v>
      </c>
      <c r="N31" s="264" t="s">
        <v>473</v>
      </c>
    </row>
    <row r="32" spans="1:16" ht="27" customHeight="1" x14ac:dyDescent="0.2">
      <c r="A32" s="250"/>
      <c r="B32" s="246"/>
      <c r="C32" s="246"/>
      <c r="D32" s="246"/>
      <c r="E32" s="246"/>
      <c r="F32" s="246"/>
      <c r="G32" s="1154" t="s">
        <v>492</v>
      </c>
      <c r="H32" s="1155"/>
      <c r="I32" s="1155"/>
      <c r="J32" s="1156"/>
      <c r="K32" s="296">
        <v>577405</v>
      </c>
      <c r="L32" s="296">
        <v>53374</v>
      </c>
      <c r="M32" s="297">
        <v>79817</v>
      </c>
      <c r="N32" s="298">
        <v>-33.1</v>
      </c>
    </row>
    <row r="33" spans="1:16" ht="13.5" customHeight="1" x14ac:dyDescent="0.2">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2">
      <c r="A34" s="250"/>
      <c r="B34" s="246"/>
      <c r="C34" s="246"/>
      <c r="D34" s="246"/>
      <c r="E34" s="246"/>
      <c r="F34" s="246"/>
      <c r="G34" s="1154" t="s">
        <v>494</v>
      </c>
      <c r="H34" s="1155"/>
      <c r="I34" s="1155"/>
      <c r="J34" s="1156"/>
      <c r="K34" s="296" t="s">
        <v>479</v>
      </c>
      <c r="L34" s="296" t="s">
        <v>479</v>
      </c>
      <c r="M34" s="297" t="s">
        <v>479</v>
      </c>
      <c r="N34" s="298" t="s">
        <v>479</v>
      </c>
    </row>
    <row r="35" spans="1:16" ht="27" customHeight="1" x14ac:dyDescent="0.2">
      <c r="A35" s="250"/>
      <c r="B35" s="246"/>
      <c r="C35" s="246"/>
      <c r="D35" s="246"/>
      <c r="E35" s="246"/>
      <c r="F35" s="246"/>
      <c r="G35" s="1154" t="s">
        <v>495</v>
      </c>
      <c r="H35" s="1155"/>
      <c r="I35" s="1155"/>
      <c r="J35" s="1156"/>
      <c r="K35" s="296">
        <v>9196</v>
      </c>
      <c r="L35" s="296">
        <v>850</v>
      </c>
      <c r="M35" s="297">
        <v>25876</v>
      </c>
      <c r="N35" s="298">
        <v>-96.7</v>
      </c>
    </row>
    <row r="36" spans="1:16" ht="27" customHeight="1" x14ac:dyDescent="0.2">
      <c r="A36" s="250"/>
      <c r="B36" s="246"/>
      <c r="C36" s="246"/>
      <c r="D36" s="246"/>
      <c r="E36" s="246"/>
      <c r="F36" s="246"/>
      <c r="G36" s="1154" t="s">
        <v>496</v>
      </c>
      <c r="H36" s="1155"/>
      <c r="I36" s="1155"/>
      <c r="J36" s="1156"/>
      <c r="K36" s="296">
        <v>68586</v>
      </c>
      <c r="L36" s="296">
        <v>6340</v>
      </c>
      <c r="M36" s="297">
        <v>3089</v>
      </c>
      <c r="N36" s="298">
        <v>105.2</v>
      </c>
    </row>
    <row r="37" spans="1:16" ht="13.5" customHeight="1" x14ac:dyDescent="0.2">
      <c r="A37" s="250"/>
      <c r="B37" s="246"/>
      <c r="C37" s="246"/>
      <c r="D37" s="246"/>
      <c r="E37" s="246"/>
      <c r="F37" s="246"/>
      <c r="G37" s="1154" t="s">
        <v>497</v>
      </c>
      <c r="H37" s="1155"/>
      <c r="I37" s="1155"/>
      <c r="J37" s="1156"/>
      <c r="K37" s="296">
        <v>10698</v>
      </c>
      <c r="L37" s="296">
        <v>989</v>
      </c>
      <c r="M37" s="297">
        <v>1224</v>
      </c>
      <c r="N37" s="298">
        <v>-19.2</v>
      </c>
    </row>
    <row r="38" spans="1:16" ht="27" customHeight="1" x14ac:dyDescent="0.2">
      <c r="A38" s="250"/>
      <c r="B38" s="246"/>
      <c r="C38" s="246"/>
      <c r="D38" s="246"/>
      <c r="E38" s="246"/>
      <c r="F38" s="246"/>
      <c r="G38" s="1157" t="s">
        <v>498</v>
      </c>
      <c r="H38" s="1158"/>
      <c r="I38" s="1158"/>
      <c r="J38" s="1159"/>
      <c r="K38" s="299" t="s">
        <v>479</v>
      </c>
      <c r="L38" s="299" t="s">
        <v>479</v>
      </c>
      <c r="M38" s="300">
        <v>18</v>
      </c>
      <c r="N38" s="301" t="s">
        <v>479</v>
      </c>
      <c r="O38" s="295"/>
    </row>
    <row r="39" spans="1:16" ht="13.2" x14ac:dyDescent="0.2">
      <c r="A39" s="250"/>
      <c r="B39" s="246"/>
      <c r="C39" s="246"/>
      <c r="D39" s="246"/>
      <c r="E39" s="246"/>
      <c r="F39" s="246"/>
      <c r="G39" s="1157" t="s">
        <v>499</v>
      </c>
      <c r="H39" s="1158"/>
      <c r="I39" s="1158"/>
      <c r="J39" s="1159"/>
      <c r="K39" s="302">
        <v>-15265</v>
      </c>
      <c r="L39" s="302">
        <v>-1411</v>
      </c>
      <c r="M39" s="303">
        <v>-3655</v>
      </c>
      <c r="N39" s="304">
        <v>-61.4</v>
      </c>
      <c r="O39" s="295"/>
    </row>
    <row r="40" spans="1:16" ht="27" customHeight="1" x14ac:dyDescent="0.2">
      <c r="A40" s="250"/>
      <c r="B40" s="246"/>
      <c r="C40" s="246"/>
      <c r="D40" s="246"/>
      <c r="E40" s="246"/>
      <c r="F40" s="246"/>
      <c r="G40" s="1154" t="s">
        <v>500</v>
      </c>
      <c r="H40" s="1155"/>
      <c r="I40" s="1155"/>
      <c r="J40" s="1156"/>
      <c r="K40" s="302">
        <v>-356607</v>
      </c>
      <c r="L40" s="302">
        <v>-32964</v>
      </c>
      <c r="M40" s="303">
        <v>-74052</v>
      </c>
      <c r="N40" s="304">
        <v>-55.5</v>
      </c>
      <c r="O40" s="295"/>
    </row>
    <row r="41" spans="1:16" ht="13.2" x14ac:dyDescent="0.2">
      <c r="A41" s="250"/>
      <c r="B41" s="246"/>
      <c r="C41" s="246"/>
      <c r="D41" s="246"/>
      <c r="E41" s="246"/>
      <c r="F41" s="246"/>
      <c r="G41" s="1160" t="s">
        <v>279</v>
      </c>
      <c r="H41" s="1161"/>
      <c r="I41" s="1161"/>
      <c r="J41" s="1162"/>
      <c r="K41" s="296">
        <v>294013</v>
      </c>
      <c r="L41" s="302">
        <v>27178</v>
      </c>
      <c r="M41" s="303">
        <v>32317</v>
      </c>
      <c r="N41" s="304">
        <v>-15.9</v>
      </c>
      <c r="O41" s="295"/>
    </row>
    <row r="42" spans="1:16" ht="13.2" x14ac:dyDescent="0.2">
      <c r="A42" s="250"/>
      <c r="B42" s="246"/>
      <c r="C42" s="246"/>
      <c r="D42" s="246"/>
      <c r="E42" s="246"/>
      <c r="F42" s="246"/>
      <c r="G42" s="305" t="s">
        <v>501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503</v>
      </c>
      <c r="H48" s="310"/>
      <c r="I48" s="310"/>
      <c r="J48" s="310"/>
      <c r="K48" s="310"/>
      <c r="L48" s="310"/>
      <c r="M48" s="311"/>
      <c r="N48" s="310"/>
    </row>
    <row r="49" spans="1:14" ht="13.5" customHeight="1" x14ac:dyDescent="0.2">
      <c r="A49" s="250"/>
      <c r="B49" s="246"/>
      <c r="C49" s="246"/>
      <c r="D49" s="246"/>
      <c r="E49" s="246"/>
      <c r="F49" s="246"/>
      <c r="G49" s="312"/>
      <c r="H49" s="313"/>
      <c r="I49" s="1147" t="s">
        <v>469</v>
      </c>
      <c r="J49" s="1149" t="s">
        <v>504</v>
      </c>
      <c r="K49" s="1150"/>
      <c r="L49" s="1150"/>
      <c r="M49" s="1150"/>
      <c r="N49" s="1151"/>
    </row>
    <row r="50" spans="1:14" ht="13.2" x14ac:dyDescent="0.2">
      <c r="A50" s="250"/>
      <c r="B50" s="246"/>
      <c r="C50" s="246"/>
      <c r="D50" s="246"/>
      <c r="E50" s="246"/>
      <c r="F50" s="246"/>
      <c r="G50" s="314"/>
      <c r="H50" s="315"/>
      <c r="I50" s="1148"/>
      <c r="J50" s="316" t="s">
        <v>505</v>
      </c>
      <c r="K50" s="317" t="s">
        <v>506</v>
      </c>
      <c r="L50" s="318" t="s">
        <v>507</v>
      </c>
      <c r="M50" s="319" t="s">
        <v>508</v>
      </c>
      <c r="N50" s="320" t="s">
        <v>509</v>
      </c>
    </row>
    <row r="51" spans="1:14" ht="13.2" x14ac:dyDescent="0.2">
      <c r="A51" s="250"/>
      <c r="B51" s="246"/>
      <c r="C51" s="246"/>
      <c r="D51" s="246"/>
      <c r="E51" s="246"/>
      <c r="F51" s="246"/>
      <c r="G51" s="312" t="s">
        <v>510</v>
      </c>
      <c r="H51" s="313"/>
      <c r="I51" s="321">
        <v>1374818</v>
      </c>
      <c r="J51" s="322">
        <v>122872</v>
      </c>
      <c r="K51" s="323">
        <v>150.9</v>
      </c>
      <c r="L51" s="324">
        <v>114097</v>
      </c>
      <c r="M51" s="325">
        <v>-2.7</v>
      </c>
      <c r="N51" s="326">
        <v>153.6</v>
      </c>
    </row>
    <row r="52" spans="1:14" ht="13.2" x14ac:dyDescent="0.2">
      <c r="A52" s="250"/>
      <c r="B52" s="246"/>
      <c r="C52" s="246"/>
      <c r="D52" s="246"/>
      <c r="E52" s="246"/>
      <c r="F52" s="246"/>
      <c r="G52" s="327"/>
      <c r="H52" s="328" t="s">
        <v>511</v>
      </c>
      <c r="I52" s="329">
        <v>931800</v>
      </c>
      <c r="J52" s="330">
        <v>83278</v>
      </c>
      <c r="K52" s="331">
        <v>85.2</v>
      </c>
      <c r="L52" s="332">
        <v>61630</v>
      </c>
      <c r="M52" s="333">
        <v>3.8</v>
      </c>
      <c r="N52" s="334">
        <v>81.400000000000006</v>
      </c>
    </row>
    <row r="53" spans="1:14" ht="13.2" x14ac:dyDescent="0.2">
      <c r="A53" s="250"/>
      <c r="B53" s="246"/>
      <c r="C53" s="246"/>
      <c r="D53" s="246"/>
      <c r="E53" s="246"/>
      <c r="F53" s="246"/>
      <c r="G53" s="312" t="s">
        <v>512</v>
      </c>
      <c r="H53" s="313"/>
      <c r="I53" s="321">
        <v>2217102</v>
      </c>
      <c r="J53" s="322">
        <v>199326</v>
      </c>
      <c r="K53" s="323">
        <v>62.2</v>
      </c>
      <c r="L53" s="324">
        <v>136577</v>
      </c>
      <c r="M53" s="325">
        <v>19.7</v>
      </c>
      <c r="N53" s="326">
        <v>42.5</v>
      </c>
    </row>
    <row r="54" spans="1:14" ht="13.2" x14ac:dyDescent="0.2">
      <c r="A54" s="250"/>
      <c r="B54" s="246"/>
      <c r="C54" s="246"/>
      <c r="D54" s="246"/>
      <c r="E54" s="246"/>
      <c r="F54" s="246"/>
      <c r="G54" s="327"/>
      <c r="H54" s="328" t="s">
        <v>511</v>
      </c>
      <c r="I54" s="329">
        <v>1116725</v>
      </c>
      <c r="J54" s="330">
        <v>100398</v>
      </c>
      <c r="K54" s="331">
        <v>20.6</v>
      </c>
      <c r="L54" s="332">
        <v>59645</v>
      </c>
      <c r="M54" s="333">
        <v>-3.2</v>
      </c>
      <c r="N54" s="334">
        <v>23.8</v>
      </c>
    </row>
    <row r="55" spans="1:14" ht="13.2" x14ac:dyDescent="0.2">
      <c r="A55" s="250"/>
      <c r="B55" s="246"/>
      <c r="C55" s="246"/>
      <c r="D55" s="246"/>
      <c r="E55" s="246"/>
      <c r="F55" s="246"/>
      <c r="G55" s="312" t="s">
        <v>513</v>
      </c>
      <c r="H55" s="313"/>
      <c r="I55" s="321">
        <v>1757148</v>
      </c>
      <c r="J55" s="322">
        <v>159872</v>
      </c>
      <c r="K55" s="323">
        <v>-19.8</v>
      </c>
      <c r="L55" s="324">
        <v>132212</v>
      </c>
      <c r="M55" s="325">
        <v>-3.2</v>
      </c>
      <c r="N55" s="326">
        <v>-16.600000000000001</v>
      </c>
    </row>
    <row r="56" spans="1:14" ht="13.2" x14ac:dyDescent="0.2">
      <c r="A56" s="250"/>
      <c r="B56" s="246"/>
      <c r="C56" s="246"/>
      <c r="D56" s="246"/>
      <c r="E56" s="246"/>
      <c r="F56" s="246"/>
      <c r="G56" s="327"/>
      <c r="H56" s="328" t="s">
        <v>511</v>
      </c>
      <c r="I56" s="329">
        <v>972190</v>
      </c>
      <c r="J56" s="330">
        <v>88453</v>
      </c>
      <c r="K56" s="331">
        <v>-11.9</v>
      </c>
      <c r="L56" s="332">
        <v>67114</v>
      </c>
      <c r="M56" s="333">
        <v>12.5</v>
      </c>
      <c r="N56" s="334">
        <v>-24.4</v>
      </c>
    </row>
    <row r="57" spans="1:14" ht="13.2" x14ac:dyDescent="0.2">
      <c r="A57" s="250"/>
      <c r="B57" s="246"/>
      <c r="C57" s="246"/>
      <c r="D57" s="246"/>
      <c r="E57" s="246"/>
      <c r="F57" s="246"/>
      <c r="G57" s="312" t="s">
        <v>514</v>
      </c>
      <c r="H57" s="313"/>
      <c r="I57" s="321">
        <v>783648</v>
      </c>
      <c r="J57" s="322">
        <v>72113</v>
      </c>
      <c r="K57" s="323">
        <v>-54.9</v>
      </c>
      <c r="L57" s="324">
        <v>93741</v>
      </c>
      <c r="M57" s="325">
        <v>-29.1</v>
      </c>
      <c r="N57" s="326">
        <v>-25.8</v>
      </c>
    </row>
    <row r="58" spans="1:14" ht="13.2" x14ac:dyDescent="0.2">
      <c r="A58" s="250"/>
      <c r="B58" s="246"/>
      <c r="C58" s="246"/>
      <c r="D58" s="246"/>
      <c r="E58" s="246"/>
      <c r="F58" s="246"/>
      <c r="G58" s="327"/>
      <c r="H58" s="328" t="s">
        <v>511</v>
      </c>
      <c r="I58" s="329">
        <v>688705</v>
      </c>
      <c r="J58" s="330">
        <v>63376</v>
      </c>
      <c r="K58" s="331">
        <v>-28.4</v>
      </c>
      <c r="L58" s="332">
        <v>46285</v>
      </c>
      <c r="M58" s="333">
        <v>-31</v>
      </c>
      <c r="N58" s="334">
        <v>2.6</v>
      </c>
    </row>
    <row r="59" spans="1:14" ht="13.2" x14ac:dyDescent="0.2">
      <c r="A59" s="250"/>
      <c r="B59" s="246"/>
      <c r="C59" s="246"/>
      <c r="D59" s="246"/>
      <c r="E59" s="246"/>
      <c r="F59" s="246"/>
      <c r="G59" s="312" t="s">
        <v>515</v>
      </c>
      <c r="H59" s="313"/>
      <c r="I59" s="321">
        <v>990398</v>
      </c>
      <c r="J59" s="322">
        <v>91551</v>
      </c>
      <c r="K59" s="323">
        <v>27</v>
      </c>
      <c r="L59" s="324">
        <v>107537</v>
      </c>
      <c r="M59" s="325">
        <v>14.7</v>
      </c>
      <c r="N59" s="326">
        <v>12.3</v>
      </c>
    </row>
    <row r="60" spans="1:14" ht="13.2" x14ac:dyDescent="0.2">
      <c r="A60" s="250"/>
      <c r="B60" s="246"/>
      <c r="C60" s="246"/>
      <c r="D60" s="246"/>
      <c r="E60" s="246"/>
      <c r="F60" s="246"/>
      <c r="G60" s="327"/>
      <c r="H60" s="328" t="s">
        <v>511</v>
      </c>
      <c r="I60" s="335">
        <v>654949</v>
      </c>
      <c r="J60" s="330">
        <v>60543</v>
      </c>
      <c r="K60" s="331">
        <v>-4.5</v>
      </c>
      <c r="L60" s="332">
        <v>57923</v>
      </c>
      <c r="M60" s="333">
        <v>25.1</v>
      </c>
      <c r="N60" s="334">
        <v>-29.6</v>
      </c>
    </row>
    <row r="61" spans="1:14" ht="13.2" x14ac:dyDescent="0.2">
      <c r="A61" s="250"/>
      <c r="B61" s="246"/>
      <c r="C61" s="246"/>
      <c r="D61" s="246"/>
      <c r="E61" s="246"/>
      <c r="F61" s="246"/>
      <c r="G61" s="312" t="s">
        <v>516</v>
      </c>
      <c r="H61" s="336"/>
      <c r="I61" s="337">
        <v>1424623</v>
      </c>
      <c r="J61" s="338">
        <v>129147</v>
      </c>
      <c r="K61" s="339">
        <v>33.1</v>
      </c>
      <c r="L61" s="340">
        <v>116833</v>
      </c>
      <c r="M61" s="341">
        <v>-0.1</v>
      </c>
      <c r="N61" s="326">
        <v>33.200000000000003</v>
      </c>
    </row>
    <row r="62" spans="1:14" ht="13.2" x14ac:dyDescent="0.2">
      <c r="A62" s="250"/>
      <c r="B62" s="246"/>
      <c r="C62" s="246"/>
      <c r="D62" s="246"/>
      <c r="E62" s="246"/>
      <c r="F62" s="246"/>
      <c r="G62" s="327"/>
      <c r="H62" s="328" t="s">
        <v>511</v>
      </c>
      <c r="I62" s="329">
        <v>872874</v>
      </c>
      <c r="J62" s="330">
        <v>79210</v>
      </c>
      <c r="K62" s="331">
        <v>12.2</v>
      </c>
      <c r="L62" s="332">
        <v>58519</v>
      </c>
      <c r="M62" s="333">
        <v>1.4</v>
      </c>
      <c r="N62" s="334">
        <v>10.8</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2">
      <c r="B47" s="10"/>
      <c r="C47" s="1172" t="s">
        <v>3</v>
      </c>
      <c r="D47" s="1172"/>
      <c r="E47" s="1173"/>
      <c r="F47" s="11">
        <v>22.89</v>
      </c>
      <c r="G47" s="12">
        <v>25.12</v>
      </c>
      <c r="H47" s="12">
        <v>23.92</v>
      </c>
      <c r="I47" s="12">
        <v>23.27</v>
      </c>
      <c r="J47" s="13">
        <v>20.309999999999999</v>
      </c>
    </row>
    <row r="48" spans="2:10" ht="57.75" customHeight="1" x14ac:dyDescent="0.2">
      <c r="B48" s="14"/>
      <c r="C48" s="1174" t="s">
        <v>4</v>
      </c>
      <c r="D48" s="1174"/>
      <c r="E48" s="1175"/>
      <c r="F48" s="15">
        <v>3.37</v>
      </c>
      <c r="G48" s="16">
        <v>3.57</v>
      </c>
      <c r="H48" s="16">
        <v>3.76</v>
      </c>
      <c r="I48" s="16">
        <v>5.54</v>
      </c>
      <c r="J48" s="17">
        <v>13.1</v>
      </c>
    </row>
    <row r="49" spans="2:10" ht="57.75" customHeight="1" thickBot="1" x14ac:dyDescent="0.25">
      <c r="B49" s="18"/>
      <c r="C49" s="1176" t="s">
        <v>5</v>
      </c>
      <c r="D49" s="1176"/>
      <c r="E49" s="1177"/>
      <c r="F49" s="19" t="s">
        <v>523</v>
      </c>
      <c r="G49" s="20">
        <v>1.42</v>
      </c>
      <c r="H49" s="20" t="s">
        <v>524</v>
      </c>
      <c r="I49" s="20">
        <v>0.31</v>
      </c>
      <c r="J49" s="21">
        <v>1.58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2018-03-14T05:22:09Z</cp:lastPrinted>
  <dcterms:created xsi:type="dcterms:W3CDTF">2018-01-24T06:38:25Z</dcterms:created>
  <dcterms:modified xsi:type="dcterms:W3CDTF">2018-10-24T11:35:16Z</dcterms:modified>
</cp:coreProperties>
</file>