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
    </mc:Choice>
  </mc:AlternateContent>
  <xr:revisionPtr revIDLastSave="0" documentId="13_ncr:1_{B266EA27-1EE9-4FB8-B447-D94969FD6724}" xr6:coauthVersionLast="37" xr6:coauthVersionMax="37" xr10:uidLastSave="{00000000-0000-0000-0000-000000000000}"/>
  <bookViews>
    <workbookView xWindow="0" yWindow="0" windowWidth="28800" windowHeight="1213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<sst xmlns="http://schemas.openxmlformats.org/spreadsheetml/2006/main" count="1133" uniqueCount="565">
  <si>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</si>
  <si>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</si>
  <si>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</si>
  <si>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</si>
  <si>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</si>
  <si>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</si>
  <si>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</si>
  <si>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</si>
  <si>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</si>
  <si>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</si>
  <si>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</si>
  <si>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</si>
  <si>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</si>
  <si>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</si>
  <si>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</si>
  <si>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</si>
  <si>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</si>
  <si>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</si>
  <si>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</si>
  <si>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</si>
  <si>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</si>
  <si>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</si>
  <si>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</si>
  <si>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</si>
  <si>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</si>
  <si>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</si>
  <si>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</si>
  <si>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</si>
  <si>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</si>
  <si>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</si>
  <si>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</si>
  <si>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</si>
  <si>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</si>
  <si>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</si>
  <si>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</si>
  <si>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</si>
  <si>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</si>
  <si>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</si>
  <si>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</si>
  <si>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</si>
  <si>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</si>
  <si>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</si>
  <si>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</si>
  <si>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</si>
  <si>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</si>
  <si>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</si>
  <si>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</si>
  <si>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</si>
  <si>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</si>
  <si>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</si>
  <si>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</si>
  <si>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</si>
  <si>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</si>
  <si>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</si>
  <si>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</si>
  <si>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</si>
  <si>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</si>
  <si>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</si>
  <si>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</si>
  <si>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</si>
  <si>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</si>
  <si>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</si>
  <si>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</si>
  <si>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</si>
  <si>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</si>
  <si>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</si>
  <si>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</si>
  <si>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</si>
  <si>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</si>
  <si>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</si>
  <si>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</si>
  <si>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</si>
  <si>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</si>
  <si>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</si>
  <si>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</si>
  <si>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</si>
  <si>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</si>
  <si>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</si>
  <si>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</si>
  <si>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</si>
  <si>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</si>
  <si>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</si>
  <si>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</si>
  <si>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</si>
  <si>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</si>
  <si>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</si>
  <si>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</si>
  <si>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</si>
  <si>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</si>
  <si>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</si>
  <si>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</si>
  <si>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</si>
  <si>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</si>
  <si>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</si>
  <si>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</si>
  <si>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</si>
  <si>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</si>
  <si>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</si>
  <si>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</si>
  <si>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</si>
  <si>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</si>
  <si>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</si>
  <si>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</si>
  <si>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</si>
  <si>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</si>
  <si>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</si>
  <si>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</si>
  <si>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</si>
  <si>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</si>
  <si>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</si>
  <si>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</si>
  <si>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</si>
  <si>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</si>
  <si>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</si>
  <si>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</si>
  <si>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</si>
  <si>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</si>
  <si>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</si>
  <si>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</si>
  <si>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</si>
  <si>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</si>
  <si>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</si>
  <si>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</si>
  <si>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</si>
  <si>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</si>
  <si>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</si>
  <si>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</si>
  <si>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</si>
  <si>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</si>
  <si>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</si>
  <si>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</si>
  <si>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</si>
  <si>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</si>
  <si>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</si>
  <si>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</si>
  <si>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</si>
  <si>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</si>
  <si>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</si>
  <si>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</si>
  <si>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</si>
  <si>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</si>
  <si>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</si>
  <si>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</si>
  <si>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</si>
  <si>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</si>
  <si>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</si>
  <si>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</si>
  <si>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</si>
  <si>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</si>
  <si>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</si>
  <si>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</si>
  <si>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</si>
  <si>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</si>
  <si>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</si>
  <si>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</si>
  <si>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</si>
  <si>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</si>
  <si>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</si>
  <si>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</si>
  <si>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</si>
  <si>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</si>
  <si>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</si>
  <si>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</si>
  <si>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</si>
  <si>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</si>
  <si>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</si>
  <si>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</si>
  <si>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</si>
  <si>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</si>
  <si>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</si>
  <si>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</si>
  <si>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</si>
  <si>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</si>
  <si>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</si>
  <si>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</si>
  <si>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</si>
  <si>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</si>
  <si>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</si>
  <si>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</si>
  <si>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</si>
  <si>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</si>
  <si>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</si>
  <si>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</si>
  <si>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</si>
  <si>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</si>
  <si>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</si>
  <si>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</si>
  <si>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</si>
  <si>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</si>
  <si>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</si>
  <si>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</si>
  <si>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</si>
  <si>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</si>
  <si>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</si>
  <si>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</si>
  <si>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</si>
  <si>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</si>
  <si>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</si>
  <si>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</si>
  <si>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</si>
  <si>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</si>
  <si>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</si>
  <si>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</si>
  <si>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</si>
  <si>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</si>
  <si>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</si>
  <si>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</si>
  <si>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</si>
  <si>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</si>
  <si>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</si>
  <si>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</si>
  <si>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</si>
  <si>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</si>
  <si>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</si>
  <si>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</si>
  <si>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</si>
  <si>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</si>
  <si>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</si>
  <si>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</si>
  <si>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</si>
  <si>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</si>
  <si>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</si>
  <si>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</si>
  <si>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</si>
  <si>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</si>
  <si>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</si>
  <si>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</si>
  <si>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</si>
  <si>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</si>
  <si>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</si>
  <si>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</si>
  <si>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</si>
  <si>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</si>
  <si>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</si>
  <si>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</si>
  <si>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</si>
  <si>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</si>
  <si>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</si>
  <si>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</si>
  <si>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</si>
  <si>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</si>
  <si>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</si>
  <si>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</si>
  <si>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</si>
  <si>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</si>
  <si>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</si>
  <si>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</si>
  <si>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</si>
  <si>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</si>
  <si>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</si>
  <si>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</si>
  <si>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</si>
  <si>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</si>
  <si>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</si>
  <si>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</si>
  <si>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</si>
  <si>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</si>
  <si>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</si>
  <si>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</si>
  <si>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</si>
  <si>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</si>
  <si>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</si>
  <si>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</si>
  <si>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</si>
  <si>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</si>
  <si>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</si>
  <si>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</si>
  <si>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</si>
  <si>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</si>
  <si>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</si>
  <si>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</si>
  <si>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</si>
  <si>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</si>
  <si>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</si>
  <si>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</si>
  <si>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</si>
  <si>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</si>
  <si>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</si>
  <si>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</si>
  <si>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</si>
  <si>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</si>
  <si>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</si>
  <si>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</si>
  <si>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</si>
  <si>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</si>
  <si>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</si>
  <si>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</si>
  <si>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</si>
  <si>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</si>
  <si>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</si>
  <si>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</si>
  <si>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</si>
  <si>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</si>
  <si>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</si>
  <si>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</si>
  <si>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</si>
  <si>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</si>
  <si>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</si>
  <si>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</si>
  <si>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</si>
  <si>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</si>
  <si>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</si>
  <si>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</si>
  <si>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</si>
  <si>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</si>
  <si>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</si>
  <si>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</si>
  <si>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</si>
  <si>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</si>
  <si>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</si>
  <si>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</si>
  <si>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</si>
  <si>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</si>
  <si>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</si>
  <si>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</si>
  <si>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</si>
  <si>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</si>
  <si>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</si>
  <si>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</si>
  <si>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</si>
  <si>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</si>
  <si>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</si>
  <si>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</si>
  <si>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</si>
  <si>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</si>
  <si>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</si>
  <si>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</si>
  <si>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</si>
  <si>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</si>
  <si>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</si>
  <si>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</si>
  <si>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</si>
  <si>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</si>
  <si>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</si>
  <si>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</si>
  <si>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</si>
  <si>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</si>
  <si>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</si>
  <si>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</si>
  <si>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</si>
  <si>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</si>
  <si>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</si>
  <si>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</si>
  <si>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</si>
  <si>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</si>
  <si>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</si>
  <si>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</si>
  <si>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</si>
  <si>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</si>
  <si>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</si>
  <si>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</si>
  <si>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</si>
  <si>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</si>
  <si>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</si>
  <si>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</si>
  <si>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</si>
  <si>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</si>
  <si>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</si>
  <si>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</si>
  <si>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</si>
  <si>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</si>
  <si>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</si>
  <si>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</si>
  <si>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</si>
  <si>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</si>
  <si>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</si>
  <si>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</si>
  <si>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</si>
  <si>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</si>
  <si>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</si>
  <si>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</si>
  <si>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</si>
  <si>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</si>
  <si>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</si>
  <si>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</si>
  <si>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</si>
  <si>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</si>
  <si>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</si>
  <si>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</si>
  <si>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</si>
  <si>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</si>
  <si>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</si>
  <si>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</si>
  <si>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</si>
  <si>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</si>
  <si>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</si>
  <si>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</si>
  <si>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</si>
  <si>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</si>
  <si>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</si>
  <si>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</si>
  <si>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</si>
  <si>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</si>
  <si>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</si>
  <si>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</si>
  <si>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</si>
  <si>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</si>
  <si>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</si>
  <si>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</si>
  <si>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</si>
  <si>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</si>
  <si>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</si>
  <si>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</si>
  <si>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</si>
  <si>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</si>
  <si>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</si>
  <si>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</si>
  <si>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</si>
  <si>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</si>
  <si>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</si>
  <si>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</si>
  <si>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</si>
  <si>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</si>
  <si>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</si>
  <si>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</si>
  <si>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</si>
  <si>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</si>
  <si>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</si>
  <si>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</si>
  <si>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</si>
  <si>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</si>
  <si>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</si>
  <si>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</si>
  <si>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</si>
  <si>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</si>
  <si>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</si>
  <si>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</si>
  <si>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</si>
  <si>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</si>
  <si>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</si>
  <si>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</si>
  <si>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</si>
  <si>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</si>
  <si>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</si>
  <si>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</si>
  <si>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</si>
  <si>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</si>
  <si>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</si>
  <si>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</si>
  <si>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</si>
  <si>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</si>
  <si>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</si>
  <si>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</si>
  <si>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</si>
  <si>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</si>
  <si>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</si>
  <si>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</si>
  <si>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</si>
  <si>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</si>
  <si>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</si>
  <si>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</si>
  <si>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</si>
  <si>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</si>
  <si>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</si>
  <si>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</si>
  <si>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</si>
  <si>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</si>
  <si>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</si>
  <si>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</si>
  <si>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</si>
  <si>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</si>
  <si>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</si>
  <si>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</si>
  <si>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</si>
  <si>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</si>
  <si>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</si>
  <si>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</si>
  <si>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</si>
  <si>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</si>
  <si>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</si>
  <si>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</si>
  <si>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</si>
  <si>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</si>
  <si>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</si>
  <si>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</si>
  <si>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</si>
  <si>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</si>
  <si>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</si>
  <si>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</si>
  <si>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</si>
  <si>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</si>
  <si>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</si>
  <si>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</si>
  <si>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</si>
  <si>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</si>
  <si>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</si>
  <si>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</si>
  <si>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</si>
  <si>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</si>
  <si>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</si>
  <si>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</si>
  <si>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</si>
  <si>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</si>
  <si>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</si>
  <si>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</si>
  <si>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</si>
  <si>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</si>
  <si>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</si>
  <si>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</si>
  <si>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</si>
  <si>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</si>
  <si>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</si>
  <si>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</si>
  <si>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</si>
  <si>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</si>
  <si>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</si>
  <si>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</si>
  <si>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</si>
  <si>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</si>
  <si>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</si>
  <si>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</si>
  <si>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</si>
  <si>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</si>
  <si>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</si>
  <si>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</si>
  <si>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</si>
  <si>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</si>
  <si>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</si>
  <si>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</si>
  <si>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</si>
  <si>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</si>
  <si>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</si>
  <si>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</si>
  <si>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</si>
  <si>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4.80</t>
  </si>
  <si>
    <t>▲ 9.18</t>
  </si>
  <si>
    <t>国民健康保険病院事業</t>
  </si>
  <si>
    <t>一般会計</t>
  </si>
  <si>
    <t>電気事業</t>
  </si>
  <si>
    <t>国民健康保険事業</t>
  </si>
  <si>
    <t>介護保険事業</t>
  </si>
  <si>
    <t>簡易水道事業</t>
  </si>
  <si>
    <t>ケーブルネットワーク事業</t>
  </si>
  <si>
    <t>▲ 1.15</t>
  </si>
  <si>
    <t>▲ 1.46</t>
  </si>
  <si>
    <t>▲ 1.28</t>
  </si>
  <si>
    <t>介護サービス事業</t>
  </si>
  <si>
    <t>その他会計（赤字）</t>
  </si>
  <si>
    <t>その他会計（黒字）</t>
  </si>
  <si>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</si>
  <si>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</si>
  <si>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</si>
  <si>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</si>
  <si>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</si>
  <si>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</si>
  <si>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</si>
  <si>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</si>
  <si>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宮崎県自治会館管理組合</t>
    <rPh sb="0" eb="3">
      <t>ミヤザキケン</t>
    </rPh>
    <rPh sb="3" eb="5">
      <t>ジチ</t>
    </rPh>
    <rPh sb="5" eb="7">
      <t>カイカン</t>
    </rPh>
    <rPh sb="7" eb="9">
      <t>カンリ</t>
    </rPh>
    <rPh sb="9" eb="11">
      <t>クミアイ</t>
    </rPh>
    <phoneticPr fontId="2"/>
  </si>
  <si>
    <t>耳川広域森林組合</t>
    <rPh sb="0" eb="2">
      <t>ミミカワ</t>
    </rPh>
    <rPh sb="2" eb="4">
      <t>コウイキ</t>
    </rPh>
    <rPh sb="4" eb="6">
      <t>シンリン</t>
    </rPh>
    <rPh sb="6" eb="8">
      <t>クミアイ</t>
    </rPh>
    <phoneticPr fontId="2"/>
  </si>
  <si>
    <t>-</t>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</si>
  <si>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</si>
  <si>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</si>
  <si>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</si>
  <si>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</si>
  <si>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</si>
  <si>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</si>
  <si>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</si>
  <si>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</si>
  <si>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</si>
  <si>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</si>
  <si>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</si>
  <si>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</si>
  <si>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</si>
  <si>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将来負担比率は類似団体内平均値と比べて高い水準にある一方、有形固定資産減価償却率は低い水準にある。
これは積極的に住民の生活基盤となる道路を整備している為、道路の有形固定資産減価償却率が低下しているからであると考えられる。
但し、建物関係の有形固定資産減価償却率は類似団体内平均値よりも高い水準にある為、今後は道路と同様に建物関係の老朽化対策に積極的に取り組んでいく。</t>
    <phoneticPr fontId="5"/>
  </si>
  <si>
    <t>将来負担比率および実質公債費比率とも類似団体内平均値を上回っている状況である。
将来負担比率については、平成27年度対比で18.8ポイント減少したが、これは、これは分子である公営企業債等繰り入れ見込額等が大幅に減少たこと、また充当可能基金が増加したことによるものである。
また、実質公債費比率ついては0.5ポイント増加したが、これは、過年度借り入れを行った地方債の元利償還金の元金償還が開始されたことに伴うものである。今後、実質公債費比率については分母要因である標準税収入額等、普通交付税および臨時財政対策債について減少傾向にある一方、分子要因である元利償還金や準元利償還金は増加していく見込みである。以上のようなことから、同比率は今後も増加していく見込みであるが、ピークについては平成33～34年度であり、それ以降については地方債借入額を抑えることで減少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</si>
</sst>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F88B-4A5E-900C-4EC5F10438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398048</c:v>
                </c:pt>
                <c:pt idx="1">
                  <c:v>663465</c:v>
                </c:pt>
                <c:pt idx="2">
                  <c:v>638024</c:v>
                </c:pt>
                <c:pt idx="3">
                  <c:v>604337</c:v>
                </c:pt>
                <c:pt idx="4">
                  <c:v>648917</c:v>
                </c:pt>
              </c:numCache>
            </c:numRef>
          </c:val>
          <c:smooth val="0"/>
          <c:extLst>
            <c:ext xmlns:c16="http://schemas.microsoft.com/office/drawing/2014/chart" uri="{C3380CC4-5D6E-409C-BE32-E72D297353CC}">
              <c16:uniqueId val="{00000001-F88B-4A5E-900C-4EC5F10438E3}"/>
            </c:ext>
          </c:extLst>
        </c:ser>
        <c:dLbls>
          <c:showLegendKey val="0"/>
          <c:showVal val="0"/>
          <c:showCatName val="0"/>
          <c:showSerName val="0"/>
          <c:showPercent val="0"/>
          <c:showBubbleSize val="0"/>
        </c:dLbls>
        <c:marker val="1"/>
        <c:smooth val="0"/>
        <c:axId val="254785856"/>
        <c:axId val="315872552"/>
      </c:lineChart>
      <c:catAx>
        <c:axId val="25478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872552"/>
        <c:crosses val="autoZero"/>
        <c:auto val="1"/>
        <c:lblAlgn val="ctr"/>
        <c:lblOffset val="100"/>
        <c:tickLblSkip val="1"/>
        <c:tickMarkSkip val="1"/>
        <c:noMultiLvlLbl val="0"/>
      </c:catAx>
      <c:valAx>
        <c:axId val="3158725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78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11.11</c:v>
                </c:pt>
                <c:pt idx="1">
                  <c:v>10.81</c:v>
                </c:pt>
                <c:pt idx="2">
                  <c:v>6.04</c:v>
                </c:pt>
                <c:pt idx="3">
                  <c:v>5.73</c:v>
                </c:pt>
                <c:pt idx="4">
                  <c:v>5.84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43.21</c:v>
                </c:pt>
                <c:pt idx="1">
                  <c:v>49.36</c:v>
                </c:pt>
                <c:pt idx="2">
                  <c:v>59.53</c:v>
                </c:pt>
                <c:pt idx="3">
                  <c:v>52.15</c:v>
                </c:pt>
                <c:pt idx="4">
                  <c:v>54.81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3322360"/>
        <c:axId val="37699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3.93</c:v>
                </c:pt>
                <c:pt idx="1">
                  <c:v>0.37</c:v>
                </c:pt>
                <c:pt idx="2">
                  <c:v>-4.8</c:v>
                </c:pt>
                <c:pt idx="3">
                  <c:v>-9.18</c:v>
                </c:pt>
                <c:pt idx="4">
                  <c:v>0.18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3322360"/>
        <c:axId val="376995216"/>
      </c:lineChart>
      <c:catAx>
        <c:axId val="38332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995216"/>
        <c:crosses val="autoZero"/>
        <c:auto val="1"/>
        <c:lblAlgn val="ctr"/>
        <c:lblOffset val="100"/>
        <c:tickLblSkip val="1"/>
        <c:tickMarkSkip val="1"/>
        <c:noMultiLvlLbl val="0"/>
      </c:catAx>
      <c:valAx>
        <c:axId val="37699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2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ケーブルネットワーク事業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1.1499999999999999</c:v>
                </c:pt>
                <c:pt idx="3">
                  <c:v>#N/A</c:v>
                </c:pt>
                <c:pt idx="4">
                  <c:v>1.46</c:v>
                </c:pt>
                <c:pt idx="5">
                  <c:v>#N/A</c:v>
                </c:pt>
                <c:pt idx="6">
                  <c:v>1.28</c:v>
                </c:pt>
                <c:pt idx="7">
                  <c:v>#N/A</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0.15</c:v>
                </c:pt>
                <c:pt idx="6">
                  <c:v>#N/A</c:v>
                </c:pt>
                <c:pt idx="7">
                  <c:v>0.06</c:v>
                </c:pt>
                <c:pt idx="8">
                  <c:v>#N/A</c:v>
                </c:pt>
                <c:pt idx="9">
                  <c:v>0.12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0.24</c:v>
                </c:pt>
                <c:pt idx="4">
                  <c:v>#N/A</c:v>
                </c:pt>
                <c:pt idx="5">
                  <c:v>0.26</c:v>
                </c:pt>
                <c:pt idx="6">
                  <c:v>#N/A</c:v>
                </c:pt>
                <c:pt idx="7">
                  <c:v>0.33</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0.63</c:v>
                </c:pt>
                <c:pt idx="4">
                  <c:v>#N/A</c:v>
                </c:pt>
                <c:pt idx="5">
                  <c:v>2.2999999999999998</c:v>
                </c:pt>
                <c:pt idx="6">
                  <c:v>#N/A</c:v>
                </c:pt>
                <c:pt idx="7">
                  <c:v>3.19</c:v>
                </c:pt>
                <c:pt idx="8">
                  <c:v>#N/A</c:v>
                </c:pt>
                <c:pt idx="9">
                  <c:v>1.91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c:v>
                </c:pt>
                <c:pt idx="2">
                  <c:v>#N/A</c:v>
                </c:pt>
                <c:pt idx="3">
                  <c:v>11.96</c:v>
                </c:pt>
                <c:pt idx="4">
                  <c:v>#N/A</c:v>
                </c:pt>
                <c:pt idx="5">
                  <c:v>6.02</c:v>
                </c:pt>
                <c:pt idx="6">
                  <c:v>#N/A</c:v>
                </c:pt>
                <c:pt idx="7">
                  <c:v>7.01</c:v>
                </c:pt>
                <c:pt idx="8">
                  <c:v>#N/A</c:v>
                </c:pt>
                <c:pt idx="9">
                  <c:v>5.82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15.38</c:v>
                </c:pt>
                <c:pt idx="2">
                  <c:v>#N/A</c:v>
                </c:pt>
                <c:pt idx="3">
                  <c:v>16.62</c:v>
                </c:pt>
                <c:pt idx="4">
                  <c:v>#N/A</c:v>
                </c:pt>
                <c:pt idx="5">
                  <c:v>18.72</c:v>
                </c:pt>
                <c:pt idx="6">
                  <c:v>#N/A</c:v>
                </c:pt>
                <c:pt idx="7">
                  <c:v>17.95</c:v>
                </c:pt>
                <c:pt idx="8">
                  <c:v>#N/A</c:v>
                </c:pt>
                <c:pt idx="9">
                  <c:v>17.13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4408648"/>
        <c:axId val="315649648"/>
      </c:barChart>
      <c:catAx>
        <c:axId val="38440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649648"/>
        <c:crosses val="autoZero"/>
        <c:auto val="1"/>
        <c:lblAlgn val="ctr"/>
        <c:lblOffset val="100"/>
        <c:tickLblSkip val="1"/>
        <c:tickMarkSkip val="1"/>
        <c:noMultiLvlLbl val="0"/>
      </c:catAx>
      <c:valAx>
        <c:axId val="31564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408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450</c:v>
                </c:pt>
                <c:pt idx="5">
                  <c:v>459</c:v>
                </c:pt>
                <c:pt idx="8">
                  <c:v>474</c:v>
                </c:pt>
                <c:pt idx="11">
                  <c:v>495</c:v>
                </c:pt>
                <c:pt idx="14">
                  <c:v>531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32</c:v>
                </c:pt>
                <c:pt idx="9">
                  <c:v>35</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c:v>
                </c:pt>
                <c:pt idx="3">
                  <c:v>51</c:v>
                </c:pt>
                <c:pt idx="6">
                  <c:v>53</c:v>
                </c:pt>
                <c:pt idx="9">
                  <c:v>44</c:v>
                </c:pt>
                <c:pt idx="12">
                  <c:v>45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644</c:v>
                </c:pt>
                <c:pt idx="3">
                  <c:v>665</c:v>
                </c:pt>
                <c:pt idx="6">
                  <c:v>668</c:v>
                </c:pt>
                <c:pt idx="9">
                  <c:v>699</c:v>
                </c:pt>
                <c:pt idx="12">
                  <c:v>753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5760056"/>
        <c:axId val="384945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289</c:v>
                </c:pt>
                <c:pt idx="5">
                  <c:v>#N/A</c:v>
                </c:pt>
                <c:pt idx="6">
                  <c:v>#N/A</c:v>
                </c:pt>
                <c:pt idx="7">
                  <c:v>279</c:v>
                </c:pt>
                <c:pt idx="8">
                  <c:v>#N/A</c:v>
                </c:pt>
                <c:pt idx="9">
                  <c:v>#N/A</c:v>
                </c:pt>
                <c:pt idx="10">
                  <c:v>283</c:v>
                </c:pt>
                <c:pt idx="11">
                  <c:v>#N/A</c:v>
                </c:pt>
                <c:pt idx="12">
                  <c:v>#N/A</c:v>
                </c:pt>
                <c:pt idx="13">
                  <c:v>298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5760056"/>
        <c:axId val="384945624"/>
      </c:lineChart>
      <c:catAx>
        <c:axId val="31576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945624"/>
        <c:crosses val="autoZero"/>
        <c:auto val="1"/>
        <c:lblAlgn val="ctr"/>
        <c:lblOffset val="100"/>
        <c:tickLblSkip val="1"/>
        <c:tickMarkSkip val="1"/>
        <c:noMultiLvlLbl val="0"/>
      </c:catAx>
      <c:valAx>
        <c:axId val="38494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76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4287</c:v>
                </c:pt>
                <c:pt idx="5">
                  <c:v>4552</c:v>
                </c:pt>
                <c:pt idx="8">
                  <c:v>4469</c:v>
                </c:pt>
                <c:pt idx="11">
                  <c:v>4545</c:v>
                </c:pt>
                <c:pt idx="14">
                  <c:v>4597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c:v>
                </c:pt>
                <c:pt idx="5">
                  <c:v>20</c:v>
                </c:pt>
                <c:pt idx="8">
                  <c:v>1</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3366</c:v>
                </c:pt>
                <c:pt idx="5">
                  <c:v>3466</c:v>
                </c:pt>
                <c:pt idx="8">
                  <c:v>3179</c:v>
                </c:pt>
                <c:pt idx="11">
                  <c:v>2822</c:v>
                </c:pt>
                <c:pt idx="14">
                  <c:v>3080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1110</c:v>
                </c:pt>
                <c:pt idx="3">
                  <c:v>1101</c:v>
                </c:pt>
                <c:pt idx="6">
                  <c:v>1149</c:v>
                </c:pt>
                <c:pt idx="9">
                  <c:v>1096</c:v>
                </c:pt>
                <c:pt idx="12">
                  <c:v>1040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161</c:v>
                </c:pt>
                <c:pt idx="3">
                  <c:v>136</c:v>
                </c:pt>
                <c:pt idx="6">
                  <c:v>111</c:v>
                </c:pt>
                <c:pt idx="9">
                  <c:v>78</c:v>
                </c:pt>
                <c:pt idx="12">
                  <c:v>47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474</c:v>
                </c:pt>
                <c:pt idx="3">
                  <c:v>590</c:v>
                </c:pt>
                <c:pt idx="6">
                  <c:v>631</c:v>
                </c:pt>
                <c:pt idx="9">
                  <c:v>597</c:v>
                </c:pt>
                <c:pt idx="12">
                  <c:v>516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5941</c:v>
                </c:pt>
                <c:pt idx="3">
                  <c:v>6214</c:v>
                </c:pt>
                <c:pt idx="6">
                  <c:v>6052</c:v>
                </c:pt>
                <c:pt idx="9">
                  <c:v>6088</c:v>
                </c:pt>
                <c:pt idx="12">
                  <c:v>6093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9845544"/>
        <c:axId val="313760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c:v>
                </c:pt>
                <c:pt idx="2">
                  <c:v>#N/A</c:v>
                </c:pt>
                <c:pt idx="3">
                  <c:v>#N/A</c:v>
                </c:pt>
                <c:pt idx="4">
                  <c:v>3</c:v>
                </c:pt>
                <c:pt idx="5">
                  <c:v>#N/A</c:v>
                </c:pt>
                <c:pt idx="6">
                  <c:v>#N/A</c:v>
                </c:pt>
                <c:pt idx="7">
                  <c:v>294</c:v>
                </c:pt>
                <c:pt idx="8">
                  <c:v>#N/A</c:v>
                </c:pt>
                <c:pt idx="9">
                  <c:v>#N/A</c:v>
                </c:pt>
                <c:pt idx="10">
                  <c:v>491</c:v>
                </c:pt>
                <c:pt idx="11">
                  <c:v>#N/A</c:v>
                </c:pt>
                <c:pt idx="12">
                  <c:v>#N/A</c:v>
                </c:pt>
                <c:pt idx="13">
                  <c:v>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9845544"/>
        <c:axId val="313760008"/>
      </c:lineChart>
      <c:catAx>
        <c:axId val="37984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760008"/>
        <c:crosses val="autoZero"/>
        <c:auto val="1"/>
        <c:lblAlgn val="ctr"/>
        <c:lblOffset val="100"/>
        <c:tickLblSkip val="1"/>
        <c:tickMarkSkip val="1"/>
        <c:noMultiLvlLbl val="0"/>
      </c:catAx>
      <c:valAx>
        <c:axId val="31376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4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{8F626F53-2364-40C6-8174-F411710A0FBA}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9D9-43E2-8149-AF4A9E1780D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{70CE1A4C-7394-48A2-A419-2CC5A48876E1}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9D9-43E2-8149-AF4A9E1780D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{E1937010-E140-4C07-AD92-657BB5769B95}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9D9-43E2-8149-AF4A9E1780D6}"/>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{258A61E5-4D80-4888-9194-B7A171285B97}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9D9-43E2-8149-AF4A9E1780D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{BD4B4054-098A-467F-97D0-26F29DF58DDE}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9D9-43E2-8149-AF4A9E178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45.8</c:v>
                </c:pt>
              </c:numCache>
            </c:numRef>
          </c:xVal>
          <c:yVal>
            <c:numRef>
              <c:f>公会計指標分析・財政指標組合せ分析表!$K$51:$O$51</c:f>
              <c:numCache>
                <c:formatCode>#,##0.0;"▲ "#,##0.0</c:formatCode>
                <c:ptCount val="5"/>
                <c:pt idx="3">
                  <c:v>19.7</c:v>
                </c:pt>
              </c:numCache>
            </c:numRef>
          </c:yVal>
          <c:smooth val="0"/>
          <c:extLst>
            <c:ext xmlns:c16="http://schemas.microsoft.com/office/drawing/2014/chart" uri="{C3380CC4-5D6E-409C-BE32-E72D297353CC}">
              <c16:uniqueId val="{00000005-F9D9-43E2-8149-AF4A9E1780D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{0B18F395-7F63-4946-96DE-0E2BE8266767}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9D9-43E2-8149-AF4A9E1780D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{A5489449-758D-4328-B5F8-99599BE6A3D1}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9D9-43E2-8149-AF4A9E1780D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{A1C4BD8B-D2D7-4036-B010-EAA06513A69F}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9D9-43E2-8149-AF4A9E1780D6}"/>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{0A214A2F-8FCF-4758-8CC5-FB15515FD055}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9D9-43E2-8149-AF4A9E1780D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{E589E75A-6A62-4073-9E05-ADA18EFB8712}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9D9-43E2-8149-AF4A9E178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F9D9-43E2-8149-AF4A9E1780D6}"/>
            </c:ext>
          </c:extLst>
        </c:ser>
        <c:dLbls>
          <c:showLegendKey val="0"/>
          <c:showVal val="0"/>
          <c:showCatName val="0"/>
          <c:showSerName val="0"/>
          <c:showPercent val="0"/>
          <c:showBubbleSize val="0"/>
        </c:dLbls>
        <c:axId val="320019792"/>
        <c:axId val="320020176"/>
      </c:scatterChart>
      <c:valAx>
        <c:axId val="320019792"/>
        <c:scaling>
          <c:orientation val="minMax"/>
          <c:max val="54.9"/>
          <c:min val="4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020176"/>
        <c:crosses val="autoZero"/>
        <c:crossBetween val="midCat"/>
      </c:valAx>
      <c:valAx>
        <c:axId val="32002017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0197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{B3B06402-2938-420E-B83E-C067C0A0555D}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FE8-4786-AA48-86BAEA6BC2B5}"/>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{6F2BB9F2-6612-4DCD-BCAF-C3A38321C276}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FE8-4786-AA48-86BAEA6BC2B5}"/>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{FC78B7B3-5636-433B-B9FC-FC2EFEBC467D}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FE8-4786-AA48-86BAEA6BC2B5}"/>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{2AF6B165-069E-4103-A648-F6495A50F992}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FE8-4786-AA48-86BAEA6BC2B5}"/>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{1DB6B013-6E46-48CF-8A01-ECE467297FC7}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FE8-4786-AA48-86BAEA6BC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10.8</c:v>
                </c:pt>
                <c:pt idx="2">
                  <c:v>10.7</c:v>
                </c:pt>
                <c:pt idx="3">
                  <c:v>11.1</c:v>
                </c:pt>
                <c:pt idx="4">
                  <c:v>11.6</c:v>
                </c:pt>
              </c:numCache>
            </c:numRef>
          </c:xVal>
          <c:yVal>
            <c:numRef>
              <c:f>公会計指標分析・財政指標組合せ分析表!$K$73:$O$73</c:f>
              <c:numCache>
                <c:formatCode>#,##0.0;"▲ "#,##0.0</c:formatCode>
                <c:ptCount val="5"/>
                <c:pt idx="0">
                  <c:v>0.2</c:v>
                </c:pt>
                <c:pt idx="1">
                  <c:v>0.1</c:v>
                </c:pt>
                <c:pt idx="2">
                  <c:v>12</c:v>
                </c:pt>
                <c:pt idx="3">
                  <c:v>19.7</c:v>
                </c:pt>
                <c:pt idx="4">
                  <c:v>0.9</c:v>
                </c:pt>
              </c:numCache>
            </c:numRef>
          </c:yVal>
          <c:smooth val="0"/>
          <c:extLst>
            <c:ext xmlns:c16="http://schemas.microsoft.com/office/drawing/2014/chart" uri="{C3380CC4-5D6E-409C-BE32-E72D297353CC}">
              <c16:uniqueId val="{00000005-7FE8-4786-AA48-86BAEA6BC2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{09641D07-A81D-427F-A610-030AC99F536E}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FE8-4786-AA48-86BAEA6BC2B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{BFC4565F-A541-460A-AC61-DAD92D04F006}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FE8-4786-AA48-86BAEA6BC2B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{F3CD1039-9775-48E5-A061-AF83176E5FFC}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FE8-4786-AA48-86BAEA6BC2B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{A949AAFB-0828-4EAC-A5B9-737CFCE5F3D5}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FE8-4786-AA48-86BAEA6BC2B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{95911810-41D5-4641-8D7E-EA07F61ECDF9}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FE8-4786-AA48-86BAEA6BC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FE8-4786-AA48-86BAEA6BC2B5}"/>
            </c:ext>
          </c:extLst>
        </c:ser>
        <c:dLbls>
          <c:showLegendKey val="0"/>
          <c:showVal val="0"/>
          <c:showCatName val="0"/>
          <c:showSerName val="0"/>
          <c:showPercent val="0"/>
          <c:showBubbleSize val="0"/>
        </c:dLbls>
        <c:axId val="320125656"/>
        <c:axId val="320134232"/>
      </c:scatterChart>
      <c:valAx>
        <c:axId val="320125656"/>
        <c:scaling>
          <c:orientation val="minMax"/>
          <c:max val="12"/>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134232"/>
        <c:crosses val="autoZero"/>
        <c:crossBetween val="midCat"/>
      </c:valAx>
      <c:valAx>
        <c:axId val="32013423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12565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実質公債費比率（分子）については前年度に比べ、</a:t>
          </a:r>
          <a:r>
            <a:rPr kumimoji="1" lang="en-US" altLang="ja-JP" sz="1400">
              <a:latin typeface="ＭＳ ゴシック" pitchFamily="49" charset="-128"/>
              <a:ea typeface="ＭＳ ゴシック" pitchFamily="49" charset="-128"/>
            </a:rPr>
            <a:t>16,147</a:t>
          </a:r>
          <a:r>
            <a:rPr kumimoji="1" lang="ja-JP" altLang="en-US" sz="1400">
              <a:latin typeface="ＭＳ ゴシック" pitchFamily="49" charset="-128"/>
              <a:ea typeface="ＭＳ ゴシック" pitchFamily="49" charset="-128"/>
            </a:rPr>
            <a:t>千円増となった。主な要因として元利償還金の</a:t>
          </a:r>
          <a:r>
            <a:rPr kumimoji="1" lang="en-US" altLang="ja-JP" sz="1400">
              <a:latin typeface="ＭＳ ゴシック" pitchFamily="49" charset="-128"/>
              <a:ea typeface="ＭＳ ゴシック" pitchFamily="49" charset="-128"/>
            </a:rPr>
            <a:t>54,093</a:t>
          </a:r>
          <a:r>
            <a:rPr kumimoji="1" lang="ja-JP" altLang="en-US" sz="1400">
              <a:latin typeface="ＭＳ ゴシック" pitchFamily="49" charset="-128"/>
              <a:ea typeface="ＭＳ ゴシック" pitchFamily="49" charset="-128"/>
            </a:rPr>
            <a:t>千円増、基準財政需要額算入額の</a:t>
          </a:r>
          <a:r>
            <a:rPr kumimoji="1" lang="en-US" altLang="ja-JP" sz="1400">
              <a:latin typeface="ＭＳ ゴシック" pitchFamily="49" charset="-128"/>
              <a:ea typeface="ＭＳ ゴシック" pitchFamily="49" charset="-128"/>
            </a:rPr>
            <a:t>34,764</a:t>
          </a:r>
          <a:r>
            <a:rPr kumimoji="1" lang="ja-JP" altLang="en-US" sz="1400">
              <a:latin typeface="ＭＳ ゴシック" pitchFamily="49" charset="-128"/>
              <a:ea typeface="ＭＳ ゴシック" pitchFamily="49" charset="-128"/>
            </a:rPr>
            <a:t>千円増、準元利償還金の</a:t>
          </a:r>
          <a:r>
            <a:rPr kumimoji="1" lang="en-US" altLang="ja-JP" sz="1400">
              <a:latin typeface="ＭＳ ゴシック" pitchFamily="49" charset="-128"/>
              <a:ea typeface="ＭＳ ゴシック" pitchFamily="49" charset="-128"/>
            </a:rPr>
            <a:t>3,611</a:t>
          </a:r>
          <a:r>
            <a:rPr kumimoji="1" lang="ja-JP" altLang="en-US" sz="1400">
              <a:latin typeface="ＭＳ ゴシック" pitchFamily="49" charset="-128"/>
              <a:ea typeface="ＭＳ ゴシック" pitchFamily="49" charset="-128"/>
            </a:rPr>
            <a:t>千円減である。平成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した過疎債・辺地債の元金償還が始まったことにより、元利償還金及び基準財政需要額算入額が増となった。一方、準元利償還金については、一部事務組合に対する負担金のうち公債費にかかる負担額が</a:t>
          </a:r>
          <a:r>
            <a:rPr kumimoji="1" lang="en-US" altLang="ja-JP" sz="1400">
              <a:latin typeface="ＭＳ ゴシック" pitchFamily="49" charset="-128"/>
              <a:ea typeface="ＭＳ ゴシック" pitchFamily="49" charset="-128"/>
            </a:rPr>
            <a:t>4,234</a:t>
          </a:r>
          <a:r>
            <a:rPr kumimoji="1" lang="ja-JP" altLang="en-US" sz="1400">
              <a:latin typeface="ＭＳ ゴシック" pitchFamily="49" charset="-128"/>
              <a:ea typeface="ＭＳ ゴシック" pitchFamily="49" charset="-128"/>
            </a:rPr>
            <a:t>千円減となった。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将来負担比率（分子）は前年度比</a:t>
          </a:r>
          <a:r>
            <a:rPr kumimoji="1" lang="en-US" altLang="ja-JP" sz="1100">
              <a:latin typeface="ＭＳ ゴシック" pitchFamily="49" charset="-128"/>
              <a:ea typeface="ＭＳ ゴシック" pitchFamily="49" charset="-128"/>
            </a:rPr>
            <a:t>467,545</a:t>
          </a:r>
          <a:r>
            <a:rPr kumimoji="1" lang="ja-JP" altLang="en-US" sz="1100">
              <a:latin typeface="ＭＳ ゴシック" pitchFamily="49" charset="-128"/>
              <a:ea typeface="ＭＳ ゴシック" pitchFamily="49" charset="-128"/>
            </a:rPr>
            <a:t>千円減となった。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・充当可能基金の増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258,079</a:t>
          </a:r>
          <a:r>
            <a:rPr kumimoji="1" lang="ja-JP" altLang="en-US" sz="1100">
              <a:latin typeface="ＭＳ ゴシック" pitchFamily="49" charset="-128"/>
              <a:ea typeface="ＭＳ ゴシック" pitchFamily="49" charset="-128"/>
            </a:rPr>
            <a:t>千円の増。これは、平成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高齢者福祉施設整備事業に基金を費やし、また、将来ケーブルネットワーク施設の更改を予定していることから、年度末に充当可能基金を積み立てたことによる。今後も、将来に向け財源確保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80,344</a:t>
          </a:r>
          <a:r>
            <a:rPr kumimoji="1" lang="ja-JP" altLang="en-US" sz="1100">
              <a:latin typeface="ＭＳ ゴシック" pitchFamily="49" charset="-128"/>
              <a:ea typeface="ＭＳ ゴシック" pitchFamily="49" charset="-128"/>
            </a:rPr>
            <a:t>千円の減。これは、簡易水道事業の平成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が除かれ、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（準元金償還金／元金償還金）の三か年平均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が減少したことが要因である。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a:t>
          </a:r>
          <a:r>
            <a:rPr kumimoji="1" lang="en-US" altLang="ja-JP" sz="1100">
              <a:latin typeface="ＭＳ ゴシック" pitchFamily="49" charset="-128"/>
              <a:ea typeface="ＭＳ ゴシック" pitchFamily="49" charset="-128"/>
            </a:rPr>
            <a:t>56,234</a:t>
          </a:r>
          <a:r>
            <a:rPr kumimoji="1" lang="ja-JP" altLang="en-US" sz="1100">
              <a:latin typeface="ＭＳ ゴシック" pitchFamily="49" charset="-128"/>
              <a:ea typeface="ＭＳ ゴシック" pitchFamily="49" charset="-128"/>
            </a:rPr>
            <a:t>千円の減。退職手当支給予定対象職員数の減が主な要因である。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今後も、基金取り崩しや地方債発行の抑制に努めつつ、地方債を発行する際は交付税措置の有利な地方債を発行することで将来負担比率を抑えていく。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6F6CE6BA-B410-4CB6-AB78-2705BB74F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378BD195-16D6-4D97-BE51-A71FAF1E4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EEC85378-9F21-4435-9DB0-964CD88DD029}"/>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9CF1B3B4-334F-4D3D-B30C-F154D02B2900}"/>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4B776EEA-11A9-4F10-A02B-ED715D328CD9}"/>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C05235CA-D879-448B-B466-B6924203F10E}"/>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AA03091D-7F98-45EA-A734-C74E2998D1EB}"/>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B4BC1411-4F7E-47FF-9C3D-061339A37154}"/>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F4E118AD-968D-450C-BC7D-A3A7265EFBB8}"/>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2CC1F9D8-0DD9-44F7-9774-E8F5F1B53C13}"/>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2EDC1FBD-84EC-4A74-829D-7A340E0EC507}"/>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6FCDA834-D150-48A1-A7BD-40BAC01125CB}"/>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F3E82BC6-A4D6-46DA-AAE8-542E314C05B0}"/>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F00B69A3-D564-4712-AC73-3585F1765C08}"/>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E946EAAF-7977-41C4-A410-5D5DCB1E6DF9}"/>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C136B495-C0E6-4213-B8A2-C657479560CE}"/>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2ABA9BD-6021-4F55-AB84-6BB722F05409}"/>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47331D3F-4832-4BCB-B7A1-958910BD2BEC}"/>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CDC298F2-1340-4F13-9665-651A222DFC4D}"/>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A16EFC46-CC67-4B60-AF1A-E15BE3A42A69}"/>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E42E6702-8788-4599-A39B-3D70CEDCFEA5}"/>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CF814775-94A0-4D83-B134-E0FBE0FE5810}"/>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3D8A5104-E54B-46CB-BCD7-F4C36719826B}"/>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C9608EE2-AD06-4479-AEB0-EE012BFFFB9E}"/>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1159CA2A-44E5-49D0-A70B-A3144A28B961}"/>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2B173AAA-0F55-403D-9BBB-C3F8DF40134E}"/>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B055C031-8FCC-40EA-AFE4-1CD7F84CBAF1}"/>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97D0453D-A92F-4A20-9338-025A1960B3DF}"/>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FECAD347-F6DE-49CA-9B38-56D10877D9BF}"/>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368D5B3B-E599-4C72-A6E6-200BC68D0731}"/>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27C46295-7E62-4829-8FD8-C3A77A8D452F}"/>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560A7BF2-7032-454E-9D8F-ECE77FBA64B6}"/>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DF72BC17-6EFC-4EA8-BBEB-22EC0DFC4F72}"/>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FBD47032-A047-43F1-B42E-03D62A94713C}"/>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43B22F02-A8CF-4C57-82E5-6432229AEFEF}"/>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4C7A41C9-238A-4E6E-B1AE-491FDFA0CA4E}"/>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23D242F6-81A4-4D3E-A094-27E0519C27F5}"/>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315FFF4D-42B2-4C30-91CF-59B7BA4D8A92}"/>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70432503-52EB-4AE4-BF18-369C74BED302}"/>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19F85840-7F95-47E4-9ACA-C03F399DD00C}"/>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9549E94F-4B1A-4B0D-8E82-BD83DC3E3F2A}"/>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C4BDF561-D51B-4DA8-BCD9-55F6D84C42F4}"/>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F098713D-4BE1-4B2A-9C67-EC43374589C9}"/>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5B6AFFAE-E91E-4AB9-87C4-3260A99E5C6B}"/>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CADB132E-05EF-4993-8DA7-8A54E868E7E0}"/>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C0DB6A3D-2481-4CE8-8FD5-73588F2133FE}"/>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有形固定資産減価償却率は４５．８％で、</a:t>
          </a:r>
          <a:endParaRPr lang="ja-JP" altLang="ja-JP">
            <a:effectLst/>
          </a:endParaRPr>
        </a:p>
        <a:p>
          <a:r>
            <a:rPr kumimoji="1" lang="ja-JP" altLang="ja-JP" sz="1100">
              <a:solidFill>
                <a:schemeClr val="dk1"/>
              </a:solidFill>
              <a:effectLst/>
              <a:latin typeface="+mn-lt"/>
              <a:ea typeface="+mn-ea"/>
              <a:cs typeface="+mn-cs"/>
            </a:rPr>
            <a:t>全国平均、宮崎県平均、類似団体平均をいずれも下回っている。</a:t>
          </a:r>
          <a:endParaRPr lang="ja-JP" altLang="ja-JP">
            <a:effectLst/>
          </a:endParaRPr>
        </a:p>
        <a:p>
          <a:r>
            <a:rPr kumimoji="1" lang="ja-JP" altLang="ja-JP" sz="1100">
              <a:solidFill>
                <a:schemeClr val="dk1"/>
              </a:solidFill>
              <a:effectLst/>
              <a:latin typeface="+mn-lt"/>
              <a:ea typeface="+mn-ea"/>
              <a:cs typeface="+mn-cs"/>
            </a:rPr>
            <a:t>これは、有形固定資産のうち７割弱を「道路」が占め、その「道路」の</a:t>
          </a:r>
          <a:endParaRPr lang="ja-JP" altLang="ja-JP">
            <a:effectLst/>
          </a:endParaRPr>
        </a:p>
        <a:p>
          <a:r>
            <a:rPr kumimoji="1" lang="ja-JP" altLang="ja-JP" sz="1100">
              <a:solidFill>
                <a:schemeClr val="dk1"/>
              </a:solidFill>
              <a:effectLst/>
              <a:latin typeface="+mn-lt"/>
              <a:ea typeface="+mn-ea"/>
              <a:cs typeface="+mn-cs"/>
            </a:rPr>
            <a:t>減価償却率が３９．４％であることが大きく影響していると考えられる。</a:t>
          </a:r>
          <a:endParaRPr lang="ja-JP" altLang="ja-JP">
            <a:effectLst/>
          </a:endParaRPr>
        </a:p>
        <a:p>
          <a:r>
            <a:rPr kumimoji="1" lang="ja-JP" altLang="ja-JP" sz="1100">
              <a:solidFill>
                <a:schemeClr val="dk1"/>
              </a:solidFill>
              <a:effectLst/>
              <a:latin typeface="+mn-lt"/>
              <a:ea typeface="+mn-ea"/>
              <a:cs typeface="+mn-cs"/>
            </a:rPr>
            <a:t>しかし施設別で見ると、ほとんどの施設で類似団体平均を上回っており、有形固定資産を取得してから現時点までに法定耐用年数の半分以上の年数が経過している</a:t>
          </a:r>
          <a:r>
            <a:rPr kumimoji="1" lang="ja-JP" altLang="ja-JP" sz="1100" baseline="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が多い。</a:t>
          </a:r>
          <a:endParaRPr lang="ja-JP" altLang="ja-JP">
            <a:effectLst/>
          </a:endParaRPr>
        </a:p>
        <a:p>
          <a:r>
            <a:rPr kumimoji="1" lang="ja-JP" altLang="ja-JP" sz="1100">
              <a:solidFill>
                <a:schemeClr val="dk1"/>
              </a:solidFill>
              <a:effectLst/>
              <a:latin typeface="+mn-lt"/>
              <a:ea typeface="+mn-ea"/>
              <a:cs typeface="+mn-cs"/>
            </a:rPr>
            <a:t>今後は更新費用等に留意が必要である。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1E7EB40B-6951-4B3B-8768-95A5536B3F1C}"/>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1C4E78CD-58B4-4541-9AA3-DBBBAF4E03A6}"/>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D7E99CDA-A086-44AA-84F6-727F85D3565A}"/>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539578E4-7C45-4D67-9136-5AF94F731D61}"/>
            </a:ext>
          </a:extLst>
        </xdr:cNvPr>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67E95C56-9BAF-4809-8F64-AC50DBA9C355}"/>
            </a:ext>
          </a:extLst>
        </xdr:cNvPr>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C789D85F-FE99-4C8B-A15F-F41AFD9BFC7C}"/>
            </a:ext>
          </a:extLst>
        </xdr:cNvPr>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C1364B03-0793-4841-9D48-162E8301BF94}"/>
            </a:ext>
          </a:extLst>
        </xdr:cNvPr>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9A3EAD7D-22DF-4830-B828-0CEF3707E763}"/>
            </a:ext>
          </a:extLst>
        </xdr:cNvPr>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46D39338-4D51-45F7-823D-10BDF9B998CC}"/>
            </a:ext>
          </a:extLst>
        </xdr:cNvPr>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CD43C49C-0B7C-4341-9675-E98503E69A5D}"/>
            </a:ext>
          </a:extLst>
        </xdr:cNvPr>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6508BE6-9A71-485B-9C79-631E9761CA6B}"/>
            </a:ext>
          </a:extLst>
        </xdr:cNvPr>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B6E3C9F9-BE94-452A-86C9-FACE2623D1FA}"/>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EC283253-A55E-4065-A558-74455BE271D5}"/>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13E0643F-4FD9-477D-9B81-AB1B731A568A}"/>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2" name="直線コネクタ 61">
          <a:extLst>
            <a:ext uri="{FF2B5EF4-FFF2-40B4-BE49-F238E27FC236}">
              <a16:creationId xmlns:a16="http://schemas.microsoft.com/office/drawing/2014/main" id="{DF725668-7ACB-4B47-9B02-B4DF7001701E}"/>
            </a:ext>
          </a:extLst>
        </xdr:cNvPr>
        <xdr:cNvCxnSpPr/>
      </xdr:nvCxnSpPr>
      <xdr:spPr>
        <a:xfrm flipV="1">
          <a:off x="4400550" y="5338572"/>
          <a:ext cx="1270" cy="740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3" name="有形固定資産減価償却率最小値テキスト">
          <a:extLst>
            <a:ext uri="{FF2B5EF4-FFF2-40B4-BE49-F238E27FC236}">
              <a16:creationId xmlns:a16="http://schemas.microsoft.com/office/drawing/2014/main" id="{AF436446-B47A-4BBE-A55B-6FF621FEBCC4}"/>
            </a:ext>
          </a:extLst>
        </xdr:cNvPr>
        <xdr:cNvSpPr txBox="1"/>
      </xdr:nvSpPr>
      <xdr:spPr>
        <a:xfrm>
          <a:off x="4453255" y="608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64" name="直線コネクタ 63">
          <a:extLst>
            <a:ext uri="{FF2B5EF4-FFF2-40B4-BE49-F238E27FC236}">
              <a16:creationId xmlns:a16="http://schemas.microsoft.com/office/drawing/2014/main" id="{6BDF27FE-1477-47AD-B808-8CCBF65DA37B}"/>
            </a:ext>
          </a:extLst>
        </xdr:cNvPr>
        <xdr:cNvCxnSpPr/>
      </xdr:nvCxnSpPr>
      <xdr:spPr>
        <a:xfrm>
          <a:off x="4313555" y="607898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a:extLst>
            <a:ext uri="{FF2B5EF4-FFF2-40B4-BE49-F238E27FC236}">
              <a16:creationId xmlns:a16="http://schemas.microsoft.com/office/drawing/2014/main" id="{25329FDB-445D-4068-BE15-428FA0284306}"/>
            </a:ext>
          </a:extLst>
        </xdr:cNvPr>
        <xdr:cNvSpPr txBox="1"/>
      </xdr:nvSpPr>
      <xdr:spPr>
        <a:xfrm>
          <a:off x="4453255"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a:extLst>
            <a:ext uri="{FF2B5EF4-FFF2-40B4-BE49-F238E27FC236}">
              <a16:creationId xmlns:a16="http://schemas.microsoft.com/office/drawing/2014/main" id="{EFA15E60-CA1D-4114-9BE8-AC4A3852BDE0}"/>
            </a:ext>
          </a:extLst>
        </xdr:cNvPr>
        <xdr:cNvCxnSpPr/>
      </xdr:nvCxnSpPr>
      <xdr:spPr>
        <a:xfrm>
          <a:off x="4313555" y="533857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67" name="有形固定資産減価償却率平均値テキスト">
          <a:extLst>
            <a:ext uri="{FF2B5EF4-FFF2-40B4-BE49-F238E27FC236}">
              <a16:creationId xmlns:a16="http://schemas.microsoft.com/office/drawing/2014/main" id="{7B16AC6B-53D9-4290-BC38-26DAD782B5EC}"/>
            </a:ext>
          </a:extLst>
        </xdr:cNvPr>
        <xdr:cNvSpPr txBox="1"/>
      </xdr:nvSpPr>
      <xdr:spPr>
        <a:xfrm>
          <a:off x="4453255" y="5642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68" name="フローチャート : 判断 67">
          <a:extLst>
            <a:ext uri="{FF2B5EF4-FFF2-40B4-BE49-F238E27FC236}">
              <a16:creationId xmlns:a16="http://schemas.microsoft.com/office/drawing/2014/main" id="{5E153E78-7696-4BC8-8ACA-B62505E1D2CB}"/>
            </a:ext>
          </a:extLst>
        </xdr:cNvPr>
        <xdr:cNvSpPr/>
      </xdr:nvSpPr>
      <xdr:spPr>
        <a:xfrm>
          <a:off x="4351655" y="566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69" name="フローチャート : 判断 68">
          <a:extLst>
            <a:ext uri="{FF2B5EF4-FFF2-40B4-BE49-F238E27FC236}">
              <a16:creationId xmlns:a16="http://schemas.microsoft.com/office/drawing/2014/main" id="{BAC7D8CD-59AE-49BC-B329-677962825D16}"/>
            </a:ext>
          </a:extLst>
        </xdr:cNvPr>
        <xdr:cNvSpPr/>
      </xdr:nvSpPr>
      <xdr:spPr>
        <a:xfrm>
          <a:off x="3640455" y="5898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8F3949A3-641E-43BE-A14F-356C2AAEBBD8}"/>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EC5504D8-F853-4303-B09A-75B15BFA6C87}"/>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8F4CA68B-6EAF-4ED0-9058-B30FE0EA4A27}"/>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2B655082-773E-4817-A95F-E3BAF7047F37}"/>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C20FEA3C-616D-4FB8-9050-674BCD22C719}"/>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111506</xdr:rowOff>
    </xdr:from>
    <xdr:to>
      <xdr:col>3</xdr:col>
      <xdr:colOff>511175</xdr:colOff>
      <xdr:row>33</xdr:row>
      <xdr:rowOff>41656</xdr:rowOff>
    </xdr:to>
    <xdr:sp macro="" textlink="">
      <xdr:nvSpPr>
        <xdr:cNvPr id="75" name="円/楕円 74">
          <a:extLst>
            <a:ext uri="{FF2B5EF4-FFF2-40B4-BE49-F238E27FC236}">
              <a16:creationId xmlns:a16="http://schemas.microsoft.com/office/drawing/2014/main" id="{9CB834C7-04FB-4DE9-BAE4-C987F7013494}"/>
            </a:ext>
          </a:extLst>
        </xdr:cNvPr>
        <xdr:cNvSpPr/>
      </xdr:nvSpPr>
      <xdr:spPr>
        <a:xfrm>
          <a:off x="3640455" y="6253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76" name="n_1aveValue有形固定資産減価償却率">
          <a:extLst>
            <a:ext uri="{FF2B5EF4-FFF2-40B4-BE49-F238E27FC236}">
              <a16:creationId xmlns:a16="http://schemas.microsoft.com/office/drawing/2014/main" id="{B80CB956-B1A0-424A-AA82-88129C608A93}"/>
            </a:ext>
          </a:extLst>
        </xdr:cNvPr>
        <xdr:cNvSpPr txBox="1"/>
      </xdr:nvSpPr>
      <xdr:spPr>
        <a:xfrm>
          <a:off x="3475998" y="56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32783</xdr:rowOff>
    </xdr:from>
    <xdr:ext cx="405111" cy="259045"/>
    <xdr:sp macro="" textlink="">
      <xdr:nvSpPr>
        <xdr:cNvPr id="77" name="n_1mainValue有形固定資産減価償却率">
          <a:extLst>
            <a:ext uri="{FF2B5EF4-FFF2-40B4-BE49-F238E27FC236}">
              <a16:creationId xmlns:a16="http://schemas.microsoft.com/office/drawing/2014/main" id="{CA93692E-EF09-48F9-8143-53D46ACCEE52}"/>
            </a:ext>
          </a:extLst>
        </xdr:cNvPr>
        <xdr:cNvSpPr txBox="1"/>
      </xdr:nvSpPr>
      <xdr:spPr>
        <a:xfrm>
          <a:off x="3475998"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C298B140-C93A-4644-ABA6-744DA6D65D64}"/>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F7434CBA-E71E-4FF1-A989-E8C4C1CBEB30}"/>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F64F8718-D93C-41B9-B382-42CF42863528}"/>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4B0FC3CA-9406-4790-A11E-8B942FC332D5}"/>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A02EDE2A-7C4C-4C71-9487-033FF4380BB2}"/>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FDCA9F82-1EF5-4E92-9768-8610316FAFFE}"/>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A170B852-AFCC-4119-B8FB-6A0A3B6837E0}"/>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F8AC4455-A60A-404C-95D3-40E99E21B957}"/>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8BF66FAD-B912-4972-B749-53F054F764F7}"/>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4E9FBC55-430F-45AB-93C3-7B548B0D71A0}"/>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5215469E-8A59-4FD2-BA2A-804918B3DD0A}"/>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F6FFFAE1-7CA0-483B-A171-A2C44677CFDF}"/>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CBB81798-4517-4290-B2E4-1562D0CB148C}"/>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82470B97-2256-45AE-B535-DFF46D243B20}"/>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8D51FCE-FAC9-4AE1-B7AC-E31B5D31EA8C}"/>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A01037A-9446-4F7A-AC82-ED4531938403}"/>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55FA8490-0305-432A-A8DB-569D95617AC6}"/>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F60D715-6590-4872-BEB2-0B74905695F8}"/>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A085A23-F8D5-425E-8125-91C839D917E3}"/>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08838C4-5502-4840-8237-32F537B30C6B}"/>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D360E4C-CB0D-46E6-89AF-BDAAAD59A614}"/>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86AB360-0933-41C7-8A57-DFF7AB7AD007}"/>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FBD8C1C-61B3-4C5E-ADD5-0B01B518EB5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BBBB16E-DDD1-4072-9F64-C10FDC414788}"/>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3CB72EB-0381-41FB-9503-22BACF2A4D3B}"/>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F8C65E2-027B-4401-BC2A-49639D67B09C}"/>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E5A6C18-12CD-425C-A364-FA5B92809FC7}"/>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BF4CBD59-89AC-4758-8FC6-F940FD73CF2D}"/>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7CA86A0-2B9F-4675-907B-EE371029851B}"/>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323F926D-460E-42EF-B4BD-EE9FEC57434E}"/>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807DC46-8F93-416D-A597-B73FC4024131}"/>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2C80F3D8-A550-48D5-A893-251F8A279831}"/>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534281EF-6E79-4198-8D10-6B8C0EC4F215}"/>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E6EBCD2-AF5E-4B78-8E3A-F9C46379B9E8}"/>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23340FD9-5769-419A-8110-CEE3B60F8C2C}"/>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C3521513-1782-4AA8-BC7A-727202471EB8}"/>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3F05A924-72B6-47FF-B8D3-D8EAA9E8A7A8}"/>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CE1AAD4B-8656-41BE-BACC-9BE8875D3398}"/>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5E722614-7525-45D6-B691-BF8A323157F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821F7FF3-3FA5-4851-8576-20E571B3DF3D}"/>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815C2E72-C050-40D2-AB77-44D36AFAE4C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33C99BA2-8909-47FB-A3D9-12314E568BB2}"/>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C5E7A27F-7F80-4A47-B6D7-ABA4F77588E6}"/>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44D6EBF0-AC98-49F2-A7CA-0BB89E60EA63}"/>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B10D8B33-7BDD-4921-8E54-25891DC47F53}"/>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4EDDC48-008E-49DE-B9D1-C82F7C175E5C}"/>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CF596D90-D71C-4C77-96A9-F8C0DB3B4EEC}"/>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8476D88D-8D8A-4029-B1BB-D7422E479C51}"/>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7FFD3F26-5170-4B1D-97F8-9B8605C1D862}"/>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A19C376D-5056-4205-86C8-FF4776406098}"/>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EBA63C5E-55EF-4985-BC98-4AA6AD0A8906}"/>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32F0AA0F-5380-40D2-9DB0-157D520420BB}"/>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D83DA29B-4E31-44B4-A47E-D9FED66E1493}"/>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E691250C-5F5D-481F-B49B-CDC03B82D4F7}"/>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A9F09244-873D-499B-A839-0E88D1C4D35D}"/>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433088E-E299-45A6-AB9F-C43C572895BF}"/>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3BBA5B33-056B-4382-A29F-023B7145BEE2}"/>
            </a:ext>
          </a:extLst>
        </xdr:cNvPr>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25BC30A-89A7-45F2-9404-CCC8FFA4704E}"/>
            </a:ext>
          </a:extLst>
        </xdr:cNvPr>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50671F7C-D628-4F24-A657-B9BDDA6B04D5}"/>
            </a:ext>
          </a:extLst>
        </xdr:cNvPr>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0C3EBE0-4216-4F47-9CDA-CFE7CB57D8C4}"/>
            </a:ext>
          </a:extLst>
        </xdr:cNvPr>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7F71C5E7-D2D9-4239-AB33-4D54E29D10C3}"/>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B2E8B0-63BA-45A0-AA7A-E79DACC7BFB9}"/>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C93B32A3-FF43-43CC-809C-EC76DE622C1E}"/>
            </a:ext>
          </a:extLst>
        </xdr:cNvPr>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302BB4F-B75D-4284-B915-A92A3AFA4526}"/>
            </a:ext>
          </a:extLst>
        </xdr:cNvPr>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648431D2-9442-433F-AC5E-295A1093781B}"/>
            </a:ext>
          </a:extLst>
        </xdr:cNvPr>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80702E2-8D14-40FB-913B-E1CD222D41F4}"/>
            </a:ext>
          </a:extLst>
        </xdr:cNvPr>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2254E31-C309-4C2E-A6CA-3586F0C677CA}"/>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1440666-48D6-4DB7-902B-EFDBB03742F1}"/>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83710751-155A-4D59-B1F1-E05409D631F2}"/>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a16="http://schemas.microsoft.com/office/drawing/2014/main" id="{A5343294-138F-48E9-85A0-4C7BEE714E38}"/>
            </a:ext>
          </a:extLst>
        </xdr:cNvPr>
        <xdr:cNvCxnSpPr/>
      </xdr:nvCxnSpPr>
      <xdr:spPr>
        <a:xfrm flipV="1">
          <a:off x="4221480" y="5676900"/>
          <a:ext cx="0" cy="91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a16="http://schemas.microsoft.com/office/drawing/2014/main" id="{A3522FDF-99B1-40CC-8B70-0093447C9BE6}"/>
            </a:ext>
          </a:extLst>
        </xdr:cNvPr>
        <xdr:cNvSpPr txBox="1"/>
      </xdr:nvSpPr>
      <xdr:spPr>
        <a:xfrm>
          <a:off x="4311015"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a16="http://schemas.microsoft.com/office/drawing/2014/main" id="{F213F665-A272-48DA-BFB8-D6AFC6C8A483}"/>
            </a:ext>
          </a:extLst>
        </xdr:cNvPr>
        <xdr:cNvCxnSpPr/>
      </xdr:nvCxnSpPr>
      <xdr:spPr>
        <a:xfrm>
          <a:off x="4133215" y="658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a16="http://schemas.microsoft.com/office/drawing/2014/main" id="{BB3A5FB5-5360-4B83-9427-8CC21B090229}"/>
            </a:ext>
          </a:extLst>
        </xdr:cNvPr>
        <xdr:cNvSpPr txBox="1"/>
      </xdr:nvSpPr>
      <xdr:spPr>
        <a:xfrm>
          <a:off x="4311015"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a16="http://schemas.microsoft.com/office/drawing/2014/main" id="{7B91F58A-0FDA-4896-9123-7BF11CBA40E6}"/>
            </a:ext>
          </a:extLst>
        </xdr:cNvPr>
        <xdr:cNvCxnSpPr/>
      </xdr:nvCxnSpPr>
      <xdr:spPr>
        <a:xfrm>
          <a:off x="4133215"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78F44673-8540-41C6-88E2-F08C9CCFCB4D}"/>
            </a:ext>
          </a:extLst>
        </xdr:cNvPr>
        <xdr:cNvSpPr txBox="1"/>
      </xdr:nvSpPr>
      <xdr:spPr>
        <a:xfrm>
          <a:off x="4311015"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a16="http://schemas.microsoft.com/office/drawing/2014/main" id="{FDB4A339-102F-4F94-8BA3-898BEEB50453}"/>
            </a:ext>
          </a:extLst>
        </xdr:cNvPr>
        <xdr:cNvSpPr/>
      </xdr:nvSpPr>
      <xdr:spPr>
        <a:xfrm>
          <a:off x="4171315"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a16="http://schemas.microsoft.com/office/drawing/2014/main" id="{DD8CA134-2111-4BD5-931C-D581470BD223}"/>
            </a:ext>
          </a:extLst>
        </xdr:cNvPr>
        <xdr:cNvSpPr/>
      </xdr:nvSpPr>
      <xdr:spPr>
        <a:xfrm>
          <a:off x="3401695"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BE8ADCAD-7B90-454C-9206-0E7C2D35349E}"/>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FAA09B3D-B22E-42A4-8296-8CF9C41F0794}"/>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DC161D8F-E78D-4E7E-B2DE-EF1FA7F5E4F4}"/>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6BA835-84E2-4194-A281-4CDAEBA80125}"/>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CA86D2-6380-4CB6-94A4-4C7C187B4B8B}"/>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10160</xdr:rowOff>
    </xdr:from>
    <xdr:to>
      <xdr:col>5</xdr:col>
      <xdr:colOff>409575</xdr:colOff>
      <xdr:row>42</xdr:row>
      <xdr:rowOff>111760</xdr:rowOff>
    </xdr:to>
    <xdr:sp macro="" textlink="">
      <xdr:nvSpPr>
        <xdr:cNvPr id="70" name="円/楕円 69">
          <a:extLst>
            <a:ext uri="{FF2B5EF4-FFF2-40B4-BE49-F238E27FC236}">
              <a16:creationId xmlns:a16="http://schemas.microsoft.com/office/drawing/2014/main" id="{A24AD57C-F21D-4D9D-8ECE-F6D39DCAE57E}"/>
            </a:ext>
          </a:extLst>
        </xdr:cNvPr>
        <xdr:cNvSpPr/>
      </xdr:nvSpPr>
      <xdr:spPr>
        <a:xfrm>
          <a:off x="3401695"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a16="http://schemas.microsoft.com/office/drawing/2014/main" id="{48C0F718-BD41-4EA9-890E-74FFA157C985}"/>
            </a:ext>
          </a:extLst>
        </xdr:cNvPr>
        <xdr:cNvSpPr txBox="1"/>
      </xdr:nvSpPr>
      <xdr:spPr>
        <a:xfrm>
          <a:off x="3237238"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102887</xdr:rowOff>
    </xdr:from>
    <xdr:ext cx="405111" cy="259045"/>
    <xdr:sp macro="" textlink="">
      <xdr:nvSpPr>
        <xdr:cNvPr id="72" name="n_1mainValue【道路】&#10;有形固定資産減価償却率">
          <a:extLst>
            <a:ext uri="{FF2B5EF4-FFF2-40B4-BE49-F238E27FC236}">
              <a16:creationId xmlns:a16="http://schemas.microsoft.com/office/drawing/2014/main" id="{69EC9606-FBC5-46A7-AEEA-02905B568573}"/>
            </a:ext>
          </a:extLst>
        </xdr:cNvPr>
        <xdr:cNvSpPr txBox="1"/>
      </xdr:nvSpPr>
      <xdr:spPr>
        <a:xfrm>
          <a:off x="3237238"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322C7F77-88D5-4665-8683-6E7D6D36801E}"/>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2E231513-BB74-42A9-B5B4-D325FCEBF378}"/>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386636EC-F11C-4C8E-8F58-B4FE5D6EC6F2}"/>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DD44C04A-5146-46CE-B25F-409C6C640358}"/>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75374B68-8F7D-4630-AEDF-AE1A92FABC58}"/>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9C247D70-47CA-487B-BFE8-C4DB582C644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B557C73D-376A-4029-A304-114A4028AF2F}"/>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5DF4CF09-4D3A-4498-A36E-59C3E825C937}"/>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1569C674-83CF-4690-ADF9-1DC7B301C79F}"/>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8328AF1F-69DD-498C-984A-A7629E990264}"/>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id="{8921C2AD-1AAE-4A99-92AA-25BE88B349C5}"/>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id="{DB18C264-4319-41FB-BE3C-526B5BF06AD0}"/>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id="{04FCD26D-BA56-4FEB-96A2-7790A41BEAB4}"/>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a16="http://schemas.microsoft.com/office/drawing/2014/main" id="{C9106929-2073-4D3C-AEBC-ABAD95177EC8}"/>
            </a:ext>
          </a:extLst>
        </xdr:cNvPr>
        <xdr:cNvSpPr txBox="1"/>
      </xdr:nvSpPr>
      <xdr:spPr>
        <a:xfrm>
          <a:off x="5458036"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id="{ADABDBFE-36FE-4AAC-ADA2-9BAD360EDE98}"/>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a16="http://schemas.microsoft.com/office/drawing/2014/main" id="{EFA58B84-FE1B-424E-B345-6A2DF3C738BB}"/>
            </a:ext>
          </a:extLst>
        </xdr:cNvPr>
        <xdr:cNvSpPr txBox="1"/>
      </xdr:nvSpPr>
      <xdr:spPr>
        <a:xfrm>
          <a:off x="5458036"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id="{2FF0CB2B-74F8-492C-84B6-7A42A7560FA4}"/>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a16="http://schemas.microsoft.com/office/drawing/2014/main" id="{460B2433-F22B-4069-B3EE-2FC7EE17A629}"/>
            </a:ext>
          </a:extLst>
        </xdr:cNvPr>
        <xdr:cNvSpPr txBox="1"/>
      </xdr:nvSpPr>
      <xdr:spPr>
        <a:xfrm>
          <a:off x="5458036"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id="{D6A1DAAF-2A38-47F7-B625-5322BB82D755}"/>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a16="http://schemas.microsoft.com/office/drawing/2014/main" id="{304E1BE0-46CC-4029-A6BE-D12A1ACF8F83}"/>
            </a:ext>
          </a:extLst>
        </xdr:cNvPr>
        <xdr:cNvSpPr txBox="1"/>
      </xdr:nvSpPr>
      <xdr:spPr>
        <a:xfrm>
          <a:off x="5458036"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353DCF0-BBA5-4153-A176-1618AE3C8BF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id="{38176C49-7FBB-41D1-A0D7-F8A70D9D661E}"/>
            </a:ext>
          </a:extLst>
        </xdr:cNvPr>
        <xdr:cNvSpPr txBox="1"/>
      </xdr:nvSpPr>
      <xdr:spPr>
        <a:xfrm>
          <a:off x="536788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7DEEC8BF-4998-440C-83EB-A6990A41960F}"/>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a16="http://schemas.microsoft.com/office/drawing/2014/main" id="{47C5EA05-0815-4162-9759-729B2C886406}"/>
            </a:ext>
          </a:extLst>
        </xdr:cNvPr>
        <xdr:cNvCxnSpPr/>
      </xdr:nvCxnSpPr>
      <xdr:spPr>
        <a:xfrm flipV="1">
          <a:off x="9446260" y="5702317"/>
          <a:ext cx="0" cy="132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a16="http://schemas.microsoft.com/office/drawing/2014/main" id="{61266E60-A98C-40EA-90EC-05512EACA34A}"/>
            </a:ext>
          </a:extLst>
        </xdr:cNvPr>
        <xdr:cNvSpPr txBox="1"/>
      </xdr:nvSpPr>
      <xdr:spPr>
        <a:xfrm>
          <a:off x="9535795" y="70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a16="http://schemas.microsoft.com/office/drawing/2014/main" id="{B879AA53-AB21-4F63-B359-249F95E0A7F8}"/>
            </a:ext>
          </a:extLst>
        </xdr:cNvPr>
        <xdr:cNvCxnSpPr/>
      </xdr:nvCxnSpPr>
      <xdr:spPr>
        <a:xfrm>
          <a:off x="9357995" y="702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a16="http://schemas.microsoft.com/office/drawing/2014/main" id="{4B742D17-85A2-4600-8084-F191139C4BFF}"/>
            </a:ext>
          </a:extLst>
        </xdr:cNvPr>
        <xdr:cNvSpPr txBox="1"/>
      </xdr:nvSpPr>
      <xdr:spPr>
        <a:xfrm>
          <a:off x="9535795" y="548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a16="http://schemas.microsoft.com/office/drawing/2014/main" id="{3F440705-21ED-4E3B-B543-0A034ECD7A16}"/>
            </a:ext>
          </a:extLst>
        </xdr:cNvPr>
        <xdr:cNvCxnSpPr/>
      </xdr:nvCxnSpPr>
      <xdr:spPr>
        <a:xfrm>
          <a:off x="9357995" y="570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a16="http://schemas.microsoft.com/office/drawing/2014/main" id="{B88E5C80-0698-4DE5-8E30-A50D3B03FF05}"/>
            </a:ext>
          </a:extLst>
        </xdr:cNvPr>
        <xdr:cNvSpPr txBox="1"/>
      </xdr:nvSpPr>
      <xdr:spPr>
        <a:xfrm>
          <a:off x="9535795" y="67369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a16="http://schemas.microsoft.com/office/drawing/2014/main" id="{C639FCC4-62A1-4571-82A2-DE5B8A9A9078}"/>
            </a:ext>
          </a:extLst>
        </xdr:cNvPr>
        <xdr:cNvSpPr/>
      </xdr:nvSpPr>
      <xdr:spPr>
        <a:xfrm>
          <a:off x="9396095" y="6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a16="http://schemas.microsoft.com/office/drawing/2014/main" id="{BD16F818-F1FB-43AF-BBF6-3F3511B41E9B}"/>
            </a:ext>
          </a:extLst>
        </xdr:cNvPr>
        <xdr:cNvSpPr/>
      </xdr:nvSpPr>
      <xdr:spPr>
        <a:xfrm>
          <a:off x="8649335"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F822BF4F-8A14-4FD2-A3C5-A820DE62B704}"/>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E8FB06FD-F602-4D76-9E6E-5B3A15D50BA6}"/>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5A8FE54-F996-469B-A47B-7E40AB731E12}"/>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1D91834D-E087-460C-B8CA-ADFD46CDEB02}"/>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C5655D6-FBA9-431E-A0DE-59B6E9E33DF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81733</xdr:rowOff>
    </xdr:from>
    <xdr:to>
      <xdr:col>14</xdr:col>
      <xdr:colOff>79375</xdr:colOff>
      <xdr:row>40</xdr:row>
      <xdr:rowOff>11883</xdr:rowOff>
    </xdr:to>
    <xdr:sp macro="" textlink="">
      <xdr:nvSpPr>
        <xdr:cNvPr id="109" name="円/楕円 108">
          <a:extLst>
            <a:ext uri="{FF2B5EF4-FFF2-40B4-BE49-F238E27FC236}">
              <a16:creationId xmlns:a16="http://schemas.microsoft.com/office/drawing/2014/main" id="{ED44B7AF-AB10-470B-A6AC-EA711F40757E}"/>
            </a:ext>
          </a:extLst>
        </xdr:cNvPr>
        <xdr:cNvSpPr/>
      </xdr:nvSpPr>
      <xdr:spPr>
        <a:xfrm>
          <a:off x="8649335" y="6619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a:extLst>
            <a:ext uri="{FF2B5EF4-FFF2-40B4-BE49-F238E27FC236}">
              <a16:creationId xmlns:a16="http://schemas.microsoft.com/office/drawing/2014/main" id="{B048D451-EE84-474D-89E3-005BFCEFD74C}"/>
            </a:ext>
          </a:extLst>
        </xdr:cNvPr>
        <xdr:cNvSpPr txBox="1"/>
      </xdr:nvSpPr>
      <xdr:spPr>
        <a:xfrm>
          <a:off x="8465965" y="69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28410</xdr:rowOff>
    </xdr:from>
    <xdr:ext cx="599010" cy="259045"/>
    <xdr:sp macro="" textlink="">
      <xdr:nvSpPr>
        <xdr:cNvPr id="111" name="n_1mainValue【道路】&#10;一人当たり延長">
          <a:extLst>
            <a:ext uri="{FF2B5EF4-FFF2-40B4-BE49-F238E27FC236}">
              <a16:creationId xmlns:a16="http://schemas.microsoft.com/office/drawing/2014/main" id="{8251D350-3DEB-4D92-8118-3D5AC0091EFC}"/>
            </a:ext>
          </a:extLst>
        </xdr:cNvPr>
        <xdr:cNvSpPr txBox="1"/>
      </xdr:nvSpPr>
      <xdr:spPr>
        <a:xfrm>
          <a:off x="8433649" y="63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EEEF5FD1-0C5C-4E7C-8387-2C524CBB0CCB}"/>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4A42BBA2-F5F0-407E-B8A9-694945CA60CF}"/>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912FFD8-04B3-4E74-81D6-17E587AA4748}"/>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B4724CCB-4049-41F8-91B4-6D7147251BE4}"/>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DAF04BAA-F627-4111-8B82-1EF6B1296F73}"/>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8F0444F9-C9B8-4502-A7FB-D43A914006DE}"/>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F9B388F0-E246-4C56-8EC6-84EDD8F858A8}"/>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CDFB7F32-E22D-460E-99D0-1CFFF3533254}"/>
            </a:ext>
          </a:extLst>
        </xdr:cNvPr>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a:extLst>
            <a:ext uri="{FF2B5EF4-FFF2-40B4-BE49-F238E27FC236}">
              <a16:creationId xmlns:a16="http://schemas.microsoft.com/office/drawing/2014/main" id="{CED68C25-F08E-49E7-9341-2D684131EBE7}"/>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a:extLst>
            <a:ext uri="{FF2B5EF4-FFF2-40B4-BE49-F238E27FC236}">
              <a16:creationId xmlns:a16="http://schemas.microsoft.com/office/drawing/2014/main" id="{D4D33A03-4997-45E3-9FFF-479730FA31FC}"/>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a:extLst>
            <a:ext uri="{FF2B5EF4-FFF2-40B4-BE49-F238E27FC236}">
              <a16:creationId xmlns:a16="http://schemas.microsoft.com/office/drawing/2014/main" id="{3282CA82-DFCD-4AB9-92F1-772F6827531F}"/>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a:extLst>
            <a:ext uri="{FF2B5EF4-FFF2-40B4-BE49-F238E27FC236}">
              <a16:creationId xmlns:a16="http://schemas.microsoft.com/office/drawing/2014/main" id="{F09B4081-ADA4-46CF-B89C-03A02B21E132}"/>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a:extLst>
            <a:ext uri="{FF2B5EF4-FFF2-40B4-BE49-F238E27FC236}">
              <a16:creationId xmlns:a16="http://schemas.microsoft.com/office/drawing/2014/main" id="{9272AF2E-DF03-4D56-B287-612D2B634DBF}"/>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a:extLst>
            <a:ext uri="{FF2B5EF4-FFF2-40B4-BE49-F238E27FC236}">
              <a16:creationId xmlns:a16="http://schemas.microsoft.com/office/drawing/2014/main" id="{517FD3F4-1787-4EE9-91E9-C1FC600C39A6}"/>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a:extLst>
            <a:ext uri="{FF2B5EF4-FFF2-40B4-BE49-F238E27FC236}">
              <a16:creationId xmlns:a16="http://schemas.microsoft.com/office/drawing/2014/main" id="{56C4F8FB-C193-4E70-B05A-C0002FE34E8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a:extLst>
            <a:ext uri="{FF2B5EF4-FFF2-40B4-BE49-F238E27FC236}">
              <a16:creationId xmlns:a16="http://schemas.microsoft.com/office/drawing/2014/main" id="{B08CC3EE-1B12-4279-B2AB-405B9C89D67A}"/>
            </a:ext>
          </a:extLst>
        </xdr:cNvPr>
        <xdr:cNvSpPr/>
      </xdr:nvSpPr>
      <xdr:spPr>
        <a:xfrm>
          <a:off x="598487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550CA323-FCA2-48FA-8E9C-0610E0880A53}"/>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B9935FAD-FA6F-42F8-B15A-60B7BAC98DEF}"/>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D4623A8B-CB27-468A-ABA0-E96AE2DFA821}"/>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5F98E660-06B0-43FB-AA0C-75B984D30E2A}"/>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AF1FB9E2-B35E-47C0-8D9F-08DF6EBF9656}"/>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598B3EFA-9107-4ACF-9336-8F9DCBE728B7}"/>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75E23902-E3EF-4E88-AABD-FEB28975E4E3}"/>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ADE357D9-0702-4504-96F5-47A2DE69C6A8}"/>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6131798E-0E55-4EE6-8414-9FE2B70655F4}"/>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D18ABC58-6517-431C-8BB6-D8E975C6E8DD}"/>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E5A64711-9552-477C-A2EE-942E257BB245}"/>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9" name="直線コネクタ 138">
          <a:extLst>
            <a:ext uri="{FF2B5EF4-FFF2-40B4-BE49-F238E27FC236}">
              <a16:creationId xmlns:a16="http://schemas.microsoft.com/office/drawing/2014/main" id="{BA333526-AF3B-423A-B5E7-B2A4C771A7E0}"/>
            </a:ext>
          </a:extLst>
        </xdr:cNvPr>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0" name="テキスト ボックス 139">
          <a:extLst>
            <a:ext uri="{FF2B5EF4-FFF2-40B4-BE49-F238E27FC236}">
              <a16:creationId xmlns:a16="http://schemas.microsoft.com/office/drawing/2014/main" id="{ECE4202D-F7FD-4DDA-8773-5B5C35D525A3}"/>
            </a:ext>
          </a:extLst>
        </xdr:cNvPr>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1" name="直線コネクタ 140">
          <a:extLst>
            <a:ext uri="{FF2B5EF4-FFF2-40B4-BE49-F238E27FC236}">
              <a16:creationId xmlns:a16="http://schemas.microsoft.com/office/drawing/2014/main" id="{1B06C63B-1168-40F9-BABB-B2E3C0A1A087}"/>
            </a:ext>
          </a:extLst>
        </xdr:cNvPr>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2" name="テキスト ボックス 141">
          <a:extLst>
            <a:ext uri="{FF2B5EF4-FFF2-40B4-BE49-F238E27FC236}">
              <a16:creationId xmlns:a16="http://schemas.microsoft.com/office/drawing/2014/main" id="{730A49BF-2BC6-4A15-BF26-3976767BE8A6}"/>
            </a:ext>
          </a:extLst>
        </xdr:cNvPr>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3" name="直線コネクタ 142">
          <a:extLst>
            <a:ext uri="{FF2B5EF4-FFF2-40B4-BE49-F238E27FC236}">
              <a16:creationId xmlns:a16="http://schemas.microsoft.com/office/drawing/2014/main" id="{3EFE1E4A-9928-40B7-BFFA-D89CB47933AA}"/>
            </a:ext>
          </a:extLst>
        </xdr:cNvPr>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4" name="テキスト ボックス 143">
          <a:extLst>
            <a:ext uri="{FF2B5EF4-FFF2-40B4-BE49-F238E27FC236}">
              <a16:creationId xmlns:a16="http://schemas.microsoft.com/office/drawing/2014/main" id="{D76BB4E0-AA78-4C80-B25B-034FC2AEDEBA}"/>
            </a:ext>
          </a:extLst>
        </xdr:cNvPr>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5" name="直線コネクタ 144">
          <a:extLst>
            <a:ext uri="{FF2B5EF4-FFF2-40B4-BE49-F238E27FC236}">
              <a16:creationId xmlns:a16="http://schemas.microsoft.com/office/drawing/2014/main" id="{DD5FDFD0-D580-427B-9CBD-0576E0997ACB}"/>
            </a:ext>
          </a:extLst>
        </xdr:cNvPr>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6" name="テキスト ボックス 145">
          <a:extLst>
            <a:ext uri="{FF2B5EF4-FFF2-40B4-BE49-F238E27FC236}">
              <a16:creationId xmlns:a16="http://schemas.microsoft.com/office/drawing/2014/main" id="{8CF91126-A42C-4470-9DF3-41BACA950A9B}"/>
            </a:ext>
          </a:extLst>
        </xdr:cNvPr>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a:extLst>
            <a:ext uri="{FF2B5EF4-FFF2-40B4-BE49-F238E27FC236}">
              <a16:creationId xmlns:a16="http://schemas.microsoft.com/office/drawing/2014/main" id="{E03FC5FD-C671-41E9-AD3B-942FDD7391D5}"/>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a:extLst>
            <a:ext uri="{FF2B5EF4-FFF2-40B4-BE49-F238E27FC236}">
              <a16:creationId xmlns:a16="http://schemas.microsoft.com/office/drawing/2014/main" id="{CEC93F3B-3520-4BDC-BC25-DC25FF98C67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公営住宅】&#10;有形固定資産減価償却率グラフ枠">
          <a:extLst>
            <a:ext uri="{FF2B5EF4-FFF2-40B4-BE49-F238E27FC236}">
              <a16:creationId xmlns:a16="http://schemas.microsoft.com/office/drawing/2014/main" id="{50DF84CB-445C-4A44-B53F-0772E65E9B1E}"/>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50" name="直線コネクタ 149">
          <a:extLst>
            <a:ext uri="{FF2B5EF4-FFF2-40B4-BE49-F238E27FC236}">
              <a16:creationId xmlns:a16="http://schemas.microsoft.com/office/drawing/2014/main" id="{F2299C96-66BC-45D9-BD2B-EFDB6F0118C4}"/>
            </a:ext>
          </a:extLst>
        </xdr:cNvPr>
        <xdr:cNvCxnSpPr/>
      </xdr:nvCxnSpPr>
      <xdr:spPr>
        <a:xfrm flipV="1">
          <a:off x="4221480" y="13012674"/>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51" name="【公営住宅】&#10;有形固定資産減価償却率最小値テキスト">
          <a:extLst>
            <a:ext uri="{FF2B5EF4-FFF2-40B4-BE49-F238E27FC236}">
              <a16:creationId xmlns:a16="http://schemas.microsoft.com/office/drawing/2014/main" id="{F59160AB-CFE8-4465-9ED9-B9E857B36216}"/>
            </a:ext>
          </a:extLst>
        </xdr:cNvPr>
        <xdr:cNvSpPr txBox="1"/>
      </xdr:nvSpPr>
      <xdr:spPr>
        <a:xfrm>
          <a:off x="4311015" y="1425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2" name="直線コネクタ 151">
          <a:extLst>
            <a:ext uri="{FF2B5EF4-FFF2-40B4-BE49-F238E27FC236}">
              <a16:creationId xmlns:a16="http://schemas.microsoft.com/office/drawing/2014/main" id="{EBE3CE5C-EBDF-4F63-BCB8-AEFC6474E1B2}"/>
            </a:ext>
          </a:extLst>
        </xdr:cNvPr>
        <xdr:cNvCxnSpPr/>
      </xdr:nvCxnSpPr>
      <xdr:spPr>
        <a:xfrm>
          <a:off x="4133215" y="1425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3" name="【公営住宅】&#10;有形固定資産減価償却率最大値テキスト">
          <a:extLst>
            <a:ext uri="{FF2B5EF4-FFF2-40B4-BE49-F238E27FC236}">
              <a16:creationId xmlns:a16="http://schemas.microsoft.com/office/drawing/2014/main" id="{C3FA14CD-2C50-4B7A-869A-47558072FD50}"/>
            </a:ext>
          </a:extLst>
        </xdr:cNvPr>
        <xdr:cNvSpPr txBox="1"/>
      </xdr:nvSpPr>
      <xdr:spPr>
        <a:xfrm>
          <a:off x="4311015"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4" name="直線コネクタ 153">
          <a:extLst>
            <a:ext uri="{FF2B5EF4-FFF2-40B4-BE49-F238E27FC236}">
              <a16:creationId xmlns:a16="http://schemas.microsoft.com/office/drawing/2014/main" id="{4354A11D-63A7-4383-AC12-CD2F550A6D18}"/>
            </a:ext>
          </a:extLst>
        </xdr:cNvPr>
        <xdr:cNvCxnSpPr/>
      </xdr:nvCxnSpPr>
      <xdr:spPr>
        <a:xfrm>
          <a:off x="4133215" y="1301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5" name="【公営住宅】&#10;有形固定資産減価償却率平均値テキスト">
          <a:extLst>
            <a:ext uri="{FF2B5EF4-FFF2-40B4-BE49-F238E27FC236}">
              <a16:creationId xmlns:a16="http://schemas.microsoft.com/office/drawing/2014/main" id="{ACAF6FF5-9B05-450A-94DC-3B25F88BFB39}"/>
            </a:ext>
          </a:extLst>
        </xdr:cNvPr>
        <xdr:cNvSpPr txBox="1"/>
      </xdr:nvSpPr>
      <xdr:spPr>
        <a:xfrm>
          <a:off x="4311015" y="13631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6" name="フローチャート : 判断 155">
          <a:extLst>
            <a:ext uri="{FF2B5EF4-FFF2-40B4-BE49-F238E27FC236}">
              <a16:creationId xmlns:a16="http://schemas.microsoft.com/office/drawing/2014/main" id="{E10DA700-C46A-45E2-BA44-94E221BE1CF7}"/>
            </a:ext>
          </a:extLst>
        </xdr:cNvPr>
        <xdr:cNvSpPr/>
      </xdr:nvSpPr>
      <xdr:spPr>
        <a:xfrm>
          <a:off x="4171315"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7" name="フローチャート : 判断 156">
          <a:extLst>
            <a:ext uri="{FF2B5EF4-FFF2-40B4-BE49-F238E27FC236}">
              <a16:creationId xmlns:a16="http://schemas.microsoft.com/office/drawing/2014/main" id="{5067200F-85DF-4716-89E8-7A4FFAB73583}"/>
            </a:ext>
          </a:extLst>
        </xdr:cNvPr>
        <xdr:cNvSpPr/>
      </xdr:nvSpPr>
      <xdr:spPr>
        <a:xfrm>
          <a:off x="3401695" y="1361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398E4D24-0A77-4BAD-9819-16C20C9B4DE6}"/>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23A780AC-3CCF-4E07-B5E5-4625E1103F5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4DC614E7-4CF5-4FBE-96AA-6C5C244C5B77}"/>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43595917-3F50-4A9A-921A-6654A44702ED}"/>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9A6E3658-ABA7-4319-A874-5949BC3A6948}"/>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69596</xdr:rowOff>
    </xdr:from>
    <xdr:to>
      <xdr:col>5</xdr:col>
      <xdr:colOff>409575</xdr:colOff>
      <xdr:row>78</xdr:row>
      <xdr:rowOff>171196</xdr:rowOff>
    </xdr:to>
    <xdr:sp macro="" textlink="">
      <xdr:nvSpPr>
        <xdr:cNvPr id="163" name="円/楕円 162">
          <a:extLst>
            <a:ext uri="{FF2B5EF4-FFF2-40B4-BE49-F238E27FC236}">
              <a16:creationId xmlns:a16="http://schemas.microsoft.com/office/drawing/2014/main" id="{E9DDCF95-21EB-46D1-8C16-EE1213CE2D82}"/>
            </a:ext>
          </a:extLst>
        </xdr:cNvPr>
        <xdr:cNvSpPr/>
      </xdr:nvSpPr>
      <xdr:spPr>
        <a:xfrm>
          <a:off x="3401695" y="131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164" name="n_1aveValue【公営住宅】&#10;有形固定資産減価償却率">
          <a:extLst>
            <a:ext uri="{FF2B5EF4-FFF2-40B4-BE49-F238E27FC236}">
              <a16:creationId xmlns:a16="http://schemas.microsoft.com/office/drawing/2014/main" id="{DB61BBC6-C270-41FA-B530-0B753E9B376B}"/>
            </a:ext>
          </a:extLst>
        </xdr:cNvPr>
        <xdr:cNvSpPr txBox="1"/>
      </xdr:nvSpPr>
      <xdr:spPr>
        <a:xfrm>
          <a:off x="3237238" y="1370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16273</xdr:rowOff>
    </xdr:from>
    <xdr:ext cx="405111" cy="259045"/>
    <xdr:sp macro="" textlink="">
      <xdr:nvSpPr>
        <xdr:cNvPr id="165" name="n_1mainValue【公営住宅】&#10;有形固定資産減価償却率">
          <a:extLst>
            <a:ext uri="{FF2B5EF4-FFF2-40B4-BE49-F238E27FC236}">
              <a16:creationId xmlns:a16="http://schemas.microsoft.com/office/drawing/2014/main" id="{A51421BC-F9AE-4CE5-AF9D-4996DA7E2C04}"/>
            </a:ext>
          </a:extLst>
        </xdr:cNvPr>
        <xdr:cNvSpPr txBox="1"/>
      </xdr:nvSpPr>
      <xdr:spPr>
        <a:xfrm>
          <a:off x="3237238" y="1292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a:extLst>
            <a:ext uri="{FF2B5EF4-FFF2-40B4-BE49-F238E27FC236}">
              <a16:creationId xmlns:a16="http://schemas.microsoft.com/office/drawing/2014/main" id="{1C33E9CC-160B-4837-A35B-2D9E4D1CF1F9}"/>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a:extLst>
            <a:ext uri="{FF2B5EF4-FFF2-40B4-BE49-F238E27FC236}">
              <a16:creationId xmlns:a16="http://schemas.microsoft.com/office/drawing/2014/main" id="{54D35E5A-3B7F-4289-84F9-BD0FA6186B76}"/>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a:extLst>
            <a:ext uri="{FF2B5EF4-FFF2-40B4-BE49-F238E27FC236}">
              <a16:creationId xmlns:a16="http://schemas.microsoft.com/office/drawing/2014/main" id="{EF0C2524-345B-4669-8268-EC3656665FA2}"/>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a:extLst>
            <a:ext uri="{FF2B5EF4-FFF2-40B4-BE49-F238E27FC236}">
              <a16:creationId xmlns:a16="http://schemas.microsoft.com/office/drawing/2014/main" id="{7C80902A-1009-4794-962D-A859D6416171}"/>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a:extLst>
            <a:ext uri="{FF2B5EF4-FFF2-40B4-BE49-F238E27FC236}">
              <a16:creationId xmlns:a16="http://schemas.microsoft.com/office/drawing/2014/main" id="{A03041D9-AAD2-4AD2-ACC0-C818F68C8DF8}"/>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a:extLst>
            <a:ext uri="{FF2B5EF4-FFF2-40B4-BE49-F238E27FC236}">
              <a16:creationId xmlns:a16="http://schemas.microsoft.com/office/drawing/2014/main" id="{277AA245-05DE-4A50-B53E-304D6D365521}"/>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a:extLst>
            <a:ext uri="{FF2B5EF4-FFF2-40B4-BE49-F238E27FC236}">
              <a16:creationId xmlns:a16="http://schemas.microsoft.com/office/drawing/2014/main" id="{49561142-4D6C-416E-B8EB-AB677A666175}"/>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a:extLst>
            <a:ext uri="{FF2B5EF4-FFF2-40B4-BE49-F238E27FC236}">
              <a16:creationId xmlns:a16="http://schemas.microsoft.com/office/drawing/2014/main" id="{04451500-3C31-4754-8B14-D0F2623520E9}"/>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a:extLst>
            <a:ext uri="{FF2B5EF4-FFF2-40B4-BE49-F238E27FC236}">
              <a16:creationId xmlns:a16="http://schemas.microsoft.com/office/drawing/2014/main" id="{848228D0-D95F-4258-9926-DE891CF6A26E}"/>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a:extLst>
            <a:ext uri="{FF2B5EF4-FFF2-40B4-BE49-F238E27FC236}">
              <a16:creationId xmlns:a16="http://schemas.microsoft.com/office/drawing/2014/main" id="{B1351A1F-9152-436D-BDFA-A72680BB36A4}"/>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611D6E2-7B15-40AA-AB21-8B99068FBF32}"/>
            </a:ext>
          </a:extLst>
        </xdr:cNvPr>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177" name="直線コネクタ 176">
          <a:extLst>
            <a:ext uri="{FF2B5EF4-FFF2-40B4-BE49-F238E27FC236}">
              <a16:creationId xmlns:a16="http://schemas.microsoft.com/office/drawing/2014/main" id="{A9429AE2-962C-4734-9B8F-81812497F3CB}"/>
            </a:ext>
          </a:extLst>
        </xdr:cNvPr>
        <xdr:cNvCxnSpPr/>
      </xdr:nvCxnSpPr>
      <xdr:spPr>
        <a:xfrm>
          <a:off x="5984875" y="14622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78" name="テキスト ボックス 177">
          <a:extLst>
            <a:ext uri="{FF2B5EF4-FFF2-40B4-BE49-F238E27FC236}">
              <a16:creationId xmlns:a16="http://schemas.microsoft.com/office/drawing/2014/main" id="{40730217-322A-4A36-95D3-4F643206B0D6}"/>
            </a:ext>
          </a:extLst>
        </xdr:cNvPr>
        <xdr:cNvSpPr txBox="1"/>
      </xdr:nvSpPr>
      <xdr:spPr>
        <a:xfrm>
          <a:off x="5563416"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79" name="直線コネクタ 178">
          <a:extLst>
            <a:ext uri="{FF2B5EF4-FFF2-40B4-BE49-F238E27FC236}">
              <a16:creationId xmlns:a16="http://schemas.microsoft.com/office/drawing/2014/main" id="{A24C3ECF-B3B9-4786-9B6C-A0B90C1A7D6D}"/>
            </a:ext>
          </a:extLst>
        </xdr:cNvPr>
        <xdr:cNvCxnSpPr/>
      </xdr:nvCxnSpPr>
      <xdr:spPr>
        <a:xfrm>
          <a:off x="598487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0" name="テキスト ボックス 179">
          <a:extLst>
            <a:ext uri="{FF2B5EF4-FFF2-40B4-BE49-F238E27FC236}">
              <a16:creationId xmlns:a16="http://schemas.microsoft.com/office/drawing/2014/main" id="{F7672AA9-0E0D-42E0-8A60-606F724B5AE0}"/>
            </a:ext>
          </a:extLst>
        </xdr:cNvPr>
        <xdr:cNvSpPr txBox="1"/>
      </xdr:nvSpPr>
      <xdr:spPr>
        <a:xfrm>
          <a:off x="556341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81" name="直線コネクタ 180">
          <a:extLst>
            <a:ext uri="{FF2B5EF4-FFF2-40B4-BE49-F238E27FC236}">
              <a16:creationId xmlns:a16="http://schemas.microsoft.com/office/drawing/2014/main" id="{2AD4CFD1-C46E-4B09-9EED-A99191D0A46D}"/>
            </a:ext>
          </a:extLst>
        </xdr:cNvPr>
        <xdr:cNvCxnSpPr/>
      </xdr:nvCxnSpPr>
      <xdr:spPr>
        <a:xfrm>
          <a:off x="5984875" y="14066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2" name="テキスト ボックス 181">
          <a:extLst>
            <a:ext uri="{FF2B5EF4-FFF2-40B4-BE49-F238E27FC236}">
              <a16:creationId xmlns:a16="http://schemas.microsoft.com/office/drawing/2014/main" id="{CC0419E3-3969-4AC6-96EE-77E682A3F23E}"/>
            </a:ext>
          </a:extLst>
        </xdr:cNvPr>
        <xdr:cNvSpPr txBox="1"/>
      </xdr:nvSpPr>
      <xdr:spPr>
        <a:xfrm>
          <a:off x="5563416"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id="{01CED4CF-EFF7-4846-87A8-48365936B7BA}"/>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id="{8ABB12A4-BCC8-4FCC-B01A-B6019575AB63}"/>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85" name="直線コネクタ 184">
          <a:extLst>
            <a:ext uri="{FF2B5EF4-FFF2-40B4-BE49-F238E27FC236}">
              <a16:creationId xmlns:a16="http://schemas.microsoft.com/office/drawing/2014/main" id="{F360B01A-91B3-4CB0-BB0F-3EF97A35A458}"/>
            </a:ext>
          </a:extLst>
        </xdr:cNvPr>
        <xdr:cNvCxnSpPr/>
      </xdr:nvCxnSpPr>
      <xdr:spPr>
        <a:xfrm>
          <a:off x="5984875" y="13506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186" name="テキスト ボックス 185">
          <a:extLst>
            <a:ext uri="{FF2B5EF4-FFF2-40B4-BE49-F238E27FC236}">
              <a16:creationId xmlns:a16="http://schemas.microsoft.com/office/drawing/2014/main" id="{D74AEE70-EB6F-4525-A906-BD14EA844B97}"/>
            </a:ext>
          </a:extLst>
        </xdr:cNvPr>
        <xdr:cNvSpPr txBox="1"/>
      </xdr:nvSpPr>
      <xdr:spPr>
        <a:xfrm>
          <a:off x="5522156" y="13368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7" name="直線コネクタ 186">
          <a:extLst>
            <a:ext uri="{FF2B5EF4-FFF2-40B4-BE49-F238E27FC236}">
              <a16:creationId xmlns:a16="http://schemas.microsoft.com/office/drawing/2014/main" id="{9BA5FB93-765D-4E0C-8866-C5716997F4B7}"/>
            </a:ext>
          </a:extLst>
        </xdr:cNvPr>
        <xdr:cNvCxnSpPr/>
      </xdr:nvCxnSpPr>
      <xdr:spPr>
        <a:xfrm>
          <a:off x="598487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188" name="テキスト ボックス 187">
          <a:extLst>
            <a:ext uri="{FF2B5EF4-FFF2-40B4-BE49-F238E27FC236}">
              <a16:creationId xmlns:a16="http://schemas.microsoft.com/office/drawing/2014/main" id="{20104E39-8E4E-4DC4-989C-0877E1BB984A}"/>
            </a:ext>
          </a:extLst>
        </xdr:cNvPr>
        <xdr:cNvSpPr txBox="1"/>
      </xdr:nvSpPr>
      <xdr:spPr>
        <a:xfrm>
          <a:off x="5522156" y="130860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89" name="直線コネクタ 188">
          <a:extLst>
            <a:ext uri="{FF2B5EF4-FFF2-40B4-BE49-F238E27FC236}">
              <a16:creationId xmlns:a16="http://schemas.microsoft.com/office/drawing/2014/main" id="{2525FB68-0F12-4CDA-AB96-DD2775795734}"/>
            </a:ext>
          </a:extLst>
        </xdr:cNvPr>
        <xdr:cNvCxnSpPr/>
      </xdr:nvCxnSpPr>
      <xdr:spPr>
        <a:xfrm>
          <a:off x="5984875" y="12946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190" name="テキスト ボックス 189">
          <a:extLst>
            <a:ext uri="{FF2B5EF4-FFF2-40B4-BE49-F238E27FC236}">
              <a16:creationId xmlns:a16="http://schemas.microsoft.com/office/drawing/2014/main" id="{5FB15633-92BC-4E20-98DC-6471911D1263}"/>
            </a:ext>
          </a:extLst>
        </xdr:cNvPr>
        <xdr:cNvSpPr txBox="1"/>
      </xdr:nvSpPr>
      <xdr:spPr>
        <a:xfrm>
          <a:off x="5522156" y="12807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a:extLst>
            <a:ext uri="{FF2B5EF4-FFF2-40B4-BE49-F238E27FC236}">
              <a16:creationId xmlns:a16="http://schemas.microsoft.com/office/drawing/2014/main" id="{E31D2751-A9C4-47B8-AC8D-B5388BD45E93}"/>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92" name="テキスト ボックス 191">
          <a:extLst>
            <a:ext uri="{FF2B5EF4-FFF2-40B4-BE49-F238E27FC236}">
              <a16:creationId xmlns:a16="http://schemas.microsoft.com/office/drawing/2014/main" id="{25412F68-5A82-4FE7-9FE6-72211C7072AE}"/>
            </a:ext>
          </a:extLst>
        </xdr:cNvPr>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公営住宅】&#10;一人当たり面積グラフ枠">
          <a:extLst>
            <a:ext uri="{FF2B5EF4-FFF2-40B4-BE49-F238E27FC236}">
              <a16:creationId xmlns:a16="http://schemas.microsoft.com/office/drawing/2014/main" id="{32E9CC54-45EA-447A-AAD1-E2344B9FD929}"/>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194" name="直線コネクタ 193">
          <a:extLst>
            <a:ext uri="{FF2B5EF4-FFF2-40B4-BE49-F238E27FC236}">
              <a16:creationId xmlns:a16="http://schemas.microsoft.com/office/drawing/2014/main" id="{4F19E6B9-A7C7-4C2E-B4CF-C19F25A62565}"/>
            </a:ext>
          </a:extLst>
        </xdr:cNvPr>
        <xdr:cNvCxnSpPr/>
      </xdr:nvCxnSpPr>
      <xdr:spPr>
        <a:xfrm flipV="1">
          <a:off x="9446260" y="13087874"/>
          <a:ext cx="0" cy="133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195" name="【公営住宅】&#10;一人当たり面積最小値テキスト">
          <a:extLst>
            <a:ext uri="{FF2B5EF4-FFF2-40B4-BE49-F238E27FC236}">
              <a16:creationId xmlns:a16="http://schemas.microsoft.com/office/drawing/2014/main" id="{ED0FD761-EA02-4604-A1C4-FEB882B0818D}"/>
            </a:ext>
          </a:extLst>
        </xdr:cNvPr>
        <xdr:cNvSpPr txBox="1"/>
      </xdr:nvSpPr>
      <xdr:spPr>
        <a:xfrm>
          <a:off x="9535795" y="144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196" name="直線コネクタ 195">
          <a:extLst>
            <a:ext uri="{FF2B5EF4-FFF2-40B4-BE49-F238E27FC236}">
              <a16:creationId xmlns:a16="http://schemas.microsoft.com/office/drawing/2014/main" id="{3F25B174-7848-48E2-8210-2FEFE490B8CB}"/>
            </a:ext>
          </a:extLst>
        </xdr:cNvPr>
        <xdr:cNvCxnSpPr/>
      </xdr:nvCxnSpPr>
      <xdr:spPr>
        <a:xfrm>
          <a:off x="9357995" y="144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197" name="【公営住宅】&#10;一人当たり面積最大値テキスト">
          <a:extLst>
            <a:ext uri="{FF2B5EF4-FFF2-40B4-BE49-F238E27FC236}">
              <a16:creationId xmlns:a16="http://schemas.microsoft.com/office/drawing/2014/main" id="{781ED044-61D3-4A80-BDF2-44EFEF91B881}"/>
            </a:ext>
          </a:extLst>
        </xdr:cNvPr>
        <xdr:cNvSpPr txBox="1"/>
      </xdr:nvSpPr>
      <xdr:spPr>
        <a:xfrm>
          <a:off x="9535795" y="128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198" name="直線コネクタ 197">
          <a:extLst>
            <a:ext uri="{FF2B5EF4-FFF2-40B4-BE49-F238E27FC236}">
              <a16:creationId xmlns:a16="http://schemas.microsoft.com/office/drawing/2014/main" id="{D3A2AE58-B9F3-4123-9F5E-0271687BF4C8}"/>
            </a:ext>
          </a:extLst>
        </xdr:cNvPr>
        <xdr:cNvCxnSpPr/>
      </xdr:nvCxnSpPr>
      <xdr:spPr>
        <a:xfrm>
          <a:off x="9357995" y="1308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199" name="【公営住宅】&#10;一人当たり面積平均値テキスト">
          <a:extLst>
            <a:ext uri="{FF2B5EF4-FFF2-40B4-BE49-F238E27FC236}">
              <a16:creationId xmlns:a16="http://schemas.microsoft.com/office/drawing/2014/main" id="{9C9C6B45-EDAE-4775-9278-DDCA997B3DDA}"/>
            </a:ext>
          </a:extLst>
        </xdr:cNvPr>
        <xdr:cNvSpPr txBox="1"/>
      </xdr:nvSpPr>
      <xdr:spPr>
        <a:xfrm>
          <a:off x="9535795" y="14016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00" name="フローチャート : 判断 199">
          <a:extLst>
            <a:ext uri="{FF2B5EF4-FFF2-40B4-BE49-F238E27FC236}">
              <a16:creationId xmlns:a16="http://schemas.microsoft.com/office/drawing/2014/main" id="{6EE03522-CA85-48BE-A3F2-4361980F5124}"/>
            </a:ext>
          </a:extLst>
        </xdr:cNvPr>
        <xdr:cNvSpPr/>
      </xdr:nvSpPr>
      <xdr:spPr>
        <a:xfrm>
          <a:off x="9396095" y="14038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01" name="フローチャート : 判断 200">
          <a:extLst>
            <a:ext uri="{FF2B5EF4-FFF2-40B4-BE49-F238E27FC236}">
              <a16:creationId xmlns:a16="http://schemas.microsoft.com/office/drawing/2014/main" id="{9A7C5591-CFB5-4803-9022-3282E851C993}"/>
            </a:ext>
          </a:extLst>
        </xdr:cNvPr>
        <xdr:cNvSpPr/>
      </xdr:nvSpPr>
      <xdr:spPr>
        <a:xfrm>
          <a:off x="8649335" y="143481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2485E38-71A8-49AD-82D9-DD2B2FABA25A}"/>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2BB6690-9F7B-40DB-BFB0-109FC99B87AC}"/>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2DACB08-1AAD-49DE-9CDD-B9FEB25204FF}"/>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370AC3CA-DA09-4E7D-987E-9F38ECFDF771}"/>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3344D60-35CC-4DE9-8476-C4EAAE3FDA0D}"/>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160607</xdr:rowOff>
    </xdr:from>
    <xdr:to>
      <xdr:col>14</xdr:col>
      <xdr:colOff>79375</xdr:colOff>
      <xdr:row>86</xdr:row>
      <xdr:rowOff>90757</xdr:rowOff>
    </xdr:to>
    <xdr:sp macro="" textlink="">
      <xdr:nvSpPr>
        <xdr:cNvPr id="207" name="円/楕円 206">
          <a:extLst>
            <a:ext uri="{FF2B5EF4-FFF2-40B4-BE49-F238E27FC236}">
              <a16:creationId xmlns:a16="http://schemas.microsoft.com/office/drawing/2014/main" id="{7A9888A1-E8A0-44F6-81DE-2010103FFE9C}"/>
            </a:ext>
          </a:extLst>
        </xdr:cNvPr>
        <xdr:cNvSpPr/>
      </xdr:nvSpPr>
      <xdr:spPr>
        <a:xfrm>
          <a:off x="8649335" y="14410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45420</xdr:rowOff>
    </xdr:from>
    <xdr:ext cx="469744" cy="259045"/>
    <xdr:sp macro="" textlink="">
      <xdr:nvSpPr>
        <xdr:cNvPr id="208" name="n_1aveValue【公営住宅】&#10;一人当たり面積">
          <a:extLst>
            <a:ext uri="{FF2B5EF4-FFF2-40B4-BE49-F238E27FC236}">
              <a16:creationId xmlns:a16="http://schemas.microsoft.com/office/drawing/2014/main" id="{5F99AF79-7351-45C9-BFCC-4EC342F06F1E}"/>
            </a:ext>
          </a:extLst>
        </xdr:cNvPr>
        <xdr:cNvSpPr txBox="1"/>
      </xdr:nvSpPr>
      <xdr:spPr>
        <a:xfrm>
          <a:off x="8498282" y="1412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81884</xdr:rowOff>
    </xdr:from>
    <xdr:ext cx="469744" cy="259045"/>
    <xdr:sp macro="" textlink="">
      <xdr:nvSpPr>
        <xdr:cNvPr id="209" name="n_1mainValue【公営住宅】&#10;一人当たり面積">
          <a:extLst>
            <a:ext uri="{FF2B5EF4-FFF2-40B4-BE49-F238E27FC236}">
              <a16:creationId xmlns:a16="http://schemas.microsoft.com/office/drawing/2014/main" id="{6208BC85-3B4D-4333-B01C-C601B44607A1}"/>
            </a:ext>
          </a:extLst>
        </xdr:cNvPr>
        <xdr:cNvSpPr txBox="1"/>
      </xdr:nvSpPr>
      <xdr:spPr>
        <a:xfrm>
          <a:off x="8498282" y="144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a:extLst>
            <a:ext uri="{FF2B5EF4-FFF2-40B4-BE49-F238E27FC236}">
              <a16:creationId xmlns:a16="http://schemas.microsoft.com/office/drawing/2014/main" id="{AC9ED70E-7275-4DEF-B99B-ABE78156A002}"/>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a:extLst>
            <a:ext uri="{FF2B5EF4-FFF2-40B4-BE49-F238E27FC236}">
              <a16:creationId xmlns:a16="http://schemas.microsoft.com/office/drawing/2014/main" id="{55868959-38FD-4FF4-BC0E-ABF2C59285D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a:extLst>
            <a:ext uri="{FF2B5EF4-FFF2-40B4-BE49-F238E27FC236}">
              <a16:creationId xmlns:a16="http://schemas.microsoft.com/office/drawing/2014/main" id="{85FD0E80-56CD-46EA-AF0D-B58A1024AB6F}"/>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a:extLst>
            <a:ext uri="{FF2B5EF4-FFF2-40B4-BE49-F238E27FC236}">
              <a16:creationId xmlns:a16="http://schemas.microsoft.com/office/drawing/2014/main" id="{35F15733-3C26-4F42-A3D4-658C0E59862B}"/>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a:extLst>
            <a:ext uri="{FF2B5EF4-FFF2-40B4-BE49-F238E27FC236}">
              <a16:creationId xmlns:a16="http://schemas.microsoft.com/office/drawing/2014/main" id="{2F12D7EF-D88A-4B2A-9F84-9D32032D83D4}"/>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a:extLst>
            <a:ext uri="{FF2B5EF4-FFF2-40B4-BE49-F238E27FC236}">
              <a16:creationId xmlns:a16="http://schemas.microsoft.com/office/drawing/2014/main" id="{F5F0CBE0-FCA7-48D7-9E40-7DC30FB41801}"/>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a:extLst>
            <a:ext uri="{FF2B5EF4-FFF2-40B4-BE49-F238E27FC236}">
              <a16:creationId xmlns:a16="http://schemas.microsoft.com/office/drawing/2014/main" id="{DEF3B045-76AC-4C51-9075-9170CC88BFDA}"/>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a:extLst>
            <a:ext uri="{FF2B5EF4-FFF2-40B4-BE49-F238E27FC236}">
              <a16:creationId xmlns:a16="http://schemas.microsoft.com/office/drawing/2014/main" id="{B0266922-7945-46D3-8279-5684F7A0EFB5}"/>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a:extLst>
            <a:ext uri="{FF2B5EF4-FFF2-40B4-BE49-F238E27FC236}">
              <a16:creationId xmlns:a16="http://schemas.microsoft.com/office/drawing/2014/main" id="{3D8EDF47-AC19-4450-B028-4529425277A3}"/>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a:extLst>
            <a:ext uri="{FF2B5EF4-FFF2-40B4-BE49-F238E27FC236}">
              <a16:creationId xmlns:a16="http://schemas.microsoft.com/office/drawing/2014/main" id="{F565E6FA-10B8-4216-A443-B4446A8DBDC5}"/>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a:extLst>
            <a:ext uri="{FF2B5EF4-FFF2-40B4-BE49-F238E27FC236}">
              <a16:creationId xmlns:a16="http://schemas.microsoft.com/office/drawing/2014/main" id="{A2DC512B-ED3E-4E73-9E87-5E942D3F0064}"/>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a:extLst>
            <a:ext uri="{FF2B5EF4-FFF2-40B4-BE49-F238E27FC236}">
              <a16:creationId xmlns:a16="http://schemas.microsoft.com/office/drawing/2014/main" id="{8AE55387-8BD7-4FBF-B433-A9D05A5BCBDD}"/>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a:extLst>
            <a:ext uri="{FF2B5EF4-FFF2-40B4-BE49-F238E27FC236}">
              <a16:creationId xmlns:a16="http://schemas.microsoft.com/office/drawing/2014/main" id="{92ED6C9A-0A14-43BC-82EE-697AD771747B}"/>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a:extLst>
            <a:ext uri="{FF2B5EF4-FFF2-40B4-BE49-F238E27FC236}">
              <a16:creationId xmlns:a16="http://schemas.microsoft.com/office/drawing/2014/main" id="{89353CB5-BF6A-4804-AF4E-37E294ED829F}"/>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a:extLst>
            <a:ext uri="{FF2B5EF4-FFF2-40B4-BE49-F238E27FC236}">
              <a16:creationId xmlns:a16="http://schemas.microsoft.com/office/drawing/2014/main" id="{5C3CBF63-921E-4EC9-A4A5-C1DC5A6874F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a:extLst>
            <a:ext uri="{FF2B5EF4-FFF2-40B4-BE49-F238E27FC236}">
              <a16:creationId xmlns:a16="http://schemas.microsoft.com/office/drawing/2014/main" id="{2068205C-E1DA-40BC-970B-CF92AE230342}"/>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a:extLst>
            <a:ext uri="{FF2B5EF4-FFF2-40B4-BE49-F238E27FC236}">
              <a16:creationId xmlns:a16="http://schemas.microsoft.com/office/drawing/2014/main" id="{7137C4B6-13F3-4BAF-87E5-66C849135DF6}"/>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a:extLst>
            <a:ext uri="{FF2B5EF4-FFF2-40B4-BE49-F238E27FC236}">
              <a16:creationId xmlns:a16="http://schemas.microsoft.com/office/drawing/2014/main" id="{B16848E4-D785-4012-AA37-90275FDF7B5F}"/>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a:extLst>
            <a:ext uri="{FF2B5EF4-FFF2-40B4-BE49-F238E27FC236}">
              <a16:creationId xmlns:a16="http://schemas.microsoft.com/office/drawing/2014/main" id="{0034295D-251B-4B75-99C1-DCCFE9ACFFDA}"/>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a:extLst>
            <a:ext uri="{FF2B5EF4-FFF2-40B4-BE49-F238E27FC236}">
              <a16:creationId xmlns:a16="http://schemas.microsoft.com/office/drawing/2014/main" id="{4151F004-620B-4B42-B504-BC7FDD8088E5}"/>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a:extLst>
            <a:ext uri="{FF2B5EF4-FFF2-40B4-BE49-F238E27FC236}">
              <a16:creationId xmlns:a16="http://schemas.microsoft.com/office/drawing/2014/main" id="{E9133080-CC42-4555-BE9A-B015C33A7825}"/>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a:extLst>
            <a:ext uri="{FF2B5EF4-FFF2-40B4-BE49-F238E27FC236}">
              <a16:creationId xmlns:a16="http://schemas.microsoft.com/office/drawing/2014/main" id="{70DFB9FE-3237-44C2-85D5-C2AED27C7125}"/>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a:extLst>
            <a:ext uri="{FF2B5EF4-FFF2-40B4-BE49-F238E27FC236}">
              <a16:creationId xmlns:a16="http://schemas.microsoft.com/office/drawing/2014/main" id="{00594BE3-3489-4669-800E-563196E4782A}"/>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a:extLst>
            <a:ext uri="{FF2B5EF4-FFF2-40B4-BE49-F238E27FC236}">
              <a16:creationId xmlns:a16="http://schemas.microsoft.com/office/drawing/2014/main" id="{4E7CF5DD-2B06-483D-9A54-9AA93936A347}"/>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a:extLst>
            <a:ext uri="{FF2B5EF4-FFF2-40B4-BE49-F238E27FC236}">
              <a16:creationId xmlns:a16="http://schemas.microsoft.com/office/drawing/2014/main" id="{64498E9E-79D6-4A48-AEDD-47D8A6F72291}"/>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a:extLst>
            <a:ext uri="{FF2B5EF4-FFF2-40B4-BE49-F238E27FC236}">
              <a16:creationId xmlns:a16="http://schemas.microsoft.com/office/drawing/2014/main" id="{D73C2C7F-4460-43DF-984C-1BC22D6CB87F}"/>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6" name="直線コネクタ 235">
          <a:extLst>
            <a:ext uri="{FF2B5EF4-FFF2-40B4-BE49-F238E27FC236}">
              <a16:creationId xmlns:a16="http://schemas.microsoft.com/office/drawing/2014/main" id="{48DFE137-94D4-4196-B458-A62CA14B8146}"/>
            </a:ext>
          </a:extLst>
        </xdr:cNvPr>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7" name="テキスト ボックス 236">
          <a:extLst>
            <a:ext uri="{FF2B5EF4-FFF2-40B4-BE49-F238E27FC236}">
              <a16:creationId xmlns:a16="http://schemas.microsoft.com/office/drawing/2014/main" id="{019996B1-7106-4CCF-9657-A8E730DD04CA}"/>
            </a:ext>
          </a:extLst>
        </xdr:cNvPr>
        <xdr:cNvSpPr txBox="1"/>
      </xdr:nvSpPr>
      <xdr:spPr>
        <a:xfrm>
          <a:off x="1093739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8" name="直線コネクタ 237">
          <a:extLst>
            <a:ext uri="{FF2B5EF4-FFF2-40B4-BE49-F238E27FC236}">
              <a16:creationId xmlns:a16="http://schemas.microsoft.com/office/drawing/2014/main" id="{631518CB-238E-4D9E-AC67-1105DA3FBEE9}"/>
            </a:ext>
          </a:extLst>
        </xdr:cNvPr>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9" name="テキスト ボックス 238">
          <a:extLst>
            <a:ext uri="{FF2B5EF4-FFF2-40B4-BE49-F238E27FC236}">
              <a16:creationId xmlns:a16="http://schemas.microsoft.com/office/drawing/2014/main" id="{2EA2EB43-E7E7-445F-94E1-64F2B54FC549}"/>
            </a:ext>
          </a:extLst>
        </xdr:cNvPr>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0" name="直線コネクタ 239">
          <a:extLst>
            <a:ext uri="{FF2B5EF4-FFF2-40B4-BE49-F238E27FC236}">
              <a16:creationId xmlns:a16="http://schemas.microsoft.com/office/drawing/2014/main" id="{60EE4664-CEA9-4F32-ABA6-CD340EE28649}"/>
            </a:ext>
          </a:extLst>
        </xdr:cNvPr>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1" name="テキスト ボックス 240">
          <a:extLst>
            <a:ext uri="{FF2B5EF4-FFF2-40B4-BE49-F238E27FC236}">
              <a16:creationId xmlns:a16="http://schemas.microsoft.com/office/drawing/2014/main" id="{B9E887A9-B339-46B7-8148-2C9ADC0DF70B}"/>
            </a:ext>
          </a:extLst>
        </xdr:cNvPr>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2" name="直線コネクタ 241">
          <a:extLst>
            <a:ext uri="{FF2B5EF4-FFF2-40B4-BE49-F238E27FC236}">
              <a16:creationId xmlns:a16="http://schemas.microsoft.com/office/drawing/2014/main" id="{40F69B95-40BA-4CDF-8F64-5FDDB8D056D4}"/>
            </a:ext>
          </a:extLst>
        </xdr:cNvPr>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3" name="テキスト ボックス 242">
          <a:extLst>
            <a:ext uri="{FF2B5EF4-FFF2-40B4-BE49-F238E27FC236}">
              <a16:creationId xmlns:a16="http://schemas.microsoft.com/office/drawing/2014/main" id="{DA17DCDC-254A-4439-ADBD-7A9C19807932}"/>
            </a:ext>
          </a:extLst>
        </xdr:cNvPr>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4" name="直線コネクタ 243">
          <a:extLst>
            <a:ext uri="{FF2B5EF4-FFF2-40B4-BE49-F238E27FC236}">
              <a16:creationId xmlns:a16="http://schemas.microsoft.com/office/drawing/2014/main" id="{A5C1CFEB-DE29-4402-881E-908D806F58D0}"/>
            </a:ext>
          </a:extLst>
        </xdr:cNvPr>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5" name="テキスト ボックス 244">
          <a:extLst>
            <a:ext uri="{FF2B5EF4-FFF2-40B4-BE49-F238E27FC236}">
              <a16:creationId xmlns:a16="http://schemas.microsoft.com/office/drawing/2014/main" id="{6B2DE0AF-E832-4073-85AA-7C8FCADEC518}"/>
            </a:ext>
          </a:extLst>
        </xdr:cNvPr>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6" name="直線コネクタ 245">
          <a:extLst>
            <a:ext uri="{FF2B5EF4-FFF2-40B4-BE49-F238E27FC236}">
              <a16:creationId xmlns:a16="http://schemas.microsoft.com/office/drawing/2014/main" id="{E6D14247-F356-4B3F-8F48-BA80CA1F2F57}"/>
            </a:ext>
          </a:extLst>
        </xdr:cNvPr>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7" name="テキスト ボックス 246">
          <a:extLst>
            <a:ext uri="{FF2B5EF4-FFF2-40B4-BE49-F238E27FC236}">
              <a16:creationId xmlns:a16="http://schemas.microsoft.com/office/drawing/2014/main" id="{9048263E-2085-44B9-8ED5-F5133FC66F92}"/>
            </a:ext>
          </a:extLst>
        </xdr:cNvPr>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a:extLst>
            <a:ext uri="{FF2B5EF4-FFF2-40B4-BE49-F238E27FC236}">
              <a16:creationId xmlns:a16="http://schemas.microsoft.com/office/drawing/2014/main" id="{BFC9F807-78EA-4047-A705-E231213BB0B4}"/>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a:extLst>
            <a:ext uri="{FF2B5EF4-FFF2-40B4-BE49-F238E27FC236}">
              <a16:creationId xmlns:a16="http://schemas.microsoft.com/office/drawing/2014/main" id="{5B125835-6608-4B30-8D24-D12F67B7FD14}"/>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認定こども園・幼稚園・保育所】&#10;有形固定資産減価償却率グラフ枠">
          <a:extLst>
            <a:ext uri="{FF2B5EF4-FFF2-40B4-BE49-F238E27FC236}">
              <a16:creationId xmlns:a16="http://schemas.microsoft.com/office/drawing/2014/main" id="{11D242C7-73CD-45EB-A5B9-67317B5E637A}"/>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51" name="直線コネクタ 250">
          <a:extLst>
            <a:ext uri="{FF2B5EF4-FFF2-40B4-BE49-F238E27FC236}">
              <a16:creationId xmlns:a16="http://schemas.microsoft.com/office/drawing/2014/main" id="{CAE50380-F19B-4FDF-A908-7E0E682EEFF7}"/>
            </a:ext>
          </a:extLst>
        </xdr:cNvPr>
        <xdr:cNvCxnSpPr/>
      </xdr:nvCxnSpPr>
      <xdr:spPr>
        <a:xfrm flipV="1">
          <a:off x="14735809" y="5665470"/>
          <a:ext cx="0" cy="127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52" name="【認定こども園・幼稚園・保育所】&#10;有形固定資産減価償却率最小値テキスト">
          <a:extLst>
            <a:ext uri="{FF2B5EF4-FFF2-40B4-BE49-F238E27FC236}">
              <a16:creationId xmlns:a16="http://schemas.microsoft.com/office/drawing/2014/main" id="{FFF1AF07-19C2-4AAC-802B-727BFC3BD377}"/>
            </a:ext>
          </a:extLst>
        </xdr:cNvPr>
        <xdr:cNvSpPr txBox="1"/>
      </xdr:nvSpPr>
      <xdr:spPr>
        <a:xfrm>
          <a:off x="14825345" y="694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53" name="直線コネクタ 252">
          <a:extLst>
            <a:ext uri="{FF2B5EF4-FFF2-40B4-BE49-F238E27FC236}">
              <a16:creationId xmlns:a16="http://schemas.microsoft.com/office/drawing/2014/main" id="{C447EC6D-4DC9-474A-92BF-352F29EA5289}"/>
            </a:ext>
          </a:extLst>
        </xdr:cNvPr>
        <xdr:cNvCxnSpPr/>
      </xdr:nvCxnSpPr>
      <xdr:spPr>
        <a:xfrm>
          <a:off x="14647545" y="694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54" name="【認定こども園・幼稚園・保育所】&#10;有形固定資産減価償却率最大値テキスト">
          <a:extLst>
            <a:ext uri="{FF2B5EF4-FFF2-40B4-BE49-F238E27FC236}">
              <a16:creationId xmlns:a16="http://schemas.microsoft.com/office/drawing/2014/main" id="{C7DB79F8-D6D5-4B59-AEB9-E282E2C81DA0}"/>
            </a:ext>
          </a:extLst>
        </xdr:cNvPr>
        <xdr:cNvSpPr txBox="1"/>
      </xdr:nvSpPr>
      <xdr:spPr>
        <a:xfrm>
          <a:off x="1482534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5" name="直線コネクタ 254">
          <a:extLst>
            <a:ext uri="{FF2B5EF4-FFF2-40B4-BE49-F238E27FC236}">
              <a16:creationId xmlns:a16="http://schemas.microsoft.com/office/drawing/2014/main" id="{808BBACF-DC9C-449C-9FAC-0D406AB08EF8}"/>
            </a:ext>
          </a:extLst>
        </xdr:cNvPr>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56" name="【認定こども園・幼稚園・保育所】&#10;有形固定資産減価償却率平均値テキスト">
          <a:extLst>
            <a:ext uri="{FF2B5EF4-FFF2-40B4-BE49-F238E27FC236}">
              <a16:creationId xmlns:a16="http://schemas.microsoft.com/office/drawing/2014/main" id="{154B13D6-2A79-4D50-A365-5D7AEEA47A11}"/>
            </a:ext>
          </a:extLst>
        </xdr:cNvPr>
        <xdr:cNvSpPr txBox="1"/>
      </xdr:nvSpPr>
      <xdr:spPr>
        <a:xfrm>
          <a:off x="14825345"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7" name="フローチャート : 判断 256">
          <a:extLst>
            <a:ext uri="{FF2B5EF4-FFF2-40B4-BE49-F238E27FC236}">
              <a16:creationId xmlns:a16="http://schemas.microsoft.com/office/drawing/2014/main" id="{509EB667-F8BE-4EEA-921A-DF368496D648}"/>
            </a:ext>
          </a:extLst>
        </xdr:cNvPr>
        <xdr:cNvSpPr/>
      </xdr:nvSpPr>
      <xdr:spPr>
        <a:xfrm>
          <a:off x="14685645"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258" name="フローチャート : 判断 257">
          <a:extLst>
            <a:ext uri="{FF2B5EF4-FFF2-40B4-BE49-F238E27FC236}">
              <a16:creationId xmlns:a16="http://schemas.microsoft.com/office/drawing/2014/main" id="{E84BE904-6B2D-4326-8137-A2DEB20F95A8}"/>
            </a:ext>
          </a:extLst>
        </xdr:cNvPr>
        <xdr:cNvSpPr/>
      </xdr:nvSpPr>
      <xdr:spPr>
        <a:xfrm>
          <a:off x="13916025"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3C79EE82-49FB-477D-ACB0-7944388BA40C}"/>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630007F9-11C1-474C-8D7D-F88EBE2E3FC8}"/>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181ED902-836E-4E24-976C-44FD504523B6}"/>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ACC955C7-1288-4984-AC30-778A065F4048}"/>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8FDB28AA-1B42-4CBA-876D-01D1E0D65A67}"/>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103777</xdr:rowOff>
    </xdr:from>
    <xdr:to>
      <xdr:col>22</xdr:col>
      <xdr:colOff>415925</xdr:colOff>
      <xdr:row>34</xdr:row>
      <xdr:rowOff>33927</xdr:rowOff>
    </xdr:to>
    <xdr:sp macro="" textlink="">
      <xdr:nvSpPr>
        <xdr:cNvPr id="264" name="円/楕円 263">
          <a:extLst>
            <a:ext uri="{FF2B5EF4-FFF2-40B4-BE49-F238E27FC236}">
              <a16:creationId xmlns:a16="http://schemas.microsoft.com/office/drawing/2014/main" id="{8BD75F11-D291-4373-92A0-687D76133419}"/>
            </a:ext>
          </a:extLst>
        </xdr:cNvPr>
        <xdr:cNvSpPr/>
      </xdr:nvSpPr>
      <xdr:spPr>
        <a:xfrm>
          <a:off x="13916025" y="5635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265" name="n_1aveValue【認定こども園・幼稚園・保育所】&#10;有形固定資産減価償却率">
          <a:extLst>
            <a:ext uri="{FF2B5EF4-FFF2-40B4-BE49-F238E27FC236}">
              <a16:creationId xmlns:a16="http://schemas.microsoft.com/office/drawing/2014/main" id="{671E3DBD-7433-49EF-A3A3-68C7C15727C4}"/>
            </a:ext>
          </a:extLst>
        </xdr:cNvPr>
        <xdr:cNvSpPr txBox="1"/>
      </xdr:nvSpPr>
      <xdr:spPr>
        <a:xfrm>
          <a:off x="13751568"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50454</xdr:rowOff>
    </xdr:from>
    <xdr:ext cx="405111" cy="259045"/>
    <xdr:sp macro="" textlink="">
      <xdr:nvSpPr>
        <xdr:cNvPr id="266" name="n_1mainValue【認定こども園・幼稚園・保育所】&#10;有形固定資産減価償却率">
          <a:extLst>
            <a:ext uri="{FF2B5EF4-FFF2-40B4-BE49-F238E27FC236}">
              <a16:creationId xmlns:a16="http://schemas.microsoft.com/office/drawing/2014/main" id="{8CE423C9-2241-45D9-865C-C5D0D7B94F5A}"/>
            </a:ext>
          </a:extLst>
        </xdr:cNvPr>
        <xdr:cNvSpPr txBox="1"/>
      </xdr:nvSpPr>
      <xdr:spPr>
        <a:xfrm>
          <a:off x="13751568" y="541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a:extLst>
            <a:ext uri="{FF2B5EF4-FFF2-40B4-BE49-F238E27FC236}">
              <a16:creationId xmlns:a16="http://schemas.microsoft.com/office/drawing/2014/main" id="{8B8CE350-7B36-4F6F-AA2B-234020005AC6}"/>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a:extLst>
            <a:ext uri="{FF2B5EF4-FFF2-40B4-BE49-F238E27FC236}">
              <a16:creationId xmlns:a16="http://schemas.microsoft.com/office/drawing/2014/main" id="{5FBD3F64-0904-46AC-BE2E-C0DEC7A5F9D5}"/>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a:extLst>
            <a:ext uri="{FF2B5EF4-FFF2-40B4-BE49-F238E27FC236}">
              <a16:creationId xmlns:a16="http://schemas.microsoft.com/office/drawing/2014/main" id="{43DB8F92-3AA0-499F-9E42-6D3CCF726927}"/>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a:extLst>
            <a:ext uri="{FF2B5EF4-FFF2-40B4-BE49-F238E27FC236}">
              <a16:creationId xmlns:a16="http://schemas.microsoft.com/office/drawing/2014/main" id="{B4AC9E91-1708-4FB6-A241-967822AC6ACC}"/>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a:extLst>
            <a:ext uri="{FF2B5EF4-FFF2-40B4-BE49-F238E27FC236}">
              <a16:creationId xmlns:a16="http://schemas.microsoft.com/office/drawing/2014/main" id="{6790AFFB-AD02-464A-B3F7-7DEA394EFB4D}"/>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a:extLst>
            <a:ext uri="{FF2B5EF4-FFF2-40B4-BE49-F238E27FC236}">
              <a16:creationId xmlns:a16="http://schemas.microsoft.com/office/drawing/2014/main" id="{625DBE3E-33A2-43A8-A80E-FFF0F9295844}"/>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a:extLst>
            <a:ext uri="{FF2B5EF4-FFF2-40B4-BE49-F238E27FC236}">
              <a16:creationId xmlns:a16="http://schemas.microsoft.com/office/drawing/2014/main" id="{4A59F229-D94E-4EB8-96A4-EF0BEAFD7EEE}"/>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a:extLst>
            <a:ext uri="{FF2B5EF4-FFF2-40B4-BE49-F238E27FC236}">
              <a16:creationId xmlns:a16="http://schemas.microsoft.com/office/drawing/2014/main" id="{A758AD4C-DC06-4B79-BF59-3F1F4958D532}"/>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a:extLst>
            <a:ext uri="{FF2B5EF4-FFF2-40B4-BE49-F238E27FC236}">
              <a16:creationId xmlns:a16="http://schemas.microsoft.com/office/drawing/2014/main" id="{F273C11B-143D-4BD5-8F43-820BF4FF6069}"/>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a:extLst>
            <a:ext uri="{FF2B5EF4-FFF2-40B4-BE49-F238E27FC236}">
              <a16:creationId xmlns:a16="http://schemas.microsoft.com/office/drawing/2014/main" id="{A824DDE8-BCDB-43B9-A6D7-FEB26014558B}"/>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a:extLst>
            <a:ext uri="{FF2B5EF4-FFF2-40B4-BE49-F238E27FC236}">
              <a16:creationId xmlns:a16="http://schemas.microsoft.com/office/drawing/2014/main" id="{19CC122A-B81B-4E8D-A438-6F43627C847C}"/>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8" name="テキスト ボックス 277">
          <a:extLst>
            <a:ext uri="{FF2B5EF4-FFF2-40B4-BE49-F238E27FC236}">
              <a16:creationId xmlns:a16="http://schemas.microsoft.com/office/drawing/2014/main" id="{5E74159B-E766-4F57-B22C-3870F2823E1A}"/>
            </a:ext>
          </a:extLst>
        </xdr:cNvPr>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a:extLst>
            <a:ext uri="{FF2B5EF4-FFF2-40B4-BE49-F238E27FC236}">
              <a16:creationId xmlns:a16="http://schemas.microsoft.com/office/drawing/2014/main" id="{4E76CC85-B1F7-4D54-8FDA-820ABF580910}"/>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80" name="テキスト ボックス 279">
          <a:extLst>
            <a:ext uri="{FF2B5EF4-FFF2-40B4-BE49-F238E27FC236}">
              <a16:creationId xmlns:a16="http://schemas.microsoft.com/office/drawing/2014/main" id="{1B39535B-12E6-4C39-B629-82188F59BF57}"/>
            </a:ext>
          </a:extLst>
        </xdr:cNvPr>
        <xdr:cNvSpPr txBox="1"/>
      </xdr:nvSpPr>
      <xdr:spPr>
        <a:xfrm>
          <a:off x="1603648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a:extLst>
            <a:ext uri="{FF2B5EF4-FFF2-40B4-BE49-F238E27FC236}">
              <a16:creationId xmlns:a16="http://schemas.microsoft.com/office/drawing/2014/main" id="{39A4D60F-B074-4997-92F0-27197213ABE1}"/>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82" name="テキスト ボックス 281">
          <a:extLst>
            <a:ext uri="{FF2B5EF4-FFF2-40B4-BE49-F238E27FC236}">
              <a16:creationId xmlns:a16="http://schemas.microsoft.com/office/drawing/2014/main" id="{3A7849FD-05EC-4DA5-9AB4-D819F5D117CF}"/>
            </a:ext>
          </a:extLst>
        </xdr:cNvPr>
        <xdr:cNvSpPr txBox="1"/>
      </xdr:nvSpPr>
      <xdr:spPr>
        <a:xfrm>
          <a:off x="1603648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a:extLst>
            <a:ext uri="{FF2B5EF4-FFF2-40B4-BE49-F238E27FC236}">
              <a16:creationId xmlns:a16="http://schemas.microsoft.com/office/drawing/2014/main" id="{2C4AF579-190B-4E52-844C-284DF6E9F69B}"/>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84" name="テキスト ボックス 283">
          <a:extLst>
            <a:ext uri="{FF2B5EF4-FFF2-40B4-BE49-F238E27FC236}">
              <a16:creationId xmlns:a16="http://schemas.microsoft.com/office/drawing/2014/main" id="{919827F0-E2D7-4167-9C22-8A30C6823691}"/>
            </a:ext>
          </a:extLst>
        </xdr:cNvPr>
        <xdr:cNvSpPr txBox="1"/>
      </xdr:nvSpPr>
      <xdr:spPr>
        <a:xfrm>
          <a:off x="1603648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a:extLst>
            <a:ext uri="{FF2B5EF4-FFF2-40B4-BE49-F238E27FC236}">
              <a16:creationId xmlns:a16="http://schemas.microsoft.com/office/drawing/2014/main" id="{BEE06AD1-58EA-4F04-A0A1-D9E9C9F2032E}"/>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86" name="テキスト ボックス 285">
          <a:extLst>
            <a:ext uri="{FF2B5EF4-FFF2-40B4-BE49-F238E27FC236}">
              <a16:creationId xmlns:a16="http://schemas.microsoft.com/office/drawing/2014/main" id="{E034B224-AA38-4C91-BD50-469EC4D8BA35}"/>
            </a:ext>
          </a:extLst>
        </xdr:cNvPr>
        <xdr:cNvSpPr txBox="1"/>
      </xdr:nvSpPr>
      <xdr:spPr>
        <a:xfrm>
          <a:off x="1603648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a:extLst>
            <a:ext uri="{FF2B5EF4-FFF2-40B4-BE49-F238E27FC236}">
              <a16:creationId xmlns:a16="http://schemas.microsoft.com/office/drawing/2014/main" id="{7E8A0538-265F-44CD-8D0B-A27CDB34D4D1}"/>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8" name="直線コネクタ 287">
          <a:extLst>
            <a:ext uri="{FF2B5EF4-FFF2-40B4-BE49-F238E27FC236}">
              <a16:creationId xmlns:a16="http://schemas.microsoft.com/office/drawing/2014/main" id="{D55441AF-843A-495A-86C8-12EA6B551E4F}"/>
            </a:ext>
          </a:extLst>
        </xdr:cNvPr>
        <xdr:cNvCxnSpPr/>
      </xdr:nvCxnSpPr>
      <xdr:spPr>
        <a:xfrm flipV="1">
          <a:off x="19960589" y="5661126"/>
          <a:ext cx="0" cy="133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9" name="【認定こども園・幼稚園・保育所】&#10;一人当たり面積最小値テキスト">
          <a:extLst>
            <a:ext uri="{FF2B5EF4-FFF2-40B4-BE49-F238E27FC236}">
              <a16:creationId xmlns:a16="http://schemas.microsoft.com/office/drawing/2014/main" id="{C6691A3F-A102-4628-8FEC-D1ADCF9573A5}"/>
            </a:ext>
          </a:extLst>
        </xdr:cNvPr>
        <xdr:cNvSpPr txBox="1"/>
      </xdr:nvSpPr>
      <xdr:spPr>
        <a:xfrm>
          <a:off x="20050125" y="70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90" name="直線コネクタ 289">
          <a:extLst>
            <a:ext uri="{FF2B5EF4-FFF2-40B4-BE49-F238E27FC236}">
              <a16:creationId xmlns:a16="http://schemas.microsoft.com/office/drawing/2014/main" id="{61CE54FA-9C7C-4E1E-9208-181DA9DF9FE8}"/>
            </a:ext>
          </a:extLst>
        </xdr:cNvPr>
        <xdr:cNvCxnSpPr/>
      </xdr:nvCxnSpPr>
      <xdr:spPr>
        <a:xfrm>
          <a:off x="19872325" y="69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91" name="【認定こども園・幼稚園・保育所】&#10;一人当たり面積最大値テキスト">
          <a:extLst>
            <a:ext uri="{FF2B5EF4-FFF2-40B4-BE49-F238E27FC236}">
              <a16:creationId xmlns:a16="http://schemas.microsoft.com/office/drawing/2014/main" id="{95E98D46-AD0E-48BD-916B-28F49812AE0A}"/>
            </a:ext>
          </a:extLst>
        </xdr:cNvPr>
        <xdr:cNvSpPr txBox="1"/>
      </xdr:nvSpPr>
      <xdr:spPr>
        <a:xfrm>
          <a:off x="20050125" y="54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92" name="直線コネクタ 291">
          <a:extLst>
            <a:ext uri="{FF2B5EF4-FFF2-40B4-BE49-F238E27FC236}">
              <a16:creationId xmlns:a16="http://schemas.microsoft.com/office/drawing/2014/main" id="{9B93EBBD-EB90-476D-9D9F-1BF812AE66CD}"/>
            </a:ext>
          </a:extLst>
        </xdr:cNvPr>
        <xdr:cNvCxnSpPr/>
      </xdr:nvCxnSpPr>
      <xdr:spPr>
        <a:xfrm>
          <a:off x="19872325" y="566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93" name="【認定こども園・幼稚園・保育所】&#10;一人当たり面積平均値テキスト">
          <a:extLst>
            <a:ext uri="{FF2B5EF4-FFF2-40B4-BE49-F238E27FC236}">
              <a16:creationId xmlns:a16="http://schemas.microsoft.com/office/drawing/2014/main" id="{3DB676DF-97B8-40A1-9CC9-DCD64BFB0268}"/>
            </a:ext>
          </a:extLst>
        </xdr:cNvPr>
        <xdr:cNvSpPr txBox="1"/>
      </xdr:nvSpPr>
      <xdr:spPr>
        <a:xfrm>
          <a:off x="20050125" y="674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94" name="フローチャート : 判断 293">
          <a:extLst>
            <a:ext uri="{FF2B5EF4-FFF2-40B4-BE49-F238E27FC236}">
              <a16:creationId xmlns:a16="http://schemas.microsoft.com/office/drawing/2014/main" id="{5396A4A3-FDE8-4242-B51A-6141A108A3ED}"/>
            </a:ext>
          </a:extLst>
        </xdr:cNvPr>
        <xdr:cNvSpPr/>
      </xdr:nvSpPr>
      <xdr:spPr>
        <a:xfrm>
          <a:off x="19910425" y="676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295" name="フローチャート : 判断 294">
          <a:extLst>
            <a:ext uri="{FF2B5EF4-FFF2-40B4-BE49-F238E27FC236}">
              <a16:creationId xmlns:a16="http://schemas.microsoft.com/office/drawing/2014/main" id="{A75BA292-9C46-466B-8DC3-70147BA8EE73}"/>
            </a:ext>
          </a:extLst>
        </xdr:cNvPr>
        <xdr:cNvSpPr/>
      </xdr:nvSpPr>
      <xdr:spPr>
        <a:xfrm>
          <a:off x="19156045" y="693855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A009E321-8906-4CEF-9529-67F430942685}"/>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E94FC8A4-EE41-448B-A78A-2133496F34C3}"/>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34A95ADF-4FFE-4F43-BBD7-4C171F917F65}"/>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1E2A7F2-F74A-4EFE-833D-DD746741F2D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65B8DA16-CF63-4BFC-8799-4A63BEBAE549}"/>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80218</xdr:rowOff>
    </xdr:from>
    <xdr:to>
      <xdr:col>31</xdr:col>
      <xdr:colOff>85725</xdr:colOff>
      <xdr:row>42</xdr:row>
      <xdr:rowOff>10368</xdr:rowOff>
    </xdr:to>
    <xdr:sp macro="" textlink="">
      <xdr:nvSpPr>
        <xdr:cNvPr id="301" name="円/楕円 300">
          <a:extLst>
            <a:ext uri="{FF2B5EF4-FFF2-40B4-BE49-F238E27FC236}">
              <a16:creationId xmlns:a16="http://schemas.microsoft.com/office/drawing/2014/main" id="{74B6F337-54B3-4336-A1E0-4773BD5B263E}"/>
            </a:ext>
          </a:extLst>
        </xdr:cNvPr>
        <xdr:cNvSpPr/>
      </xdr:nvSpPr>
      <xdr:spPr>
        <a:xfrm>
          <a:off x="19156045" y="69534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02" name="n_1aveValue【認定こども園・幼稚園・保育所】&#10;一人当たり面積">
          <a:extLst>
            <a:ext uri="{FF2B5EF4-FFF2-40B4-BE49-F238E27FC236}">
              <a16:creationId xmlns:a16="http://schemas.microsoft.com/office/drawing/2014/main" id="{11DC5DF3-1C04-4BBF-A4CD-A0430D106A1B}"/>
            </a:ext>
          </a:extLst>
        </xdr:cNvPr>
        <xdr:cNvSpPr txBox="1"/>
      </xdr:nvSpPr>
      <xdr:spPr>
        <a:xfrm>
          <a:off x="19012612" y="67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1495</xdr:rowOff>
    </xdr:from>
    <xdr:ext cx="469744" cy="259045"/>
    <xdr:sp macro="" textlink="">
      <xdr:nvSpPr>
        <xdr:cNvPr id="303" name="n_1mainValue【認定こども園・幼稚園・保育所】&#10;一人当たり面積">
          <a:extLst>
            <a:ext uri="{FF2B5EF4-FFF2-40B4-BE49-F238E27FC236}">
              <a16:creationId xmlns:a16="http://schemas.microsoft.com/office/drawing/2014/main" id="{20F4A682-7BA2-4E75-8DB8-64C45D0C1069}"/>
            </a:ext>
          </a:extLst>
        </xdr:cNvPr>
        <xdr:cNvSpPr txBox="1"/>
      </xdr:nvSpPr>
      <xdr:spPr>
        <a:xfrm>
          <a:off x="19012612" y="704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a:extLst>
            <a:ext uri="{FF2B5EF4-FFF2-40B4-BE49-F238E27FC236}">
              <a16:creationId xmlns:a16="http://schemas.microsoft.com/office/drawing/2014/main" id="{99DCA2A5-04E5-4899-ABB3-4F6112372CF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a:extLst>
            <a:ext uri="{FF2B5EF4-FFF2-40B4-BE49-F238E27FC236}">
              <a16:creationId xmlns:a16="http://schemas.microsoft.com/office/drawing/2014/main" id="{378A1BD3-6CDF-4995-A502-7FFC854B830D}"/>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a:extLst>
            <a:ext uri="{FF2B5EF4-FFF2-40B4-BE49-F238E27FC236}">
              <a16:creationId xmlns:a16="http://schemas.microsoft.com/office/drawing/2014/main" id="{5EA5DDFF-26D7-4FC8-A6DB-59E164896BF6}"/>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a:extLst>
            <a:ext uri="{FF2B5EF4-FFF2-40B4-BE49-F238E27FC236}">
              <a16:creationId xmlns:a16="http://schemas.microsoft.com/office/drawing/2014/main" id="{A65E794B-E790-4434-A676-7D954E191BBD}"/>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a:extLst>
            <a:ext uri="{FF2B5EF4-FFF2-40B4-BE49-F238E27FC236}">
              <a16:creationId xmlns:a16="http://schemas.microsoft.com/office/drawing/2014/main" id="{42D28E73-25E3-4625-A43C-C348BD49DB69}"/>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a:extLst>
            <a:ext uri="{FF2B5EF4-FFF2-40B4-BE49-F238E27FC236}">
              <a16:creationId xmlns:a16="http://schemas.microsoft.com/office/drawing/2014/main" id="{35D47EC2-0B71-491A-A47C-C8992D54FDC7}"/>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a:extLst>
            <a:ext uri="{FF2B5EF4-FFF2-40B4-BE49-F238E27FC236}">
              <a16:creationId xmlns:a16="http://schemas.microsoft.com/office/drawing/2014/main" id="{0F365488-4857-4FFC-A977-6364EE29406D}"/>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a:extLst>
            <a:ext uri="{FF2B5EF4-FFF2-40B4-BE49-F238E27FC236}">
              <a16:creationId xmlns:a16="http://schemas.microsoft.com/office/drawing/2014/main" id="{81564CFE-DC15-496D-828A-015ECD254D18}"/>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a:extLst>
            <a:ext uri="{FF2B5EF4-FFF2-40B4-BE49-F238E27FC236}">
              <a16:creationId xmlns:a16="http://schemas.microsoft.com/office/drawing/2014/main" id="{B961CBB8-E64A-48C0-A1B6-710DFD620D46}"/>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a:extLst>
            <a:ext uri="{FF2B5EF4-FFF2-40B4-BE49-F238E27FC236}">
              <a16:creationId xmlns:a16="http://schemas.microsoft.com/office/drawing/2014/main" id="{1A408378-4493-4D36-A354-FA4652B19144}"/>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a:extLst>
            <a:ext uri="{FF2B5EF4-FFF2-40B4-BE49-F238E27FC236}">
              <a16:creationId xmlns:a16="http://schemas.microsoft.com/office/drawing/2014/main" id="{E16116A1-58B9-4216-8171-03EAC2292A0C}"/>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a:extLst>
            <a:ext uri="{FF2B5EF4-FFF2-40B4-BE49-F238E27FC236}">
              <a16:creationId xmlns:a16="http://schemas.microsoft.com/office/drawing/2014/main" id="{4D009517-6CD3-41B4-990E-2A6BE5224406}"/>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a:extLst>
            <a:ext uri="{FF2B5EF4-FFF2-40B4-BE49-F238E27FC236}">
              <a16:creationId xmlns:a16="http://schemas.microsoft.com/office/drawing/2014/main" id="{E03DF55C-07EC-4CC4-8CAD-41AE22438EBF}"/>
            </a:ext>
          </a:extLst>
        </xdr:cNvPr>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a:extLst>
            <a:ext uri="{FF2B5EF4-FFF2-40B4-BE49-F238E27FC236}">
              <a16:creationId xmlns:a16="http://schemas.microsoft.com/office/drawing/2014/main" id="{FAA82C2D-FD3C-40B4-837E-A5240F30062C}"/>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a:extLst>
            <a:ext uri="{FF2B5EF4-FFF2-40B4-BE49-F238E27FC236}">
              <a16:creationId xmlns:a16="http://schemas.microsoft.com/office/drawing/2014/main" id="{9F2F1AD9-BCA2-492F-8312-8CA4B6300CD4}"/>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a:extLst>
            <a:ext uri="{FF2B5EF4-FFF2-40B4-BE49-F238E27FC236}">
              <a16:creationId xmlns:a16="http://schemas.microsoft.com/office/drawing/2014/main" id="{5690138E-AF75-48E1-9CCE-2F2173035572}"/>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a:extLst>
            <a:ext uri="{FF2B5EF4-FFF2-40B4-BE49-F238E27FC236}">
              <a16:creationId xmlns:a16="http://schemas.microsoft.com/office/drawing/2014/main" id="{2884DE0A-182B-4B70-AA3C-9944DCAC3D88}"/>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a:extLst>
            <a:ext uri="{FF2B5EF4-FFF2-40B4-BE49-F238E27FC236}">
              <a16:creationId xmlns:a16="http://schemas.microsoft.com/office/drawing/2014/main" id="{78B38CE9-8D81-455D-87B2-CFDE976C743B}"/>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a:extLst>
            <a:ext uri="{FF2B5EF4-FFF2-40B4-BE49-F238E27FC236}">
              <a16:creationId xmlns:a16="http://schemas.microsoft.com/office/drawing/2014/main" id="{3BE541CF-3330-409D-A8BF-AA6941B37EE2}"/>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a:extLst>
            <a:ext uri="{FF2B5EF4-FFF2-40B4-BE49-F238E27FC236}">
              <a16:creationId xmlns:a16="http://schemas.microsoft.com/office/drawing/2014/main" id="{79B7F7CC-C91E-4140-A66D-28E77F7611C7}"/>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a:extLst>
            <a:ext uri="{FF2B5EF4-FFF2-40B4-BE49-F238E27FC236}">
              <a16:creationId xmlns:a16="http://schemas.microsoft.com/office/drawing/2014/main" id="{297AD86F-7430-4409-A26E-123C468AA43E}"/>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a:extLst>
            <a:ext uri="{FF2B5EF4-FFF2-40B4-BE49-F238E27FC236}">
              <a16:creationId xmlns:a16="http://schemas.microsoft.com/office/drawing/2014/main" id="{B3CC2329-1B31-4EA7-B5C3-C64654564127}"/>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a:extLst>
            <a:ext uri="{FF2B5EF4-FFF2-40B4-BE49-F238E27FC236}">
              <a16:creationId xmlns:a16="http://schemas.microsoft.com/office/drawing/2014/main" id="{9384939C-8E7F-4BFB-81CA-CE5EE25B838C}"/>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a:extLst>
            <a:ext uri="{FF2B5EF4-FFF2-40B4-BE49-F238E27FC236}">
              <a16:creationId xmlns:a16="http://schemas.microsoft.com/office/drawing/2014/main" id="{359C3CF6-0C5C-4BFD-A6E4-BDB82F3E74F4}"/>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8" name="直線コネクタ 327">
          <a:extLst>
            <a:ext uri="{FF2B5EF4-FFF2-40B4-BE49-F238E27FC236}">
              <a16:creationId xmlns:a16="http://schemas.microsoft.com/office/drawing/2014/main" id="{C0082777-ACED-4E13-94CC-D0188E7DA099}"/>
            </a:ext>
          </a:extLst>
        </xdr:cNvPr>
        <xdr:cNvCxnSpPr/>
      </xdr:nvCxnSpPr>
      <xdr:spPr>
        <a:xfrm flipV="1">
          <a:off x="14735809" y="92849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9" name="【学校施設】&#10;有形固定資産減価償却率最小値テキスト">
          <a:extLst>
            <a:ext uri="{FF2B5EF4-FFF2-40B4-BE49-F238E27FC236}">
              <a16:creationId xmlns:a16="http://schemas.microsoft.com/office/drawing/2014/main" id="{CC714253-83FA-4C25-9350-4D56A47088C4}"/>
            </a:ext>
          </a:extLst>
        </xdr:cNvPr>
        <xdr:cNvSpPr txBox="1"/>
      </xdr:nvSpPr>
      <xdr:spPr>
        <a:xfrm>
          <a:off x="14825345"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30" name="直線コネクタ 329">
          <a:extLst>
            <a:ext uri="{FF2B5EF4-FFF2-40B4-BE49-F238E27FC236}">
              <a16:creationId xmlns:a16="http://schemas.microsoft.com/office/drawing/2014/main" id="{86B0CA9D-0583-43F9-B3E0-5383D66C1E59}"/>
            </a:ext>
          </a:extLst>
        </xdr:cNvPr>
        <xdr:cNvCxnSpPr/>
      </xdr:nvCxnSpPr>
      <xdr:spPr>
        <a:xfrm>
          <a:off x="14647545"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31" name="【学校施設】&#10;有形固定資産減価償却率最大値テキスト">
          <a:extLst>
            <a:ext uri="{FF2B5EF4-FFF2-40B4-BE49-F238E27FC236}">
              <a16:creationId xmlns:a16="http://schemas.microsoft.com/office/drawing/2014/main" id="{AD26E884-B521-423C-A4F8-43AEC798EC51}"/>
            </a:ext>
          </a:extLst>
        </xdr:cNvPr>
        <xdr:cNvSpPr txBox="1"/>
      </xdr:nvSpPr>
      <xdr:spPr>
        <a:xfrm>
          <a:off x="14825345"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32" name="直線コネクタ 331">
          <a:extLst>
            <a:ext uri="{FF2B5EF4-FFF2-40B4-BE49-F238E27FC236}">
              <a16:creationId xmlns:a16="http://schemas.microsoft.com/office/drawing/2014/main" id="{B4600AD3-ECF7-41A9-8481-783F5040FD14}"/>
            </a:ext>
          </a:extLst>
        </xdr:cNvPr>
        <xdr:cNvCxnSpPr/>
      </xdr:nvCxnSpPr>
      <xdr:spPr>
        <a:xfrm>
          <a:off x="14647545" y="928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33" name="【学校施設】&#10;有形固定資産減価償却率平均値テキスト">
          <a:extLst>
            <a:ext uri="{FF2B5EF4-FFF2-40B4-BE49-F238E27FC236}">
              <a16:creationId xmlns:a16="http://schemas.microsoft.com/office/drawing/2014/main" id="{890C82E9-4A04-4F78-8DA3-0F7A37679828}"/>
            </a:ext>
          </a:extLst>
        </xdr:cNvPr>
        <xdr:cNvSpPr txBox="1"/>
      </xdr:nvSpPr>
      <xdr:spPr>
        <a:xfrm>
          <a:off x="14825345"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34" name="フローチャート : 判断 333">
          <a:extLst>
            <a:ext uri="{FF2B5EF4-FFF2-40B4-BE49-F238E27FC236}">
              <a16:creationId xmlns:a16="http://schemas.microsoft.com/office/drawing/2014/main" id="{9B46E28E-1698-487E-82FC-B95ACA354912}"/>
            </a:ext>
          </a:extLst>
        </xdr:cNvPr>
        <xdr:cNvSpPr/>
      </xdr:nvSpPr>
      <xdr:spPr>
        <a:xfrm>
          <a:off x="14685645"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5" name="フローチャート : 判断 334">
          <a:extLst>
            <a:ext uri="{FF2B5EF4-FFF2-40B4-BE49-F238E27FC236}">
              <a16:creationId xmlns:a16="http://schemas.microsoft.com/office/drawing/2014/main" id="{AE6C9E94-AF8D-44B0-9FC9-D760A023C740}"/>
            </a:ext>
          </a:extLst>
        </xdr:cNvPr>
        <xdr:cNvSpPr/>
      </xdr:nvSpPr>
      <xdr:spPr>
        <a:xfrm>
          <a:off x="13916025" y="1014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76D8042C-3858-47EC-8EC5-982F4D0CD89A}"/>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2171728A-B38E-44CF-B7FB-4136AE334A5B}"/>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BDE1A3DA-E8E8-4918-B683-13BCC7650DE0}"/>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22386E64-0B39-4D15-B3E4-7B7B3892C1AB}"/>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40FA20DF-9D58-4F5E-B119-8A7AFA65DF67}"/>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341" name="円/楕円 340">
          <a:extLst>
            <a:ext uri="{FF2B5EF4-FFF2-40B4-BE49-F238E27FC236}">
              <a16:creationId xmlns:a16="http://schemas.microsoft.com/office/drawing/2014/main" id="{9587DB2D-6633-4754-9583-696426D4BE9B}"/>
            </a:ext>
          </a:extLst>
        </xdr:cNvPr>
        <xdr:cNvSpPr/>
      </xdr:nvSpPr>
      <xdr:spPr>
        <a:xfrm>
          <a:off x="13916025"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42" name="n_1aveValue【学校施設】&#10;有形固定資産減価償却率">
          <a:extLst>
            <a:ext uri="{FF2B5EF4-FFF2-40B4-BE49-F238E27FC236}">
              <a16:creationId xmlns:a16="http://schemas.microsoft.com/office/drawing/2014/main" id="{2BB75BB8-6C1E-461A-A557-A98DD9BF7614}"/>
            </a:ext>
          </a:extLst>
        </xdr:cNvPr>
        <xdr:cNvSpPr txBox="1"/>
      </xdr:nvSpPr>
      <xdr:spPr>
        <a:xfrm>
          <a:off x="13751568"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86377</xdr:rowOff>
    </xdr:from>
    <xdr:ext cx="405111" cy="259045"/>
    <xdr:sp macro="" textlink="">
      <xdr:nvSpPr>
        <xdr:cNvPr id="343" name="n_1mainValue【学校施設】&#10;有形固定資産減価償却率">
          <a:extLst>
            <a:ext uri="{FF2B5EF4-FFF2-40B4-BE49-F238E27FC236}">
              <a16:creationId xmlns:a16="http://schemas.microsoft.com/office/drawing/2014/main" id="{F2DD1CB8-00AA-4E8E-B357-A1400A9645C1}"/>
            </a:ext>
          </a:extLst>
        </xdr:cNvPr>
        <xdr:cNvSpPr txBox="1"/>
      </xdr:nvSpPr>
      <xdr:spPr>
        <a:xfrm>
          <a:off x="13751568"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a:extLst>
            <a:ext uri="{FF2B5EF4-FFF2-40B4-BE49-F238E27FC236}">
              <a16:creationId xmlns:a16="http://schemas.microsoft.com/office/drawing/2014/main" id="{8EB0D27C-864E-4181-BEF1-ED9BB266CBF9}"/>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a:extLst>
            <a:ext uri="{FF2B5EF4-FFF2-40B4-BE49-F238E27FC236}">
              <a16:creationId xmlns:a16="http://schemas.microsoft.com/office/drawing/2014/main" id="{A6CE2479-18F0-4843-9397-1410594983D1}"/>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a:extLst>
            <a:ext uri="{FF2B5EF4-FFF2-40B4-BE49-F238E27FC236}">
              <a16:creationId xmlns:a16="http://schemas.microsoft.com/office/drawing/2014/main" id="{BF91F284-523D-4179-A895-1EFBC9B094EA}"/>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a:extLst>
            <a:ext uri="{FF2B5EF4-FFF2-40B4-BE49-F238E27FC236}">
              <a16:creationId xmlns:a16="http://schemas.microsoft.com/office/drawing/2014/main" id="{037705E5-20AF-456C-A235-0C521B92D03E}"/>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a:extLst>
            <a:ext uri="{FF2B5EF4-FFF2-40B4-BE49-F238E27FC236}">
              <a16:creationId xmlns:a16="http://schemas.microsoft.com/office/drawing/2014/main" id="{DB160247-DE13-47C8-B7E3-D4C96C5CDEFB}"/>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a:extLst>
            <a:ext uri="{FF2B5EF4-FFF2-40B4-BE49-F238E27FC236}">
              <a16:creationId xmlns:a16="http://schemas.microsoft.com/office/drawing/2014/main" id="{A46AF528-D7E6-4EC6-937A-5A04E0C8E157}"/>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a:extLst>
            <a:ext uri="{FF2B5EF4-FFF2-40B4-BE49-F238E27FC236}">
              <a16:creationId xmlns:a16="http://schemas.microsoft.com/office/drawing/2014/main" id="{1C840599-3FE0-47FB-90E8-EE77E31AE241}"/>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a:extLst>
            <a:ext uri="{FF2B5EF4-FFF2-40B4-BE49-F238E27FC236}">
              <a16:creationId xmlns:a16="http://schemas.microsoft.com/office/drawing/2014/main" id="{A1EEC719-8A10-4153-B426-C29CE31F1EA8}"/>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a:extLst>
            <a:ext uri="{FF2B5EF4-FFF2-40B4-BE49-F238E27FC236}">
              <a16:creationId xmlns:a16="http://schemas.microsoft.com/office/drawing/2014/main" id="{D458F4D4-E019-4BB6-A644-A5584F3DBC15}"/>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a:extLst>
            <a:ext uri="{FF2B5EF4-FFF2-40B4-BE49-F238E27FC236}">
              <a16:creationId xmlns:a16="http://schemas.microsoft.com/office/drawing/2014/main" id="{D53FA12A-6571-4F30-9DF2-BFE9E5FB3753}"/>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a:extLst>
            <a:ext uri="{FF2B5EF4-FFF2-40B4-BE49-F238E27FC236}">
              <a16:creationId xmlns:a16="http://schemas.microsoft.com/office/drawing/2014/main" id="{938FAB3C-EBD3-4D25-B66C-F0480E2E19BB}"/>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a:extLst>
            <a:ext uri="{FF2B5EF4-FFF2-40B4-BE49-F238E27FC236}">
              <a16:creationId xmlns:a16="http://schemas.microsoft.com/office/drawing/2014/main" id="{59E78DAE-DA47-4D14-A2E7-D30197673B44}"/>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a:extLst>
            <a:ext uri="{FF2B5EF4-FFF2-40B4-BE49-F238E27FC236}">
              <a16:creationId xmlns:a16="http://schemas.microsoft.com/office/drawing/2014/main" id="{3F007BC6-C4CF-414F-9777-36821F931021}"/>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a:extLst>
            <a:ext uri="{FF2B5EF4-FFF2-40B4-BE49-F238E27FC236}">
              <a16:creationId xmlns:a16="http://schemas.microsoft.com/office/drawing/2014/main" id="{69960631-D164-4F8D-A37D-48394542C786}"/>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a:extLst>
            <a:ext uri="{FF2B5EF4-FFF2-40B4-BE49-F238E27FC236}">
              <a16:creationId xmlns:a16="http://schemas.microsoft.com/office/drawing/2014/main" id="{3C0997DA-D645-461A-A0B6-F461DD8AACEC}"/>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9" name="テキスト ボックス 358">
          <a:extLst>
            <a:ext uri="{FF2B5EF4-FFF2-40B4-BE49-F238E27FC236}">
              <a16:creationId xmlns:a16="http://schemas.microsoft.com/office/drawing/2014/main" id="{9E94DD96-9C2F-44F1-98EB-6FD177C91965}"/>
            </a:ext>
          </a:extLst>
        </xdr:cNvPr>
        <xdr:cNvSpPr txBox="1"/>
      </xdr:nvSpPr>
      <xdr:spPr>
        <a:xfrm>
          <a:off x="16036486"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a:extLst>
            <a:ext uri="{FF2B5EF4-FFF2-40B4-BE49-F238E27FC236}">
              <a16:creationId xmlns:a16="http://schemas.microsoft.com/office/drawing/2014/main" id="{E2D23E11-DA2D-44BB-9A16-61BF60A93E8F}"/>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61" name="テキスト ボックス 360">
          <a:extLst>
            <a:ext uri="{FF2B5EF4-FFF2-40B4-BE49-F238E27FC236}">
              <a16:creationId xmlns:a16="http://schemas.microsoft.com/office/drawing/2014/main" id="{F7C27536-4216-4152-B753-DDA0DCA065B4}"/>
            </a:ext>
          </a:extLst>
        </xdr:cNvPr>
        <xdr:cNvSpPr txBox="1"/>
      </xdr:nvSpPr>
      <xdr:spPr>
        <a:xfrm>
          <a:off x="16036486"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a:extLst>
            <a:ext uri="{FF2B5EF4-FFF2-40B4-BE49-F238E27FC236}">
              <a16:creationId xmlns:a16="http://schemas.microsoft.com/office/drawing/2014/main" id="{7081C0C7-3ED7-40E5-A0DF-32B48D9F4AE6}"/>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63" name="テキスト ボックス 362">
          <a:extLst>
            <a:ext uri="{FF2B5EF4-FFF2-40B4-BE49-F238E27FC236}">
              <a16:creationId xmlns:a16="http://schemas.microsoft.com/office/drawing/2014/main" id="{F05CD2FA-3C65-46A8-867C-2A5F17B7D38B}"/>
            </a:ext>
          </a:extLst>
        </xdr:cNvPr>
        <xdr:cNvSpPr txBox="1"/>
      </xdr:nvSpPr>
      <xdr:spPr>
        <a:xfrm>
          <a:off x="16036486"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a:extLst>
            <a:ext uri="{FF2B5EF4-FFF2-40B4-BE49-F238E27FC236}">
              <a16:creationId xmlns:a16="http://schemas.microsoft.com/office/drawing/2014/main" id="{BF2C38CF-5562-4D9E-8134-C14088DA8346}"/>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5" name="テキスト ボックス 364">
          <a:extLst>
            <a:ext uri="{FF2B5EF4-FFF2-40B4-BE49-F238E27FC236}">
              <a16:creationId xmlns:a16="http://schemas.microsoft.com/office/drawing/2014/main" id="{E99B9058-CEC3-412D-BC10-F8F66AEAF478}"/>
            </a:ext>
          </a:extLst>
        </xdr:cNvPr>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a:extLst>
            <a:ext uri="{FF2B5EF4-FFF2-40B4-BE49-F238E27FC236}">
              <a16:creationId xmlns:a16="http://schemas.microsoft.com/office/drawing/2014/main" id="{C7858644-A0EE-4FD9-B3AC-F9CE33CBFB05}"/>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7" name="直線コネクタ 366">
          <a:extLst>
            <a:ext uri="{FF2B5EF4-FFF2-40B4-BE49-F238E27FC236}">
              <a16:creationId xmlns:a16="http://schemas.microsoft.com/office/drawing/2014/main" id="{CB46D7AC-541D-4A9B-920D-CB66ED7BCA1A}"/>
            </a:ext>
          </a:extLst>
        </xdr:cNvPr>
        <xdr:cNvCxnSpPr/>
      </xdr:nvCxnSpPr>
      <xdr:spPr>
        <a:xfrm flipV="1">
          <a:off x="19960589" y="9395536"/>
          <a:ext cx="0" cy="12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8" name="【学校施設】&#10;一人当たり面積最小値テキスト">
          <a:extLst>
            <a:ext uri="{FF2B5EF4-FFF2-40B4-BE49-F238E27FC236}">
              <a16:creationId xmlns:a16="http://schemas.microsoft.com/office/drawing/2014/main" id="{FB12AA94-127E-43C4-8593-195ADF8A3C4D}"/>
            </a:ext>
          </a:extLst>
        </xdr:cNvPr>
        <xdr:cNvSpPr txBox="1"/>
      </xdr:nvSpPr>
      <xdr:spPr>
        <a:xfrm>
          <a:off x="20050125" y="1062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9" name="直線コネクタ 368">
          <a:extLst>
            <a:ext uri="{FF2B5EF4-FFF2-40B4-BE49-F238E27FC236}">
              <a16:creationId xmlns:a16="http://schemas.microsoft.com/office/drawing/2014/main" id="{10B9EB7B-483F-48C5-844B-73D45F63E30D}"/>
            </a:ext>
          </a:extLst>
        </xdr:cNvPr>
        <xdr:cNvCxnSpPr/>
      </xdr:nvCxnSpPr>
      <xdr:spPr>
        <a:xfrm>
          <a:off x="19872325" y="1062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70" name="【学校施設】&#10;一人当たり面積最大値テキスト">
          <a:extLst>
            <a:ext uri="{FF2B5EF4-FFF2-40B4-BE49-F238E27FC236}">
              <a16:creationId xmlns:a16="http://schemas.microsoft.com/office/drawing/2014/main" id="{46B8F8E8-64C6-41C3-9946-CF11472FAE0C}"/>
            </a:ext>
          </a:extLst>
        </xdr:cNvPr>
        <xdr:cNvSpPr txBox="1"/>
      </xdr:nvSpPr>
      <xdr:spPr>
        <a:xfrm>
          <a:off x="20050125" y="91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71" name="直線コネクタ 370">
          <a:extLst>
            <a:ext uri="{FF2B5EF4-FFF2-40B4-BE49-F238E27FC236}">
              <a16:creationId xmlns:a16="http://schemas.microsoft.com/office/drawing/2014/main" id="{5392655C-0F78-4A0A-BA34-1B87B32C7A1F}"/>
            </a:ext>
          </a:extLst>
        </xdr:cNvPr>
        <xdr:cNvCxnSpPr/>
      </xdr:nvCxnSpPr>
      <xdr:spPr>
        <a:xfrm>
          <a:off x="19872325" y="939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72" name="【学校施設】&#10;一人当たり面積平均値テキスト">
          <a:extLst>
            <a:ext uri="{FF2B5EF4-FFF2-40B4-BE49-F238E27FC236}">
              <a16:creationId xmlns:a16="http://schemas.microsoft.com/office/drawing/2014/main" id="{BC2CA60C-272F-4A45-8C5F-6C4CDF74955A}"/>
            </a:ext>
          </a:extLst>
        </xdr:cNvPr>
        <xdr:cNvSpPr txBox="1"/>
      </xdr:nvSpPr>
      <xdr:spPr>
        <a:xfrm>
          <a:off x="20050125" y="10334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73" name="フローチャート : 判断 372">
          <a:extLst>
            <a:ext uri="{FF2B5EF4-FFF2-40B4-BE49-F238E27FC236}">
              <a16:creationId xmlns:a16="http://schemas.microsoft.com/office/drawing/2014/main" id="{65A7C2D2-2B78-4011-8397-BDFBC0F97974}"/>
            </a:ext>
          </a:extLst>
        </xdr:cNvPr>
        <xdr:cNvSpPr/>
      </xdr:nvSpPr>
      <xdr:spPr>
        <a:xfrm>
          <a:off x="19910425" y="10356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74" name="フローチャート : 判断 373">
          <a:extLst>
            <a:ext uri="{FF2B5EF4-FFF2-40B4-BE49-F238E27FC236}">
              <a16:creationId xmlns:a16="http://schemas.microsoft.com/office/drawing/2014/main" id="{16D3532D-B3A8-4FE0-8010-8AC7F223C3F4}"/>
            </a:ext>
          </a:extLst>
        </xdr:cNvPr>
        <xdr:cNvSpPr/>
      </xdr:nvSpPr>
      <xdr:spPr>
        <a:xfrm>
          <a:off x="19156045" y="1047470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7954EA30-CC24-4DBB-8C8D-0729767FEB67}"/>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833BFA64-C060-465E-AA16-A0FD0D5F939F}"/>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AC5046D9-CBE1-4BDD-BA18-C0968FD7D248}"/>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E51C135D-7B1B-4D62-B44B-31A9A6E98C4F}"/>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615C8B53-68F8-4E05-86CF-03492019473C}"/>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168656</xdr:rowOff>
    </xdr:from>
    <xdr:to>
      <xdr:col>31</xdr:col>
      <xdr:colOff>85725</xdr:colOff>
      <xdr:row>62</xdr:row>
      <xdr:rowOff>98806</xdr:rowOff>
    </xdr:to>
    <xdr:sp macro="" textlink="">
      <xdr:nvSpPr>
        <xdr:cNvPr id="380" name="円/楕円 379">
          <a:extLst>
            <a:ext uri="{FF2B5EF4-FFF2-40B4-BE49-F238E27FC236}">
              <a16:creationId xmlns:a16="http://schemas.microsoft.com/office/drawing/2014/main" id="{96808691-4DDB-4323-B797-9C5C289B7811}"/>
            </a:ext>
          </a:extLst>
        </xdr:cNvPr>
        <xdr:cNvSpPr/>
      </xdr:nvSpPr>
      <xdr:spPr>
        <a:xfrm>
          <a:off x="19156045" y="103946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381" name="n_1aveValue【学校施設】&#10;一人当たり面積">
          <a:extLst>
            <a:ext uri="{FF2B5EF4-FFF2-40B4-BE49-F238E27FC236}">
              <a16:creationId xmlns:a16="http://schemas.microsoft.com/office/drawing/2014/main" id="{93AE482A-FABF-4CF3-83E1-F6FE62703F4B}"/>
            </a:ext>
          </a:extLst>
        </xdr:cNvPr>
        <xdr:cNvSpPr txBox="1"/>
      </xdr:nvSpPr>
      <xdr:spPr>
        <a:xfrm>
          <a:off x="19012612"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115333</xdr:rowOff>
    </xdr:from>
    <xdr:ext cx="469744" cy="259045"/>
    <xdr:sp macro="" textlink="">
      <xdr:nvSpPr>
        <xdr:cNvPr id="382" name="n_1mainValue【学校施設】&#10;一人当たり面積">
          <a:extLst>
            <a:ext uri="{FF2B5EF4-FFF2-40B4-BE49-F238E27FC236}">
              <a16:creationId xmlns:a16="http://schemas.microsoft.com/office/drawing/2014/main" id="{D9145D30-DD11-4F06-BDE2-DA995EC60D9C}"/>
            </a:ext>
          </a:extLst>
        </xdr:cNvPr>
        <xdr:cNvSpPr txBox="1"/>
      </xdr:nvSpPr>
      <xdr:spPr>
        <a:xfrm>
          <a:off x="19012612"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a:extLst>
            <a:ext uri="{FF2B5EF4-FFF2-40B4-BE49-F238E27FC236}">
              <a16:creationId xmlns:a16="http://schemas.microsoft.com/office/drawing/2014/main" id="{3528A56F-23AF-44E6-B1D1-B93593EEB1F4}"/>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4" name="正方形/長方形 383">
          <a:extLst>
            <a:ext uri="{FF2B5EF4-FFF2-40B4-BE49-F238E27FC236}">
              <a16:creationId xmlns:a16="http://schemas.microsoft.com/office/drawing/2014/main" id="{781B8FF5-B4E3-45EA-8EEE-53B05D150F8A}"/>
            </a:ext>
          </a:extLst>
        </xdr:cNvPr>
        <xdr:cNvSpPr/>
      </xdr:nvSpPr>
      <xdr:spPr>
        <a:xfrm>
          <a:off x="11205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5" name="正方形/長方形 384">
          <a:extLst>
            <a:ext uri="{FF2B5EF4-FFF2-40B4-BE49-F238E27FC236}">
              <a16:creationId xmlns:a16="http://schemas.microsoft.com/office/drawing/2014/main" id="{A4966601-82C5-4298-9250-BC3A62BF7303}"/>
            </a:ext>
          </a:extLst>
        </xdr:cNvPr>
        <xdr:cNvSpPr/>
      </xdr:nvSpPr>
      <xdr:spPr>
        <a:xfrm>
          <a:off x="11205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6" name="正方形/長方形 385">
          <a:extLst>
            <a:ext uri="{FF2B5EF4-FFF2-40B4-BE49-F238E27FC236}">
              <a16:creationId xmlns:a16="http://schemas.microsoft.com/office/drawing/2014/main" id="{F573DAA7-ED97-4013-B26F-6C72776C6AC4}"/>
            </a:ext>
          </a:extLst>
        </xdr:cNvPr>
        <xdr:cNvSpPr/>
      </xdr:nvSpPr>
      <xdr:spPr>
        <a:xfrm>
          <a:off x="123691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7" name="正方形/長方形 386">
          <a:extLst>
            <a:ext uri="{FF2B5EF4-FFF2-40B4-BE49-F238E27FC236}">
              <a16:creationId xmlns:a16="http://schemas.microsoft.com/office/drawing/2014/main" id="{83749480-57A8-4401-9331-90A37E4F57A4}"/>
            </a:ext>
          </a:extLst>
        </xdr:cNvPr>
        <xdr:cNvSpPr/>
      </xdr:nvSpPr>
      <xdr:spPr>
        <a:xfrm>
          <a:off x="123691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a:extLst>
            <a:ext uri="{FF2B5EF4-FFF2-40B4-BE49-F238E27FC236}">
              <a16:creationId xmlns:a16="http://schemas.microsoft.com/office/drawing/2014/main" id="{7F6205A2-E2CA-4606-B67B-7B08B42D76AF}"/>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a:extLst>
            <a:ext uri="{FF2B5EF4-FFF2-40B4-BE49-F238E27FC236}">
              <a16:creationId xmlns:a16="http://schemas.microsoft.com/office/drawing/2014/main" id="{EFC59CFD-2D76-4779-83EF-C46434005697}"/>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a:extLst>
            <a:ext uri="{FF2B5EF4-FFF2-40B4-BE49-F238E27FC236}">
              <a16:creationId xmlns:a16="http://schemas.microsoft.com/office/drawing/2014/main" id="{0EDDC0F8-C09B-42C7-BB50-5D91A57FCAC2}"/>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1" name="テキスト ボックス 390">
          <a:extLst>
            <a:ext uri="{FF2B5EF4-FFF2-40B4-BE49-F238E27FC236}">
              <a16:creationId xmlns:a16="http://schemas.microsoft.com/office/drawing/2014/main" id="{36A4A3DE-4FDA-4695-B4F3-FF7E5FC9C207}"/>
            </a:ext>
          </a:extLst>
        </xdr:cNvPr>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2" name="直線コネクタ 391">
          <a:extLst>
            <a:ext uri="{FF2B5EF4-FFF2-40B4-BE49-F238E27FC236}">
              <a16:creationId xmlns:a16="http://schemas.microsoft.com/office/drawing/2014/main" id="{1D8D44FC-A4E5-4341-B7B6-ECC51C6C2905}"/>
            </a:ext>
          </a:extLst>
        </xdr:cNvPr>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3" name="テキスト ボックス 392">
          <a:extLst>
            <a:ext uri="{FF2B5EF4-FFF2-40B4-BE49-F238E27FC236}">
              <a16:creationId xmlns:a16="http://schemas.microsoft.com/office/drawing/2014/main" id="{10BC5303-2922-4958-B1E5-0DE91E583671}"/>
            </a:ext>
          </a:extLst>
        </xdr:cNvPr>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4" name="直線コネクタ 393">
          <a:extLst>
            <a:ext uri="{FF2B5EF4-FFF2-40B4-BE49-F238E27FC236}">
              <a16:creationId xmlns:a16="http://schemas.microsoft.com/office/drawing/2014/main" id="{EF10463C-9DCE-408D-82A5-60FC0BC8E810}"/>
            </a:ext>
          </a:extLst>
        </xdr:cNvPr>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5" name="テキスト ボックス 394">
          <a:extLst>
            <a:ext uri="{FF2B5EF4-FFF2-40B4-BE49-F238E27FC236}">
              <a16:creationId xmlns:a16="http://schemas.microsoft.com/office/drawing/2014/main" id="{85BDFADA-5440-4574-82F0-C264C8561D06}"/>
            </a:ext>
          </a:extLst>
        </xdr:cNvPr>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6" name="直線コネクタ 395">
          <a:extLst>
            <a:ext uri="{FF2B5EF4-FFF2-40B4-BE49-F238E27FC236}">
              <a16:creationId xmlns:a16="http://schemas.microsoft.com/office/drawing/2014/main" id="{A5EF0553-AF61-479E-8A48-7A9F91047712}"/>
            </a:ext>
          </a:extLst>
        </xdr:cNvPr>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7" name="テキスト ボックス 396">
          <a:extLst>
            <a:ext uri="{FF2B5EF4-FFF2-40B4-BE49-F238E27FC236}">
              <a16:creationId xmlns:a16="http://schemas.microsoft.com/office/drawing/2014/main" id="{0AFE2704-3F56-448E-B0AC-4983F9FC4105}"/>
            </a:ext>
          </a:extLst>
        </xdr:cNvPr>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8" name="直線コネクタ 397">
          <a:extLst>
            <a:ext uri="{FF2B5EF4-FFF2-40B4-BE49-F238E27FC236}">
              <a16:creationId xmlns:a16="http://schemas.microsoft.com/office/drawing/2014/main" id="{6E930D8F-7E0F-41E3-BA7F-20CC22D18E39}"/>
            </a:ext>
          </a:extLst>
        </xdr:cNvPr>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9" name="テキスト ボックス 398">
          <a:extLst>
            <a:ext uri="{FF2B5EF4-FFF2-40B4-BE49-F238E27FC236}">
              <a16:creationId xmlns:a16="http://schemas.microsoft.com/office/drawing/2014/main" id="{C331D469-A715-41D3-BB6D-4370841DBEA3}"/>
            </a:ext>
          </a:extLst>
        </xdr:cNvPr>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a:extLst>
            <a:ext uri="{FF2B5EF4-FFF2-40B4-BE49-F238E27FC236}">
              <a16:creationId xmlns:a16="http://schemas.microsoft.com/office/drawing/2014/main" id="{ABEDA431-36AF-4FF0-9007-37958530952A}"/>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91071C0E-0C97-4F87-9DC8-1EE6C8133E84}"/>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児童館】&#10;有形固定資産減価償却率グラフ枠">
          <a:extLst>
            <a:ext uri="{FF2B5EF4-FFF2-40B4-BE49-F238E27FC236}">
              <a16:creationId xmlns:a16="http://schemas.microsoft.com/office/drawing/2014/main" id="{DB730F5B-0F30-4DFC-8E5D-EEF07220076D}"/>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7874</xdr:rowOff>
    </xdr:from>
    <xdr:to>
      <xdr:col>22</xdr:col>
      <xdr:colOff>415925</xdr:colOff>
      <xdr:row>80</xdr:row>
      <xdr:rowOff>109474</xdr:rowOff>
    </xdr:to>
    <xdr:sp macro="" textlink="">
      <xdr:nvSpPr>
        <xdr:cNvPr id="403" name="フローチャート : 判断 402">
          <a:extLst>
            <a:ext uri="{FF2B5EF4-FFF2-40B4-BE49-F238E27FC236}">
              <a16:creationId xmlns:a16="http://schemas.microsoft.com/office/drawing/2014/main" id="{009C73F9-4D71-4F89-B3B4-8E102CDB5112}"/>
            </a:ext>
          </a:extLst>
        </xdr:cNvPr>
        <xdr:cNvSpPr/>
      </xdr:nvSpPr>
      <xdr:spPr>
        <a:xfrm>
          <a:off x="13916025" y="134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6AD73385-862B-4230-BA18-95B863858F66}"/>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B16208EF-E708-4FCE-B382-129E0814BA4C}"/>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646CE3B3-2C88-4DE3-88F9-C9CA55F20F6F}"/>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E2CAE810-8C3A-4D7C-ACCD-EE9D512420E1}"/>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5F2F12EB-6A95-478E-A1C0-6AFBA6A2E77A}"/>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76454</xdr:rowOff>
    </xdr:from>
    <xdr:to>
      <xdr:col>22</xdr:col>
      <xdr:colOff>415925</xdr:colOff>
      <xdr:row>78</xdr:row>
      <xdr:rowOff>6604</xdr:rowOff>
    </xdr:to>
    <xdr:sp macro="" textlink="">
      <xdr:nvSpPr>
        <xdr:cNvPr id="409" name="円/楕円 408">
          <a:extLst>
            <a:ext uri="{FF2B5EF4-FFF2-40B4-BE49-F238E27FC236}">
              <a16:creationId xmlns:a16="http://schemas.microsoft.com/office/drawing/2014/main" id="{31935F90-81E9-42EB-9463-13AE89A0F094}"/>
            </a:ext>
          </a:extLst>
        </xdr:cNvPr>
        <xdr:cNvSpPr/>
      </xdr:nvSpPr>
      <xdr:spPr>
        <a:xfrm>
          <a:off x="13916025" y="12984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100601</xdr:rowOff>
    </xdr:from>
    <xdr:ext cx="405111" cy="259045"/>
    <xdr:sp macro="" textlink="">
      <xdr:nvSpPr>
        <xdr:cNvPr id="410" name="n_1aveValue【児童館】&#10;有形固定資産減価償却率">
          <a:extLst>
            <a:ext uri="{FF2B5EF4-FFF2-40B4-BE49-F238E27FC236}">
              <a16:creationId xmlns:a16="http://schemas.microsoft.com/office/drawing/2014/main" id="{D143CE4A-8052-42D3-8C7E-DE9565CC7560}"/>
            </a:ext>
          </a:extLst>
        </xdr:cNvPr>
        <xdr:cNvSpPr txBox="1"/>
      </xdr:nvSpPr>
      <xdr:spPr>
        <a:xfrm>
          <a:off x="13751568" y="135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23131</xdr:rowOff>
    </xdr:from>
    <xdr:ext cx="405111" cy="259045"/>
    <xdr:sp macro="" textlink="">
      <xdr:nvSpPr>
        <xdr:cNvPr id="411" name="n_1mainValue【児童館】&#10;有形固定資産減価償却率">
          <a:extLst>
            <a:ext uri="{FF2B5EF4-FFF2-40B4-BE49-F238E27FC236}">
              <a16:creationId xmlns:a16="http://schemas.microsoft.com/office/drawing/2014/main" id="{20C0A5A7-19F8-4DF7-A1BC-DCD1721F12D9}"/>
            </a:ext>
          </a:extLst>
        </xdr:cNvPr>
        <xdr:cNvSpPr txBox="1"/>
      </xdr:nvSpPr>
      <xdr:spPr>
        <a:xfrm>
          <a:off x="13751568" y="1276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a:extLst>
            <a:ext uri="{FF2B5EF4-FFF2-40B4-BE49-F238E27FC236}">
              <a16:creationId xmlns:a16="http://schemas.microsoft.com/office/drawing/2014/main" id="{2C10162B-3C84-4842-B7CC-60551888D7C6}"/>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13" name="正方形/長方形 412">
          <a:extLst>
            <a:ext uri="{FF2B5EF4-FFF2-40B4-BE49-F238E27FC236}">
              <a16:creationId xmlns:a16="http://schemas.microsoft.com/office/drawing/2014/main" id="{D1A036EF-B915-48AB-9A71-BE21B2E961CF}"/>
            </a:ext>
          </a:extLst>
        </xdr:cNvPr>
        <xdr:cNvSpPr/>
      </xdr:nvSpPr>
      <xdr:spPr>
        <a:xfrm>
          <a:off x="164992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14" name="正方形/長方形 413">
          <a:extLst>
            <a:ext uri="{FF2B5EF4-FFF2-40B4-BE49-F238E27FC236}">
              <a16:creationId xmlns:a16="http://schemas.microsoft.com/office/drawing/2014/main" id="{923A2DC4-691D-406F-9F76-B7418EF14BD5}"/>
            </a:ext>
          </a:extLst>
        </xdr:cNvPr>
        <xdr:cNvSpPr/>
      </xdr:nvSpPr>
      <xdr:spPr>
        <a:xfrm>
          <a:off x="164992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15" name="正方形/長方形 414">
          <a:extLst>
            <a:ext uri="{FF2B5EF4-FFF2-40B4-BE49-F238E27FC236}">
              <a16:creationId xmlns:a16="http://schemas.microsoft.com/office/drawing/2014/main" id="{037A1521-6652-4358-8F38-AF505409B710}"/>
            </a:ext>
          </a:extLst>
        </xdr:cNvPr>
        <xdr:cNvSpPr/>
      </xdr:nvSpPr>
      <xdr:spPr>
        <a:xfrm>
          <a:off x="17632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16" name="正方形/長方形 415">
          <a:extLst>
            <a:ext uri="{FF2B5EF4-FFF2-40B4-BE49-F238E27FC236}">
              <a16:creationId xmlns:a16="http://schemas.microsoft.com/office/drawing/2014/main" id="{16835231-01CC-4855-B5BD-C882E6528F16}"/>
            </a:ext>
          </a:extLst>
        </xdr:cNvPr>
        <xdr:cNvSpPr/>
      </xdr:nvSpPr>
      <xdr:spPr>
        <a:xfrm>
          <a:off x="17632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7" name="正方形/長方形 416">
          <a:extLst>
            <a:ext uri="{FF2B5EF4-FFF2-40B4-BE49-F238E27FC236}">
              <a16:creationId xmlns:a16="http://schemas.microsoft.com/office/drawing/2014/main" id="{3A0E7819-CB38-42D4-B970-582C7C7D53D3}"/>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8" name="テキスト ボックス 417">
          <a:extLst>
            <a:ext uri="{FF2B5EF4-FFF2-40B4-BE49-F238E27FC236}">
              <a16:creationId xmlns:a16="http://schemas.microsoft.com/office/drawing/2014/main" id="{080AA6F3-D8DE-4CEB-8B0D-A52C9CDB773E}"/>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9" name="直線コネクタ 418">
          <a:extLst>
            <a:ext uri="{FF2B5EF4-FFF2-40B4-BE49-F238E27FC236}">
              <a16:creationId xmlns:a16="http://schemas.microsoft.com/office/drawing/2014/main" id="{381248C1-1098-4624-B910-B97DFC69CBD0}"/>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0" name="テキスト ボックス 419">
          <a:extLst>
            <a:ext uri="{FF2B5EF4-FFF2-40B4-BE49-F238E27FC236}">
              <a16:creationId xmlns:a16="http://schemas.microsoft.com/office/drawing/2014/main" id="{F6A1697C-6153-4400-86A7-C058607EC7FD}"/>
            </a:ext>
          </a:extLst>
        </xdr:cNvPr>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21" name="直線コネクタ 420">
          <a:extLst>
            <a:ext uri="{FF2B5EF4-FFF2-40B4-BE49-F238E27FC236}">
              <a16:creationId xmlns:a16="http://schemas.microsoft.com/office/drawing/2014/main" id="{7BDC78E6-C538-4BF3-A2F7-390F79F02898}"/>
            </a:ext>
          </a:extLst>
        </xdr:cNvPr>
        <xdr:cNvCxnSpPr/>
      </xdr:nvCxnSpPr>
      <xdr:spPr>
        <a:xfrm>
          <a:off x="1649920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22" name="テキスト ボックス 421">
          <a:extLst>
            <a:ext uri="{FF2B5EF4-FFF2-40B4-BE49-F238E27FC236}">
              <a16:creationId xmlns:a16="http://schemas.microsoft.com/office/drawing/2014/main" id="{34B05B0C-3847-4A8E-8E49-186C0BE9096B}"/>
            </a:ext>
          </a:extLst>
        </xdr:cNvPr>
        <xdr:cNvSpPr txBox="1"/>
      </xdr:nvSpPr>
      <xdr:spPr>
        <a:xfrm>
          <a:off x="1607012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3" name="直線コネクタ 422">
          <a:extLst>
            <a:ext uri="{FF2B5EF4-FFF2-40B4-BE49-F238E27FC236}">
              <a16:creationId xmlns:a16="http://schemas.microsoft.com/office/drawing/2014/main" id="{6FEB63CB-751D-45C8-9FB0-A997D3173136}"/>
            </a:ext>
          </a:extLst>
        </xdr:cNvPr>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4" name="テキスト ボックス 423">
          <a:extLst>
            <a:ext uri="{FF2B5EF4-FFF2-40B4-BE49-F238E27FC236}">
              <a16:creationId xmlns:a16="http://schemas.microsoft.com/office/drawing/2014/main" id="{B8A3B5ED-3632-4D50-B502-7714E44C0017}"/>
            </a:ext>
          </a:extLst>
        </xdr:cNvPr>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25" name="直線コネクタ 424">
          <a:extLst>
            <a:ext uri="{FF2B5EF4-FFF2-40B4-BE49-F238E27FC236}">
              <a16:creationId xmlns:a16="http://schemas.microsoft.com/office/drawing/2014/main" id="{EE15CB50-D0ED-4C05-97C4-896D8E56EED9}"/>
            </a:ext>
          </a:extLst>
        </xdr:cNvPr>
        <xdr:cNvCxnSpPr/>
      </xdr:nvCxnSpPr>
      <xdr:spPr>
        <a:xfrm>
          <a:off x="1649920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26" name="テキスト ボックス 425">
          <a:extLst>
            <a:ext uri="{FF2B5EF4-FFF2-40B4-BE49-F238E27FC236}">
              <a16:creationId xmlns:a16="http://schemas.microsoft.com/office/drawing/2014/main" id="{C3C1FEC7-DF51-4CF1-9D8D-21714E54DBBF}"/>
            </a:ext>
          </a:extLst>
        </xdr:cNvPr>
        <xdr:cNvSpPr txBox="1"/>
      </xdr:nvSpPr>
      <xdr:spPr>
        <a:xfrm>
          <a:off x="16070126"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7" name="直線コネクタ 426">
          <a:extLst>
            <a:ext uri="{FF2B5EF4-FFF2-40B4-BE49-F238E27FC236}">
              <a16:creationId xmlns:a16="http://schemas.microsoft.com/office/drawing/2014/main" id="{AEB4EE47-E00F-4FC8-A5DB-0E3AC201B97B}"/>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8" name="テキスト ボックス 427">
          <a:extLst>
            <a:ext uri="{FF2B5EF4-FFF2-40B4-BE49-F238E27FC236}">
              <a16:creationId xmlns:a16="http://schemas.microsoft.com/office/drawing/2014/main" id="{45B3D695-17F9-41E6-9DAC-CCF497C7B082}"/>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9" name="【児童館】&#10;一人当たり面積グラフ枠">
          <a:extLst>
            <a:ext uri="{FF2B5EF4-FFF2-40B4-BE49-F238E27FC236}">
              <a16:creationId xmlns:a16="http://schemas.microsoft.com/office/drawing/2014/main" id="{6CC39600-1392-4BA8-A3A1-94B5CDAC8CE5}"/>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21589</xdr:rowOff>
    </xdr:from>
    <xdr:to>
      <xdr:col>31</xdr:col>
      <xdr:colOff>85725</xdr:colOff>
      <xdr:row>84</xdr:row>
      <xdr:rowOff>123189</xdr:rowOff>
    </xdr:to>
    <xdr:sp macro="" textlink="">
      <xdr:nvSpPr>
        <xdr:cNvPr id="430" name="フローチャート : 判断 429">
          <a:extLst>
            <a:ext uri="{FF2B5EF4-FFF2-40B4-BE49-F238E27FC236}">
              <a16:creationId xmlns:a16="http://schemas.microsoft.com/office/drawing/2014/main" id="{B043395F-33C0-42DB-82A4-BF0B012B5B5E}"/>
            </a:ext>
          </a:extLst>
        </xdr:cNvPr>
        <xdr:cNvSpPr/>
      </xdr:nvSpPr>
      <xdr:spPr>
        <a:xfrm>
          <a:off x="19156045" y="1410334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EF69352D-C1DF-4DE7-9232-002D78EE3D9A}"/>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84681A5A-6542-4893-AD4B-80B6FD55DF1D}"/>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2536A018-0E65-4090-AD87-9BE11B73EF62}"/>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34988A23-E9AE-4A22-9EBC-81AF24B69883}"/>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7B73E97E-D91E-4310-986E-16ACCA7C2370}"/>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10161</xdr:rowOff>
    </xdr:from>
    <xdr:to>
      <xdr:col>31</xdr:col>
      <xdr:colOff>85725</xdr:colOff>
      <xdr:row>78</xdr:row>
      <xdr:rowOff>111761</xdr:rowOff>
    </xdr:to>
    <xdr:sp macro="" textlink="">
      <xdr:nvSpPr>
        <xdr:cNvPr id="436" name="円/楕円 435">
          <a:extLst>
            <a:ext uri="{FF2B5EF4-FFF2-40B4-BE49-F238E27FC236}">
              <a16:creationId xmlns:a16="http://schemas.microsoft.com/office/drawing/2014/main" id="{E9D4FED7-FCE9-4835-9CB8-FB1C8F3535E7}"/>
            </a:ext>
          </a:extLst>
        </xdr:cNvPr>
        <xdr:cNvSpPr/>
      </xdr:nvSpPr>
      <xdr:spPr>
        <a:xfrm>
          <a:off x="19156045" y="1308608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114316</xdr:rowOff>
    </xdr:from>
    <xdr:ext cx="469744" cy="259045"/>
    <xdr:sp macro="" textlink="">
      <xdr:nvSpPr>
        <xdr:cNvPr id="437" name="n_1aveValue【児童館】&#10;一人当たり面積">
          <a:extLst>
            <a:ext uri="{FF2B5EF4-FFF2-40B4-BE49-F238E27FC236}">
              <a16:creationId xmlns:a16="http://schemas.microsoft.com/office/drawing/2014/main" id="{6F9EA1BE-6F8D-49E0-BE18-1B1A0AE7CCB8}"/>
            </a:ext>
          </a:extLst>
        </xdr:cNvPr>
        <xdr:cNvSpPr txBox="1"/>
      </xdr:nvSpPr>
      <xdr:spPr>
        <a:xfrm>
          <a:off x="19012612"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128288</xdr:rowOff>
    </xdr:from>
    <xdr:ext cx="469744" cy="259045"/>
    <xdr:sp macro="" textlink="">
      <xdr:nvSpPr>
        <xdr:cNvPr id="438" name="n_1mainValue【児童館】&#10;一人当たり面積">
          <a:extLst>
            <a:ext uri="{FF2B5EF4-FFF2-40B4-BE49-F238E27FC236}">
              <a16:creationId xmlns:a16="http://schemas.microsoft.com/office/drawing/2014/main" id="{47C8A2E8-EB53-4BC5-8192-8B4CCA6DC2E4}"/>
            </a:ext>
          </a:extLst>
        </xdr:cNvPr>
        <xdr:cNvSpPr txBox="1"/>
      </xdr:nvSpPr>
      <xdr:spPr>
        <a:xfrm>
          <a:off x="19012612" y="128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9" name="正方形/長方形 438">
          <a:extLst>
            <a:ext uri="{FF2B5EF4-FFF2-40B4-BE49-F238E27FC236}">
              <a16:creationId xmlns:a16="http://schemas.microsoft.com/office/drawing/2014/main" id="{F7FA53AD-298B-4C52-973A-5064BC17DC2E}"/>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a:extLst>
            <a:ext uri="{FF2B5EF4-FFF2-40B4-BE49-F238E27FC236}">
              <a16:creationId xmlns:a16="http://schemas.microsoft.com/office/drawing/2014/main" id="{383D83E2-BA7D-405C-B732-26A4625C1C9B}"/>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a:extLst>
            <a:ext uri="{FF2B5EF4-FFF2-40B4-BE49-F238E27FC236}">
              <a16:creationId xmlns:a16="http://schemas.microsoft.com/office/drawing/2014/main" id="{74F11A8A-782A-4991-A12E-F7916EF2B92F}"/>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a:extLst>
            <a:ext uri="{FF2B5EF4-FFF2-40B4-BE49-F238E27FC236}">
              <a16:creationId xmlns:a16="http://schemas.microsoft.com/office/drawing/2014/main" id="{686ECE11-8ABF-4D8C-B68A-C67792411129}"/>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a:extLst>
            <a:ext uri="{FF2B5EF4-FFF2-40B4-BE49-F238E27FC236}">
              <a16:creationId xmlns:a16="http://schemas.microsoft.com/office/drawing/2014/main" id="{ACE8F5F3-B342-485B-BD30-03DC3D25051E}"/>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a:extLst>
            <a:ext uri="{FF2B5EF4-FFF2-40B4-BE49-F238E27FC236}">
              <a16:creationId xmlns:a16="http://schemas.microsoft.com/office/drawing/2014/main" id="{F3DA2722-2E62-4FFD-8438-478BB8EBFC9F}"/>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a:extLst>
            <a:ext uri="{FF2B5EF4-FFF2-40B4-BE49-F238E27FC236}">
              <a16:creationId xmlns:a16="http://schemas.microsoft.com/office/drawing/2014/main" id="{73CAEA81-341A-4558-A68D-5A32AF549EE2}"/>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6" name="正方形/長方形 445">
          <a:extLst>
            <a:ext uri="{FF2B5EF4-FFF2-40B4-BE49-F238E27FC236}">
              <a16:creationId xmlns:a16="http://schemas.microsoft.com/office/drawing/2014/main" id="{75176CFD-43FA-4873-879B-B3F092A0C856}"/>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DABA6861-30D0-44DB-A01A-AE6843FF2F7F}"/>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a:extLst>
            <a:ext uri="{FF2B5EF4-FFF2-40B4-BE49-F238E27FC236}">
              <a16:creationId xmlns:a16="http://schemas.microsoft.com/office/drawing/2014/main" id="{46BDE0DD-FC0B-48CE-B9F8-F37626250925}"/>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49" name="直線コネクタ 448">
          <a:extLst>
            <a:ext uri="{FF2B5EF4-FFF2-40B4-BE49-F238E27FC236}">
              <a16:creationId xmlns:a16="http://schemas.microsoft.com/office/drawing/2014/main" id="{285BAA42-F77A-4053-B9EE-37BD1AFCD3AB}"/>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50" name="テキスト ボックス 449">
          <a:extLst>
            <a:ext uri="{FF2B5EF4-FFF2-40B4-BE49-F238E27FC236}">
              <a16:creationId xmlns:a16="http://schemas.microsoft.com/office/drawing/2014/main" id="{6D67C4D7-5F0C-4D6D-BB96-B8D8B4D5D7B8}"/>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1" name="直線コネクタ 450">
          <a:extLst>
            <a:ext uri="{FF2B5EF4-FFF2-40B4-BE49-F238E27FC236}">
              <a16:creationId xmlns:a16="http://schemas.microsoft.com/office/drawing/2014/main" id="{9DF9DD66-8AD8-4DAF-BEA1-0FFB939C4A8A}"/>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987871FB-E2DD-4F7C-8569-ABD3BEEB2B29}"/>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3" name="直線コネクタ 452">
          <a:extLst>
            <a:ext uri="{FF2B5EF4-FFF2-40B4-BE49-F238E27FC236}">
              <a16:creationId xmlns:a16="http://schemas.microsoft.com/office/drawing/2014/main" id="{502F1866-DC7C-4429-8BAE-F51207AF4839}"/>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DABB7E10-E191-431C-BD2E-F4EDEDF95C5C}"/>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5" name="直線コネクタ 454">
          <a:extLst>
            <a:ext uri="{FF2B5EF4-FFF2-40B4-BE49-F238E27FC236}">
              <a16:creationId xmlns:a16="http://schemas.microsoft.com/office/drawing/2014/main" id="{3B77518D-D1DD-45B2-97BD-3AA5A59B4E05}"/>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2E8A5DB5-842E-4425-8036-53C64A99C33F}"/>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7" name="直線コネクタ 456">
          <a:extLst>
            <a:ext uri="{FF2B5EF4-FFF2-40B4-BE49-F238E27FC236}">
              <a16:creationId xmlns:a16="http://schemas.microsoft.com/office/drawing/2014/main" id="{EC1C745D-8094-4981-8D66-A10EB230B783}"/>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EE4B30AA-7113-498E-80BA-08D162BC1DEC}"/>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9" name="直線コネクタ 458">
          <a:extLst>
            <a:ext uri="{FF2B5EF4-FFF2-40B4-BE49-F238E27FC236}">
              <a16:creationId xmlns:a16="http://schemas.microsoft.com/office/drawing/2014/main" id="{9FACD2F1-A2F9-4818-B913-CC85CB0B963A}"/>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7D3053D5-3553-4E6D-BF7B-5D732B050FA3}"/>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a:extLst>
            <a:ext uri="{FF2B5EF4-FFF2-40B4-BE49-F238E27FC236}">
              <a16:creationId xmlns:a16="http://schemas.microsoft.com/office/drawing/2014/main" id="{915BD974-D3BA-40AD-B200-8B535505DFC3}"/>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F9D6B8B8-7E8F-42D6-BFDF-8CF73B5F80F8}"/>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3" name="【公民館】&#10;有形固定資産減価償却率グラフ枠">
          <a:extLst>
            <a:ext uri="{FF2B5EF4-FFF2-40B4-BE49-F238E27FC236}">
              <a16:creationId xmlns:a16="http://schemas.microsoft.com/office/drawing/2014/main" id="{C0F4EC48-CBDC-4A53-9907-281060776EBF}"/>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64" name="直線コネクタ 463">
          <a:extLst>
            <a:ext uri="{FF2B5EF4-FFF2-40B4-BE49-F238E27FC236}">
              <a16:creationId xmlns:a16="http://schemas.microsoft.com/office/drawing/2014/main" id="{3B4D2A0C-A081-4567-854C-FEFACBA9A7B6}"/>
            </a:ext>
          </a:extLst>
        </xdr:cNvPr>
        <xdr:cNvCxnSpPr/>
      </xdr:nvCxnSpPr>
      <xdr:spPr>
        <a:xfrm flipV="1">
          <a:off x="14735809" y="16713381"/>
          <a:ext cx="0" cy="143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65" name="【公民館】&#10;有形固定資産減価償却率最小値テキスト">
          <a:extLst>
            <a:ext uri="{FF2B5EF4-FFF2-40B4-BE49-F238E27FC236}">
              <a16:creationId xmlns:a16="http://schemas.microsoft.com/office/drawing/2014/main" id="{84B0EFF5-97D1-45BF-8925-937D83589A78}"/>
            </a:ext>
          </a:extLst>
        </xdr:cNvPr>
        <xdr:cNvSpPr txBox="1"/>
      </xdr:nvSpPr>
      <xdr:spPr>
        <a:xfrm>
          <a:off x="14825345" y="181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66" name="直線コネクタ 465">
          <a:extLst>
            <a:ext uri="{FF2B5EF4-FFF2-40B4-BE49-F238E27FC236}">
              <a16:creationId xmlns:a16="http://schemas.microsoft.com/office/drawing/2014/main" id="{1703DDF6-08C4-4664-BF45-55A34D74AD45}"/>
            </a:ext>
          </a:extLst>
        </xdr:cNvPr>
        <xdr:cNvCxnSpPr/>
      </xdr:nvCxnSpPr>
      <xdr:spPr>
        <a:xfrm>
          <a:off x="14647545" y="181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67" name="【公民館】&#10;有形固定資産減価償却率最大値テキスト">
          <a:extLst>
            <a:ext uri="{FF2B5EF4-FFF2-40B4-BE49-F238E27FC236}">
              <a16:creationId xmlns:a16="http://schemas.microsoft.com/office/drawing/2014/main" id="{C1AF2D9E-CEC9-4D8D-B1C2-A01C44E53B0F}"/>
            </a:ext>
          </a:extLst>
        </xdr:cNvPr>
        <xdr:cNvSpPr txBox="1"/>
      </xdr:nvSpPr>
      <xdr:spPr>
        <a:xfrm>
          <a:off x="14825345"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68" name="直線コネクタ 467">
          <a:extLst>
            <a:ext uri="{FF2B5EF4-FFF2-40B4-BE49-F238E27FC236}">
              <a16:creationId xmlns:a16="http://schemas.microsoft.com/office/drawing/2014/main" id="{4A18F795-6B66-47DF-B0FC-A0D49E25C86F}"/>
            </a:ext>
          </a:extLst>
        </xdr:cNvPr>
        <xdr:cNvCxnSpPr/>
      </xdr:nvCxnSpPr>
      <xdr:spPr>
        <a:xfrm>
          <a:off x="14647545" y="1671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69" name="【公民館】&#10;有形固定資産減価償却率平均値テキスト">
          <a:extLst>
            <a:ext uri="{FF2B5EF4-FFF2-40B4-BE49-F238E27FC236}">
              <a16:creationId xmlns:a16="http://schemas.microsoft.com/office/drawing/2014/main" id="{F323C015-BEBD-4EFE-897F-625821791349}"/>
            </a:ext>
          </a:extLst>
        </xdr:cNvPr>
        <xdr:cNvSpPr txBox="1"/>
      </xdr:nvSpPr>
      <xdr:spPr>
        <a:xfrm>
          <a:off x="14825345" y="17295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70" name="フローチャート : 判断 469">
          <a:extLst>
            <a:ext uri="{FF2B5EF4-FFF2-40B4-BE49-F238E27FC236}">
              <a16:creationId xmlns:a16="http://schemas.microsoft.com/office/drawing/2014/main" id="{2E423376-71CF-4611-9AAD-0098923A2406}"/>
            </a:ext>
          </a:extLst>
        </xdr:cNvPr>
        <xdr:cNvSpPr/>
      </xdr:nvSpPr>
      <xdr:spPr>
        <a:xfrm>
          <a:off x="14685645"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71" name="フローチャート : 判断 470">
          <a:extLst>
            <a:ext uri="{FF2B5EF4-FFF2-40B4-BE49-F238E27FC236}">
              <a16:creationId xmlns:a16="http://schemas.microsoft.com/office/drawing/2014/main" id="{988F14C6-BBD6-4949-88D5-15FCE608D67E}"/>
            </a:ext>
          </a:extLst>
        </xdr:cNvPr>
        <xdr:cNvSpPr/>
      </xdr:nvSpPr>
      <xdr:spPr>
        <a:xfrm>
          <a:off x="13916025" y="17346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143FCDA-A8FF-41C3-BC6C-F957CBBC2367}"/>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A2D93FD-0232-4654-88A7-18795244F93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F23EB17-F045-4502-9B3D-1A24F85C6E2C}"/>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D1ECDAD-65FB-4F99-A132-7C8B4AEE1795}"/>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340520D-5920-49AA-900C-E73967C85CD1}"/>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36830</xdr:rowOff>
    </xdr:from>
    <xdr:to>
      <xdr:col>22</xdr:col>
      <xdr:colOff>415925</xdr:colOff>
      <xdr:row>101</xdr:row>
      <xdr:rowOff>138430</xdr:rowOff>
    </xdr:to>
    <xdr:sp macro="" textlink="">
      <xdr:nvSpPr>
        <xdr:cNvPr id="477" name="円/楕円 476">
          <a:extLst>
            <a:ext uri="{FF2B5EF4-FFF2-40B4-BE49-F238E27FC236}">
              <a16:creationId xmlns:a16="http://schemas.microsoft.com/office/drawing/2014/main" id="{DB508ADD-FD9D-46AF-8910-6CEB243C6C37}"/>
            </a:ext>
          </a:extLst>
        </xdr:cNvPr>
        <xdr:cNvSpPr/>
      </xdr:nvSpPr>
      <xdr:spPr>
        <a:xfrm>
          <a:off x="13916025"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78" name="n_1aveValue【公民館】&#10;有形固定資産減価償却率">
          <a:extLst>
            <a:ext uri="{FF2B5EF4-FFF2-40B4-BE49-F238E27FC236}">
              <a16:creationId xmlns:a16="http://schemas.microsoft.com/office/drawing/2014/main" id="{664ED38E-BB56-43FB-8250-5166804542C9}"/>
            </a:ext>
          </a:extLst>
        </xdr:cNvPr>
        <xdr:cNvSpPr txBox="1"/>
      </xdr:nvSpPr>
      <xdr:spPr>
        <a:xfrm>
          <a:off x="13751568" y="1743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154957</xdr:rowOff>
    </xdr:from>
    <xdr:ext cx="405111" cy="259045"/>
    <xdr:sp macro="" textlink="">
      <xdr:nvSpPr>
        <xdr:cNvPr id="479" name="n_1mainValue【公民館】&#10;有形固定資産減価償却率">
          <a:extLst>
            <a:ext uri="{FF2B5EF4-FFF2-40B4-BE49-F238E27FC236}">
              <a16:creationId xmlns:a16="http://schemas.microsoft.com/office/drawing/2014/main" id="{9B1F75A9-F441-46C8-8A08-61472A28527E}"/>
            </a:ext>
          </a:extLst>
        </xdr:cNvPr>
        <xdr:cNvSpPr txBox="1"/>
      </xdr:nvSpPr>
      <xdr:spPr>
        <a:xfrm>
          <a:off x="13751568" y="1675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0" name="正方形/長方形 479">
          <a:extLst>
            <a:ext uri="{FF2B5EF4-FFF2-40B4-BE49-F238E27FC236}">
              <a16:creationId xmlns:a16="http://schemas.microsoft.com/office/drawing/2014/main" id="{5A9B2453-641A-42EA-B0D5-7836FBBAD103}"/>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a:extLst>
            <a:ext uri="{FF2B5EF4-FFF2-40B4-BE49-F238E27FC236}">
              <a16:creationId xmlns:a16="http://schemas.microsoft.com/office/drawing/2014/main" id="{8B629242-12E9-46CD-8EE5-C3D3315D12B7}"/>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a:extLst>
            <a:ext uri="{FF2B5EF4-FFF2-40B4-BE49-F238E27FC236}">
              <a16:creationId xmlns:a16="http://schemas.microsoft.com/office/drawing/2014/main" id="{CF785C15-4F17-4227-ACA2-6F6EFD2ED1F7}"/>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a:extLst>
            <a:ext uri="{FF2B5EF4-FFF2-40B4-BE49-F238E27FC236}">
              <a16:creationId xmlns:a16="http://schemas.microsoft.com/office/drawing/2014/main" id="{CAB8B16C-F132-4E26-9257-F732EF498CAF}"/>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a:extLst>
            <a:ext uri="{FF2B5EF4-FFF2-40B4-BE49-F238E27FC236}">
              <a16:creationId xmlns:a16="http://schemas.microsoft.com/office/drawing/2014/main" id="{3F6A89AF-938F-4E27-9415-0651BE1BA3C2}"/>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a:extLst>
            <a:ext uri="{FF2B5EF4-FFF2-40B4-BE49-F238E27FC236}">
              <a16:creationId xmlns:a16="http://schemas.microsoft.com/office/drawing/2014/main" id="{1C099540-4232-4FBC-9AF9-148BB58044EC}"/>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a:extLst>
            <a:ext uri="{FF2B5EF4-FFF2-40B4-BE49-F238E27FC236}">
              <a16:creationId xmlns:a16="http://schemas.microsoft.com/office/drawing/2014/main" id="{C5B727DB-AA12-4185-830D-88895FCEC0E5}"/>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7" name="正方形/長方形 486">
          <a:extLst>
            <a:ext uri="{FF2B5EF4-FFF2-40B4-BE49-F238E27FC236}">
              <a16:creationId xmlns:a16="http://schemas.microsoft.com/office/drawing/2014/main" id="{2C45F972-F6B4-4313-8F67-B27020855706}"/>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9B74750B-A40B-48FF-A27F-36A2901BBBED}"/>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a:extLst>
            <a:ext uri="{FF2B5EF4-FFF2-40B4-BE49-F238E27FC236}">
              <a16:creationId xmlns:a16="http://schemas.microsoft.com/office/drawing/2014/main" id="{BFA5C926-EE99-4105-BC74-B181063554FE}"/>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a:extLst>
            <a:ext uri="{FF2B5EF4-FFF2-40B4-BE49-F238E27FC236}">
              <a16:creationId xmlns:a16="http://schemas.microsoft.com/office/drawing/2014/main" id="{694EB089-2C2D-4C70-ACE4-B40AAE538DCE}"/>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1" name="直線コネクタ 490">
          <a:extLst>
            <a:ext uri="{FF2B5EF4-FFF2-40B4-BE49-F238E27FC236}">
              <a16:creationId xmlns:a16="http://schemas.microsoft.com/office/drawing/2014/main" id="{ABDE5052-CDDB-484A-8641-297275347171}"/>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2" name="テキスト ボックス 491">
          <a:extLst>
            <a:ext uri="{FF2B5EF4-FFF2-40B4-BE49-F238E27FC236}">
              <a16:creationId xmlns:a16="http://schemas.microsoft.com/office/drawing/2014/main" id="{3CCF105C-9D37-49B4-9981-AAE143E38963}"/>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3" name="直線コネクタ 492">
          <a:extLst>
            <a:ext uri="{FF2B5EF4-FFF2-40B4-BE49-F238E27FC236}">
              <a16:creationId xmlns:a16="http://schemas.microsoft.com/office/drawing/2014/main" id="{FF1CB461-9481-4091-9DB6-1D82612B8ACE}"/>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4" name="テキスト ボックス 493">
          <a:extLst>
            <a:ext uri="{FF2B5EF4-FFF2-40B4-BE49-F238E27FC236}">
              <a16:creationId xmlns:a16="http://schemas.microsoft.com/office/drawing/2014/main" id="{4EDF9E83-5A2E-4C50-8DD6-4A425CEC7D3C}"/>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5" name="直線コネクタ 494">
          <a:extLst>
            <a:ext uri="{FF2B5EF4-FFF2-40B4-BE49-F238E27FC236}">
              <a16:creationId xmlns:a16="http://schemas.microsoft.com/office/drawing/2014/main" id="{FB797DA9-EEF2-44C3-85F7-DC132D94AB6B}"/>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6" name="テキスト ボックス 495">
          <a:extLst>
            <a:ext uri="{FF2B5EF4-FFF2-40B4-BE49-F238E27FC236}">
              <a16:creationId xmlns:a16="http://schemas.microsoft.com/office/drawing/2014/main" id="{E1F1BC2D-A6C1-4C52-B482-74B88FEA7372}"/>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7" name="直線コネクタ 496">
          <a:extLst>
            <a:ext uri="{FF2B5EF4-FFF2-40B4-BE49-F238E27FC236}">
              <a16:creationId xmlns:a16="http://schemas.microsoft.com/office/drawing/2014/main" id="{920BD9A8-5B8D-497F-B144-96F3F792F7F3}"/>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8" name="テキスト ボックス 497">
          <a:extLst>
            <a:ext uri="{FF2B5EF4-FFF2-40B4-BE49-F238E27FC236}">
              <a16:creationId xmlns:a16="http://schemas.microsoft.com/office/drawing/2014/main" id="{A01050FE-4950-455D-9824-6A3B9383A10C}"/>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9" name="直線コネクタ 498">
          <a:extLst>
            <a:ext uri="{FF2B5EF4-FFF2-40B4-BE49-F238E27FC236}">
              <a16:creationId xmlns:a16="http://schemas.microsoft.com/office/drawing/2014/main" id="{10CA752C-7CCF-444A-A062-6AC8B07DC26F}"/>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0" name="テキスト ボックス 499">
          <a:extLst>
            <a:ext uri="{FF2B5EF4-FFF2-40B4-BE49-F238E27FC236}">
              <a16:creationId xmlns:a16="http://schemas.microsoft.com/office/drawing/2014/main" id="{CCA9B8D1-E2B3-4AC3-BB4B-4959F10404FD}"/>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1" name="直線コネクタ 500">
          <a:extLst>
            <a:ext uri="{FF2B5EF4-FFF2-40B4-BE49-F238E27FC236}">
              <a16:creationId xmlns:a16="http://schemas.microsoft.com/office/drawing/2014/main" id="{0D22FA5F-FF8A-4EA0-945C-2D3CFC3F5BCD}"/>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2" name="テキスト ボックス 501">
          <a:extLst>
            <a:ext uri="{FF2B5EF4-FFF2-40B4-BE49-F238E27FC236}">
              <a16:creationId xmlns:a16="http://schemas.microsoft.com/office/drawing/2014/main" id="{EDE865A3-AFA9-434C-86F2-ED97F8A00C9F}"/>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3" name="【公民館】&#10;一人当たり面積グラフ枠">
          <a:extLst>
            <a:ext uri="{FF2B5EF4-FFF2-40B4-BE49-F238E27FC236}">
              <a16:creationId xmlns:a16="http://schemas.microsoft.com/office/drawing/2014/main" id="{9018DF9A-92D2-4DE9-A045-B7E97FDA72CC}"/>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04" name="直線コネクタ 503">
          <a:extLst>
            <a:ext uri="{FF2B5EF4-FFF2-40B4-BE49-F238E27FC236}">
              <a16:creationId xmlns:a16="http://schemas.microsoft.com/office/drawing/2014/main" id="{3429CEA3-9EC6-440A-83CE-5F986F2DF51D}"/>
            </a:ext>
          </a:extLst>
        </xdr:cNvPr>
        <xdr:cNvCxnSpPr/>
      </xdr:nvCxnSpPr>
      <xdr:spPr>
        <a:xfrm flipV="1">
          <a:off x="19960589" y="1676654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05" name="【公民館】&#10;一人当たり面積最小値テキスト">
          <a:extLst>
            <a:ext uri="{FF2B5EF4-FFF2-40B4-BE49-F238E27FC236}">
              <a16:creationId xmlns:a16="http://schemas.microsoft.com/office/drawing/2014/main" id="{77CDD546-2E61-4C2C-B9D8-2FB07F4A64EB}"/>
            </a:ext>
          </a:extLst>
        </xdr:cNvPr>
        <xdr:cNvSpPr txBox="1"/>
      </xdr:nvSpPr>
      <xdr:spPr>
        <a:xfrm>
          <a:off x="20050125" y="180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06" name="直線コネクタ 505">
          <a:extLst>
            <a:ext uri="{FF2B5EF4-FFF2-40B4-BE49-F238E27FC236}">
              <a16:creationId xmlns:a16="http://schemas.microsoft.com/office/drawing/2014/main" id="{76CD55D3-68B9-416F-BCCB-0E28CC8C4C63}"/>
            </a:ext>
          </a:extLst>
        </xdr:cNvPr>
        <xdr:cNvCxnSpPr/>
      </xdr:nvCxnSpPr>
      <xdr:spPr>
        <a:xfrm>
          <a:off x="19872325" y="1808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07" name="【公民館】&#10;一人当たり面積最大値テキスト">
          <a:extLst>
            <a:ext uri="{FF2B5EF4-FFF2-40B4-BE49-F238E27FC236}">
              <a16:creationId xmlns:a16="http://schemas.microsoft.com/office/drawing/2014/main" id="{97D52473-0000-40DA-9B75-457176857561}"/>
            </a:ext>
          </a:extLst>
        </xdr:cNvPr>
        <xdr:cNvSpPr txBox="1"/>
      </xdr:nvSpPr>
      <xdr:spPr>
        <a:xfrm>
          <a:off x="20050125"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08" name="直線コネクタ 507">
          <a:extLst>
            <a:ext uri="{FF2B5EF4-FFF2-40B4-BE49-F238E27FC236}">
              <a16:creationId xmlns:a16="http://schemas.microsoft.com/office/drawing/2014/main" id="{8B9392BB-A3B2-477F-AEB4-C3F113E00AE5}"/>
            </a:ext>
          </a:extLst>
        </xdr:cNvPr>
        <xdr:cNvCxnSpPr/>
      </xdr:nvCxnSpPr>
      <xdr:spPr>
        <a:xfrm>
          <a:off x="19872325" y="1676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09" name="【公民館】&#10;一人当たり面積平均値テキスト">
          <a:extLst>
            <a:ext uri="{FF2B5EF4-FFF2-40B4-BE49-F238E27FC236}">
              <a16:creationId xmlns:a16="http://schemas.microsoft.com/office/drawing/2014/main" id="{DF0F39AF-E82A-405F-BD6C-834F79408DE7}"/>
            </a:ext>
          </a:extLst>
        </xdr:cNvPr>
        <xdr:cNvSpPr txBox="1"/>
      </xdr:nvSpPr>
      <xdr:spPr>
        <a:xfrm>
          <a:off x="20050125" y="1748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10" name="フローチャート : 判断 509">
          <a:extLst>
            <a:ext uri="{FF2B5EF4-FFF2-40B4-BE49-F238E27FC236}">
              <a16:creationId xmlns:a16="http://schemas.microsoft.com/office/drawing/2014/main" id="{543763D2-B7CF-411F-8BC7-B4F0388628DB}"/>
            </a:ext>
          </a:extLst>
        </xdr:cNvPr>
        <xdr:cNvSpPr/>
      </xdr:nvSpPr>
      <xdr:spPr>
        <a:xfrm>
          <a:off x="19910425" y="17504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11" name="フローチャート : 判断 510">
          <a:extLst>
            <a:ext uri="{FF2B5EF4-FFF2-40B4-BE49-F238E27FC236}">
              <a16:creationId xmlns:a16="http://schemas.microsoft.com/office/drawing/2014/main" id="{20DA4FAC-4159-4305-BC9C-E4DF0DA68FAA}"/>
            </a:ext>
          </a:extLst>
        </xdr:cNvPr>
        <xdr:cNvSpPr/>
      </xdr:nvSpPr>
      <xdr:spPr>
        <a:xfrm>
          <a:off x="19156045" y="181330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6585D9DC-CB37-4B7E-8A0F-EB7366C29E25}"/>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168A11AF-756F-4E78-9564-6C3F5B96531C}"/>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FFEC302D-07A0-4FD4-84A3-72A6FB086702}"/>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54A863F1-A252-423A-BDE0-4DB3634779BC}"/>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4CFA4645-C85B-4779-8720-D2056C22DA64}"/>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7620</xdr:rowOff>
    </xdr:from>
    <xdr:to>
      <xdr:col>31</xdr:col>
      <xdr:colOff>85725</xdr:colOff>
      <xdr:row>104</xdr:row>
      <xdr:rowOff>109220</xdr:rowOff>
    </xdr:to>
    <xdr:sp macro="" textlink="">
      <xdr:nvSpPr>
        <xdr:cNvPr id="517" name="円/楕円 516">
          <a:extLst>
            <a:ext uri="{FF2B5EF4-FFF2-40B4-BE49-F238E27FC236}">
              <a16:creationId xmlns:a16="http://schemas.microsoft.com/office/drawing/2014/main" id="{E491DB51-FADA-453A-BF89-F71E4E772470}"/>
            </a:ext>
          </a:extLst>
        </xdr:cNvPr>
        <xdr:cNvSpPr/>
      </xdr:nvSpPr>
      <xdr:spPr>
        <a:xfrm>
          <a:off x="19156045" y="174421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18" name="n_1aveValue【公民館】&#10;一人当たり面積">
          <a:extLst>
            <a:ext uri="{FF2B5EF4-FFF2-40B4-BE49-F238E27FC236}">
              <a16:creationId xmlns:a16="http://schemas.microsoft.com/office/drawing/2014/main" id="{09AA66C0-E571-4E4D-873A-A0899D5378AD}"/>
            </a:ext>
          </a:extLst>
        </xdr:cNvPr>
        <xdr:cNvSpPr txBox="1"/>
      </xdr:nvSpPr>
      <xdr:spPr>
        <a:xfrm>
          <a:off x="19012612" y="182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125747</xdr:rowOff>
    </xdr:from>
    <xdr:ext cx="469744" cy="259045"/>
    <xdr:sp macro="" textlink="">
      <xdr:nvSpPr>
        <xdr:cNvPr id="519" name="n_1mainValue【公民館】&#10;一人当たり面積">
          <a:extLst>
            <a:ext uri="{FF2B5EF4-FFF2-40B4-BE49-F238E27FC236}">
              <a16:creationId xmlns:a16="http://schemas.microsoft.com/office/drawing/2014/main" id="{A0FAE57D-12D6-4AD3-A36A-D411DFF27151}"/>
            </a:ext>
          </a:extLst>
        </xdr:cNvPr>
        <xdr:cNvSpPr txBox="1"/>
      </xdr:nvSpPr>
      <xdr:spPr>
        <a:xfrm>
          <a:off x="19012612"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0" name="正方形/長方形 519">
          <a:extLst>
            <a:ext uri="{FF2B5EF4-FFF2-40B4-BE49-F238E27FC236}">
              <a16:creationId xmlns:a16="http://schemas.microsoft.com/office/drawing/2014/main" id="{5A11F8C9-2A38-45F3-BEFF-87EDD9A9B97D}"/>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1" name="正方形/長方形 520">
          <a:extLst>
            <a:ext uri="{FF2B5EF4-FFF2-40B4-BE49-F238E27FC236}">
              <a16:creationId xmlns:a16="http://schemas.microsoft.com/office/drawing/2014/main" id="{0F120901-5530-44E7-9CDA-4C4087CB24B8}"/>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2" name="テキスト ボックス 521">
          <a:extLst>
            <a:ext uri="{FF2B5EF4-FFF2-40B4-BE49-F238E27FC236}">
              <a16:creationId xmlns:a16="http://schemas.microsoft.com/office/drawing/2014/main" id="{04D03C1B-1DF5-4A8F-9695-E0B6DD6BA4F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道路を除く全ての類型について、有形固定資産減価償却率は類似団体平均を上回っている。</a:t>
          </a:r>
          <a:endParaRPr lang="ja-JP" altLang="ja-JP" sz="1400">
            <a:effectLst/>
          </a:endParaRPr>
        </a:p>
        <a:p>
          <a:r>
            <a:rPr kumimoji="1" lang="ja-JP" altLang="ja-JP" sz="1100">
              <a:solidFill>
                <a:schemeClr val="dk1"/>
              </a:solidFill>
              <a:effectLst/>
              <a:latin typeface="+mn-lt"/>
              <a:ea typeface="+mn-ea"/>
              <a:cs typeface="+mn-cs"/>
            </a:rPr>
            <a:t>特に認定こども園・幼稚園・保育所は減価償却率が高くなっており、施設の老朽化が深刻な状況と言える。</a:t>
          </a:r>
          <a:endParaRPr lang="ja-JP" altLang="ja-JP" sz="1400">
            <a:effectLst/>
          </a:endParaRPr>
        </a:p>
        <a:p>
          <a:r>
            <a:rPr kumimoji="1" lang="ja-JP" altLang="ja-JP" sz="1100">
              <a:solidFill>
                <a:schemeClr val="dk1"/>
              </a:solidFill>
              <a:effectLst/>
              <a:latin typeface="+mn-lt"/>
              <a:ea typeface="+mn-ea"/>
              <a:cs typeface="+mn-cs"/>
            </a:rPr>
            <a:t>今後人口が減少していく中で、子育て環境の整備をどこまで積極的に行うのか等、公共施設等総合管理計画の充実、精緻化、個別施設計画の策定等を図りながら取り組んでいきたいと考えている。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742B7E8-ACC2-48A1-9694-372E69E22D44}"/>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CC005E3-B07A-46B0-9679-CCC933C74D27}"/>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6027D67-34C3-4FCA-9752-D0418A0F856C}"/>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1B732FFA-5CD9-44FC-80D9-57793E2F34B3}"/>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CED9160-BB89-475D-B402-588320F451C3}"/>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4374416-A10E-4634-9849-A7C070E7A663}"/>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D5DB605-AAFE-441D-BDE1-3CE3CF1D4E2F}"/>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768FEBD-89BA-44C6-B08D-FA430FDDCC92}"/>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835D588-2E4E-4232-9286-23DECF01EEA4}"/>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3ED50129-06D6-4AAD-B93F-8C9AAB7CFAEA}"/>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72B61C4-8FFF-466F-9BE7-DD374D82B7CA}"/>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CA48DAD-DD31-49F2-A14F-073F2C99D5E3}"/>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79F7D0B-D3AB-4139-A087-EF1EDE577848}"/>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A16A447-8783-45A1-A5A2-CCA2876AF4C6}"/>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1B2512A-39ED-44C7-B858-0B5448CEC903}"/>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9726BDE-04D1-4383-BC28-E6F0EBEEF4B7}"/>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602565FD-C7C7-40E8-AA03-3DDEEA1F9304}"/>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345D892-2F7A-41AF-B631-0C9D7DA0C0BF}"/>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F8E7D9E3-0193-4F83-8946-B82EB2F9190F}"/>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AC8AEE36-ABCE-429F-A2B8-1D8627B4AE1B}"/>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7AD35B8E-8CB5-45AF-9A21-ED3B3A1CF968}"/>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A69EE4C-9031-443A-9C25-8982C9DCF498}"/>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422B340D-C966-407A-9E41-D21A2528CEAF}"/>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2479E026-AAD0-485B-A68E-8CA56729F52A}"/>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0E16236-1BBB-4F88-8E15-212A947BEB3B}"/>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DBE00A42-0CF5-4BD2-962A-00E0DD73734F}"/>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710D9C35-91B1-4CCE-AE50-81CA81635D75}"/>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44892C84-7490-49AD-B5A0-A40C5E29A0FC}"/>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DCF98A48-629C-42DF-BA8A-3C278A7A30AA}"/>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E65840F1-64FD-458F-ABA2-11AC3E3C217D}"/>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181BD50D-410A-4A8F-99DC-3A0EA5CE68D7}"/>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3F3CDEED-B495-4713-8586-EC7E3181D89B}"/>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D29B9148-C57C-4F5D-963F-02992740F8DB}"/>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B9DECEC8-A90B-4FC0-83E2-B0103E46C40A}"/>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C124D92-7AD3-4F4C-AE02-2D24FFFF202F}"/>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BAE52DBB-3480-4512-BCCF-DBE42B40A074}"/>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7A9A4EB2-E66B-4B89-A98D-4581A92AA754}"/>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8672D52-223F-4DB6-89B1-888B6801D85A}"/>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552AE5CA-58BF-43A6-8B09-FFB1CE219EA3}"/>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5148264-9821-437B-B3DB-30F512CB30A3}"/>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C6878D68-EFAD-4B1D-B0A7-0AAB8A6170A3}"/>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AFB7898A-BF2C-48A8-AF4A-1E7BD2E63067}"/>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19292973-C448-40A0-AC9C-D95146A80D05}"/>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CB2B4232-9077-465E-ABE4-B2585FB25448}"/>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374A05D-6DA0-475F-BC9E-0CB3B6B2FBC4}"/>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396E07D9-0593-4A8C-91BF-A269256692F4}"/>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812922D1-C1AF-4959-A036-CE055110071B}"/>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CCA1645E-67BC-4970-A200-B5315B292B77}"/>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1BB5105A-08D6-429D-BAAA-16AD7E038BB7}"/>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76FFB13C-0EAF-4284-A68D-6340F154DAFE}"/>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2A5D463C-8472-41BC-AEDA-984A3BE99604}"/>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1799B48C-61A1-4B64-8AFE-EB2485FADF77}"/>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977FD2F1-1752-42C3-A1B5-3015CE517A47}"/>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6478638B-91C2-4203-8129-ACC8253E64C5}"/>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B1DD5195-C678-41FF-A719-986900D5D6CF}"/>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5B69A927-B6AD-458E-881C-7C41311F1DCD}"/>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36F7687-E340-4CFF-9758-E71D243FCCFF}"/>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54D71F1C-4D11-4154-9D51-2324AB4B6D13}"/>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613B72B4-962C-42BC-9E4C-95C18AAC1470}"/>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0F22CB52-70F8-471C-AF09-A856C6CC47C5}"/>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32A56A65-6DD0-496A-95D0-BAB847F8ECE8}"/>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3DA20B13-5878-4417-BA0E-F915957A73E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783777DD-6920-4790-BC0A-EA03898A0E1B}"/>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265E0B72-47D1-4A94-A7B8-13F771B89A9D}"/>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7B1C1FBF-19DD-40B9-8071-D0D989749A88}"/>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451B94B8-FA3A-4843-9476-977A67BBDBA0}"/>
            </a:ext>
          </a:extLst>
        </xdr:cNvPr>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4F1A6AFA-6F2D-4E7B-B71B-1171FF70FF0C}"/>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4E3E24D3-6613-424C-83F4-4237FCBC3FD3}"/>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93735FCE-5CC8-4665-A739-0B838FAF86B2}"/>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3DD4D5C9-19C3-4E0B-A5A9-07AF87689538}"/>
            </a:ext>
          </a:extLst>
        </xdr:cNvPr>
        <xdr:cNvCxnSpPr/>
      </xdr:nvCxnSpPr>
      <xdr:spPr>
        <a:xfrm flipV="1">
          <a:off x="4221480" y="9449562"/>
          <a:ext cx="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14B6DEF6-FF97-4A0C-83DF-5698395648C9}"/>
            </a:ext>
          </a:extLst>
        </xdr:cNvPr>
        <xdr:cNvSpPr txBox="1"/>
      </xdr:nvSpPr>
      <xdr:spPr>
        <a:xfrm>
          <a:off x="4311015"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DB7A56EC-03B5-4F7B-A7CA-2D1857AB8B7C}"/>
            </a:ext>
          </a:extLst>
        </xdr:cNvPr>
        <xdr:cNvCxnSpPr/>
      </xdr:nvCxnSpPr>
      <xdr:spPr>
        <a:xfrm>
          <a:off x="4133215" y="1064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B4F4F8FF-8F14-4D2A-A3AE-69DED7B38F27}"/>
            </a:ext>
          </a:extLst>
        </xdr:cNvPr>
        <xdr:cNvSpPr txBox="1"/>
      </xdr:nvSpPr>
      <xdr:spPr>
        <a:xfrm>
          <a:off x="4311015" y="922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C4789571-E8E2-4369-8306-DBFF6A1FA2CB}"/>
            </a:ext>
          </a:extLst>
        </xdr:cNvPr>
        <xdr:cNvCxnSpPr/>
      </xdr:nvCxnSpPr>
      <xdr:spPr>
        <a:xfrm>
          <a:off x="4133215" y="944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D0F57585-E156-4FCE-8928-229FCE47AD84}"/>
            </a:ext>
          </a:extLst>
        </xdr:cNvPr>
        <xdr:cNvSpPr txBox="1"/>
      </xdr:nvSpPr>
      <xdr:spPr>
        <a:xfrm>
          <a:off x="4311015" y="10049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3A74E341-6109-4668-BFFC-B04292969D65}"/>
            </a:ext>
          </a:extLst>
        </xdr:cNvPr>
        <xdr:cNvSpPr/>
      </xdr:nvSpPr>
      <xdr:spPr>
        <a:xfrm>
          <a:off x="417131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id="{87BD9E42-66AA-43E5-9279-C315ECF31C11}"/>
            </a:ext>
          </a:extLst>
        </xdr:cNvPr>
        <xdr:cNvSpPr/>
      </xdr:nvSpPr>
      <xdr:spPr>
        <a:xfrm>
          <a:off x="3401695"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a:extLst>
            <a:ext uri="{FF2B5EF4-FFF2-40B4-BE49-F238E27FC236}">
              <a16:creationId xmlns:a16="http://schemas.microsoft.com/office/drawing/2014/main" id="{B6E402FF-443D-4610-8749-1F9E3C106EA1}"/>
            </a:ext>
          </a:extLst>
        </xdr:cNvPr>
        <xdr:cNvSpPr txBox="1"/>
      </xdr:nvSpPr>
      <xdr:spPr>
        <a:xfrm>
          <a:off x="3237238"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475DC24F-24B1-48D5-9285-4D63854555FE}"/>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B053973E-6C1E-4759-9FC5-53232CDC82F8}"/>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86DECBCE-557F-4F35-9E3E-8790AA5484A4}"/>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148696A-A528-4F78-8F8F-0227C80398CB}"/>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0370CCC-881D-4AA6-8166-B638381DCA5C}"/>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159512</xdr:rowOff>
    </xdr:from>
    <xdr:to>
      <xdr:col>5</xdr:col>
      <xdr:colOff>409575</xdr:colOff>
      <xdr:row>56</xdr:row>
      <xdr:rowOff>89662</xdr:rowOff>
    </xdr:to>
    <xdr:sp macro="" textlink="">
      <xdr:nvSpPr>
        <xdr:cNvPr id="85" name="円/楕円 84">
          <a:extLst>
            <a:ext uri="{FF2B5EF4-FFF2-40B4-BE49-F238E27FC236}">
              <a16:creationId xmlns:a16="http://schemas.microsoft.com/office/drawing/2014/main" id="{965F32F9-3B98-47CE-9645-A852A90DA8DC}"/>
            </a:ext>
          </a:extLst>
        </xdr:cNvPr>
        <xdr:cNvSpPr/>
      </xdr:nvSpPr>
      <xdr:spPr>
        <a:xfrm>
          <a:off x="3401695" y="937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106189</xdr:rowOff>
    </xdr:from>
    <xdr:ext cx="405111" cy="259045"/>
    <xdr:sp macro="" textlink="">
      <xdr:nvSpPr>
        <xdr:cNvPr id="86" name="n_1mainValue【体育館・プール】&#10;有形固定資産減価償却率">
          <a:extLst>
            <a:ext uri="{FF2B5EF4-FFF2-40B4-BE49-F238E27FC236}">
              <a16:creationId xmlns:a16="http://schemas.microsoft.com/office/drawing/2014/main" id="{22F71B84-1118-492F-9B09-6AF489F9D252}"/>
            </a:ext>
          </a:extLst>
        </xdr:cNvPr>
        <xdr:cNvSpPr txBox="1"/>
      </xdr:nvSpPr>
      <xdr:spPr>
        <a:xfrm>
          <a:off x="3237238" y="915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A64EB67D-8341-43C1-8806-2960303F581E}"/>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EDE1DD29-1EE9-46BF-90FE-F71088A7E353}"/>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F189CF57-6DD8-4228-9F3C-2790E7709C2B}"/>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3F4BA13D-6411-49EA-A809-6367468508F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E6C8438D-DFD5-4BAB-A545-BCD971DF26D8}"/>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DFDC4280-F620-4D8F-BA68-1A260229E26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04733BBB-3F12-4B47-B3DA-D84478904195}"/>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456AED91-3BD8-4987-9225-D8AEBE8DB8A2}"/>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D32058DE-6E68-4E69-A903-C4532E8D3A02}"/>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0B815393-B7A2-4FCF-A45E-05E4067D10E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F34481F3-A353-4228-A5DE-2A8B935DF86B}"/>
            </a:ext>
          </a:extLst>
        </xdr:cNvPr>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34A18A60-C701-458D-BAE4-2C78F0A6CAF6}"/>
            </a:ext>
          </a:extLst>
        </xdr:cNvPr>
        <xdr:cNvSpPr txBox="1"/>
      </xdr:nvSpPr>
      <xdr:spPr>
        <a:xfrm>
          <a:off x="556341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9EBB3BDA-EA3A-48E9-A8CC-7CFE82B47E33}"/>
            </a:ext>
          </a:extLst>
        </xdr:cNvPr>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5CA18EC9-30FE-4295-87D3-FB74A575E9C6}"/>
            </a:ext>
          </a:extLst>
        </xdr:cNvPr>
        <xdr:cNvSpPr txBox="1"/>
      </xdr:nvSpPr>
      <xdr:spPr>
        <a:xfrm>
          <a:off x="556341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0216100D-830B-4123-8CBA-F48BE9208BAC}"/>
            </a:ext>
          </a:extLst>
        </xdr:cNvPr>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B5B172ED-F10C-47E4-98AF-AB28ED70C324}"/>
            </a:ext>
          </a:extLst>
        </xdr:cNvPr>
        <xdr:cNvSpPr txBox="1"/>
      </xdr:nvSpPr>
      <xdr:spPr>
        <a:xfrm>
          <a:off x="556341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9B321517-5F4D-4335-A8C1-C3DDDF8973CF}"/>
            </a:ext>
          </a:extLst>
        </xdr:cNvPr>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D5ED28B8-F844-40D4-9BB3-727DEC712C8D}"/>
            </a:ext>
          </a:extLst>
        </xdr:cNvPr>
        <xdr:cNvSpPr txBox="1"/>
      </xdr:nvSpPr>
      <xdr:spPr>
        <a:xfrm>
          <a:off x="556341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01E75497-FA07-4F41-9E36-59FB2BA37789}"/>
            </a:ext>
          </a:extLst>
        </xdr:cNvPr>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B301DCD0-3F33-435E-A105-CBEA773409B1}"/>
            </a:ext>
          </a:extLst>
        </xdr:cNvPr>
        <xdr:cNvSpPr txBox="1"/>
      </xdr:nvSpPr>
      <xdr:spPr>
        <a:xfrm>
          <a:off x="556341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60C29E9D-A531-4650-B6B7-9C25EDF103BE}"/>
            </a:ext>
          </a:extLst>
        </xdr:cNvPr>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A211B48D-78DA-4EF8-A23F-02C5925352C5}"/>
            </a:ext>
          </a:extLst>
        </xdr:cNvPr>
        <xdr:cNvSpPr txBox="1"/>
      </xdr:nvSpPr>
      <xdr:spPr>
        <a:xfrm>
          <a:off x="556341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DBCD6933-2A4E-40F4-A183-EF1DF7A786F1}"/>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97EB7DC2-DE40-4BB5-BB97-3AB9B1F99BB0}"/>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8F45EEA1-F108-454F-88C9-D5D1AA6D3A76}"/>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38009323-D528-4738-9F5D-B7E1BCF75410}"/>
            </a:ext>
          </a:extLst>
        </xdr:cNvPr>
        <xdr:cNvCxnSpPr/>
      </xdr:nvCxnSpPr>
      <xdr:spPr>
        <a:xfrm flipV="1">
          <a:off x="9446260" y="9379240"/>
          <a:ext cx="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E4BFECAF-661C-43C5-96F1-7C2DBB8E04B4}"/>
            </a:ext>
          </a:extLst>
        </xdr:cNvPr>
        <xdr:cNvSpPr txBox="1"/>
      </xdr:nvSpPr>
      <xdr:spPr>
        <a:xfrm>
          <a:off x="9535795" y="1074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D33CD4BB-0D85-43BD-8855-B4A563B2D1C0}"/>
            </a:ext>
          </a:extLst>
        </xdr:cNvPr>
        <xdr:cNvCxnSpPr/>
      </xdr:nvCxnSpPr>
      <xdr:spPr>
        <a:xfrm>
          <a:off x="9357995" y="107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522E2C27-ECE1-4B74-BB59-3F720BAA84AC}"/>
            </a:ext>
          </a:extLst>
        </xdr:cNvPr>
        <xdr:cNvSpPr txBox="1"/>
      </xdr:nvSpPr>
      <xdr:spPr>
        <a:xfrm>
          <a:off x="9535795" y="91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63C17EC8-4F21-4ABC-B98F-EF07173467DD}"/>
            </a:ext>
          </a:extLst>
        </xdr:cNvPr>
        <xdr:cNvCxnSpPr/>
      </xdr:nvCxnSpPr>
      <xdr:spPr>
        <a:xfrm>
          <a:off x="9357995" y="937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id="{3336F2D7-D93C-4D56-BC51-BA8D3FE6D389}"/>
            </a:ext>
          </a:extLst>
        </xdr:cNvPr>
        <xdr:cNvSpPr txBox="1"/>
      </xdr:nvSpPr>
      <xdr:spPr>
        <a:xfrm>
          <a:off x="9535795" y="1036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2476467F-77E9-4CAC-90C5-3A18C12EC8B2}"/>
            </a:ext>
          </a:extLst>
        </xdr:cNvPr>
        <xdr:cNvSpPr/>
      </xdr:nvSpPr>
      <xdr:spPr>
        <a:xfrm>
          <a:off x="9396095" y="1038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id="{9853C50A-1187-4235-99F4-B18159D26589}"/>
            </a:ext>
          </a:extLst>
        </xdr:cNvPr>
        <xdr:cNvSpPr/>
      </xdr:nvSpPr>
      <xdr:spPr>
        <a:xfrm>
          <a:off x="8649335" y="10523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a:extLst>
            <a:ext uri="{FF2B5EF4-FFF2-40B4-BE49-F238E27FC236}">
              <a16:creationId xmlns:a16="http://schemas.microsoft.com/office/drawing/2014/main" id="{3DCB66DD-9B60-4E85-BC3B-7D93C4EBD54B}"/>
            </a:ext>
          </a:extLst>
        </xdr:cNvPr>
        <xdr:cNvSpPr txBox="1"/>
      </xdr:nvSpPr>
      <xdr:spPr>
        <a:xfrm>
          <a:off x="8498282" y="1061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20037107-91E8-4C8F-AC4B-6BC6CE3C6544}"/>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70DAD361-479D-4C2B-9020-1DB6CDAF9244}"/>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ABF48D85-83D7-406F-B614-B4757104A76B}"/>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CBE881F7-42FC-4B05-B429-201EB1CB1B3C}"/>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F766EF34-CDA9-4782-B07C-234BE999E031}"/>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95831</xdr:rowOff>
    </xdr:from>
    <xdr:to>
      <xdr:col>14</xdr:col>
      <xdr:colOff>79375</xdr:colOff>
      <xdr:row>62</xdr:row>
      <xdr:rowOff>25981</xdr:rowOff>
    </xdr:to>
    <xdr:sp macro="" textlink="">
      <xdr:nvSpPr>
        <xdr:cNvPr id="126" name="円/楕円 125">
          <a:extLst>
            <a:ext uri="{FF2B5EF4-FFF2-40B4-BE49-F238E27FC236}">
              <a16:creationId xmlns:a16="http://schemas.microsoft.com/office/drawing/2014/main" id="{CEB42F55-64B1-41CC-AD55-1F518D91E392}"/>
            </a:ext>
          </a:extLst>
        </xdr:cNvPr>
        <xdr:cNvSpPr/>
      </xdr:nvSpPr>
      <xdr:spPr>
        <a:xfrm>
          <a:off x="8649335" y="10321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42508</xdr:rowOff>
    </xdr:from>
    <xdr:ext cx="469744" cy="259045"/>
    <xdr:sp macro="" textlink="">
      <xdr:nvSpPr>
        <xdr:cNvPr id="127" name="n_1mainValue【体育館・プール】&#10;一人当たり面積">
          <a:extLst>
            <a:ext uri="{FF2B5EF4-FFF2-40B4-BE49-F238E27FC236}">
              <a16:creationId xmlns:a16="http://schemas.microsoft.com/office/drawing/2014/main" id="{A11FEB9C-F23A-43D5-A688-2D03C46CAEB7}"/>
            </a:ext>
          </a:extLst>
        </xdr:cNvPr>
        <xdr:cNvSpPr txBox="1"/>
      </xdr:nvSpPr>
      <xdr:spPr>
        <a:xfrm>
          <a:off x="8498282" y="1010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B726576A-468C-47EA-935A-5969EED58BB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535070B9-2B0C-4113-BC15-D75387258105}"/>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5AAAA2FD-A8BC-404B-87E3-756892941F41}"/>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F2A32030-C841-4E68-B787-A57C1FEBB5E8}"/>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4022F7DE-D432-42A6-9025-56F09136A557}"/>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A3ACC7C6-EF01-4298-8266-9CA1121460D4}"/>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EE87C1F0-15F9-4B5A-B70A-5A9981E8FA7F}"/>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2FE0C03F-5514-4F24-A8A4-19BC0298DD77}"/>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501730F9-8951-454F-9341-8D13FCAA6C5C}"/>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B6A330B6-C541-40A4-9897-5DF808254A3E}"/>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411B03F2-D6F1-4A8F-8C09-85DA6ACA42EF}"/>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id="{A62A5686-60DE-473E-BA07-C7456F807D3F}"/>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id="{30643521-CE2A-40AB-ADE4-9CA9089B901E}"/>
            </a:ext>
          </a:extLst>
        </xdr:cNvPr>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id="{483009BC-FE43-46E1-AA9E-B09C5F8FB208}"/>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id="{A1D71DBD-194B-4CCE-8883-943B55A39ED1}"/>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id="{E5306609-8270-4E4C-B0C5-9371B491AED6}"/>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id="{896161A2-10BA-48EF-858B-3450540F99B9}"/>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id="{618A528D-105B-4F4C-90B5-410082395280}"/>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id="{2E9A065A-8D90-4671-A0F2-CE8592FB092F}"/>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id="{76651C1C-3F30-4C80-8010-4CB57CA6BFA0}"/>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id="{CAB26386-BB71-4A84-A3C3-09FBE24EC8E1}"/>
            </a:ext>
          </a:extLst>
        </xdr:cNvPr>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E0D611D8-1AF9-4E62-9C70-971204E3F911}"/>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DAC399F2-179D-4DD7-A4AB-4DFF24EE30D5}"/>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EAEB2A5B-9337-4ECE-B076-645918EF65AC}"/>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id="{24911C79-2328-48B1-9876-DB74CAD98F51}"/>
            </a:ext>
          </a:extLst>
        </xdr:cNvPr>
        <xdr:cNvCxnSpPr/>
      </xdr:nvCxnSpPr>
      <xdr:spPr>
        <a:xfrm flipV="1">
          <a:off x="4221480" y="1304163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86523D9B-C7A8-4F29-99CA-B918D53626F4}"/>
            </a:ext>
          </a:extLst>
        </xdr:cNvPr>
        <xdr:cNvSpPr txBox="1"/>
      </xdr:nvSpPr>
      <xdr:spPr>
        <a:xfrm>
          <a:off x="4311015"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id="{863E250C-360B-4217-80F3-AC00C866FD45}"/>
            </a:ext>
          </a:extLst>
        </xdr:cNvPr>
        <xdr:cNvCxnSpPr/>
      </xdr:nvCxnSpPr>
      <xdr:spPr>
        <a:xfrm>
          <a:off x="4133215" y="1443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id="{185A5DE0-D8C9-42AB-A401-D0E8BCF9D62E}"/>
            </a:ext>
          </a:extLst>
        </xdr:cNvPr>
        <xdr:cNvSpPr txBox="1"/>
      </xdr:nvSpPr>
      <xdr:spPr>
        <a:xfrm>
          <a:off x="431101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id="{228C52C3-82BD-484B-8E00-0BBA1D26D6C1}"/>
            </a:ext>
          </a:extLst>
        </xdr:cNvPr>
        <xdr:cNvCxnSpPr/>
      </xdr:nvCxnSpPr>
      <xdr:spPr>
        <a:xfrm>
          <a:off x="413321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A2070605-7A1B-41FD-B539-1C153127D69F}"/>
            </a:ext>
          </a:extLst>
        </xdr:cNvPr>
        <xdr:cNvSpPr txBox="1"/>
      </xdr:nvSpPr>
      <xdr:spPr>
        <a:xfrm>
          <a:off x="4311015"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id="{33110E3A-FB70-4F9E-B9E3-1F2C77A2A6C8}"/>
            </a:ext>
          </a:extLst>
        </xdr:cNvPr>
        <xdr:cNvSpPr/>
      </xdr:nvSpPr>
      <xdr:spPr>
        <a:xfrm>
          <a:off x="4171315" y="140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id="{BD1B1443-9656-4FC4-B16D-65A2BAEFBEF5}"/>
            </a:ext>
          </a:extLst>
        </xdr:cNvPr>
        <xdr:cNvSpPr/>
      </xdr:nvSpPr>
      <xdr:spPr>
        <a:xfrm>
          <a:off x="3401695" y="1398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a:extLst>
            <a:ext uri="{FF2B5EF4-FFF2-40B4-BE49-F238E27FC236}">
              <a16:creationId xmlns:a16="http://schemas.microsoft.com/office/drawing/2014/main" id="{32F995C9-E89A-4D0B-8AE3-C93308F0C1F8}"/>
            </a:ext>
          </a:extLst>
        </xdr:cNvPr>
        <xdr:cNvSpPr txBox="1"/>
      </xdr:nvSpPr>
      <xdr:spPr>
        <a:xfrm>
          <a:off x="3237238"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4D7C7403-9E1E-45BB-8E98-FF36059990B7}"/>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399F509C-5368-47C5-89C2-4AC94C1A6EA9}"/>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3F035548-596A-49E7-8824-4897AC014D61}"/>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B587056F-84CD-4250-B0D5-311CE19E4AF1}"/>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8C3E52BF-1B4F-4E82-A78E-1E9DAA10505B}"/>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34925</xdr:rowOff>
    </xdr:from>
    <xdr:to>
      <xdr:col>5</xdr:col>
      <xdr:colOff>409575</xdr:colOff>
      <xdr:row>82</xdr:row>
      <xdr:rowOff>136525</xdr:rowOff>
    </xdr:to>
    <xdr:sp macro="" textlink="">
      <xdr:nvSpPr>
        <xdr:cNvPr id="166" name="円/楕円 165">
          <a:extLst>
            <a:ext uri="{FF2B5EF4-FFF2-40B4-BE49-F238E27FC236}">
              <a16:creationId xmlns:a16="http://schemas.microsoft.com/office/drawing/2014/main" id="{4FF4FC68-CC46-40CB-8D59-8F35DB8E2EFC}"/>
            </a:ext>
          </a:extLst>
        </xdr:cNvPr>
        <xdr:cNvSpPr/>
      </xdr:nvSpPr>
      <xdr:spPr>
        <a:xfrm>
          <a:off x="3401695"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153052</xdr:rowOff>
    </xdr:from>
    <xdr:ext cx="405111" cy="259045"/>
    <xdr:sp macro="" textlink="">
      <xdr:nvSpPr>
        <xdr:cNvPr id="167" name="n_1mainValue【福祉施設】&#10;有形固定資産減価償却率">
          <a:extLst>
            <a:ext uri="{FF2B5EF4-FFF2-40B4-BE49-F238E27FC236}">
              <a16:creationId xmlns:a16="http://schemas.microsoft.com/office/drawing/2014/main" id="{8B4CA16D-19E3-43C4-807D-57FA9DD68C6B}"/>
            </a:ext>
          </a:extLst>
        </xdr:cNvPr>
        <xdr:cNvSpPr txBox="1"/>
      </xdr:nvSpPr>
      <xdr:spPr>
        <a:xfrm>
          <a:off x="3237238"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1E55B65C-93FE-49B9-8406-AA0B13F27B82}"/>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571BD7DB-DD14-46DF-97CD-992EEFCC36A5}"/>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19F6F0F2-2F32-4868-9A36-C3188572D637}"/>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4442BBA0-4F4D-4E5B-A6CA-DB7D99E1D8F2}"/>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08288929-B38A-4320-A862-8527A2C4736B}"/>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B2BE6292-4676-4F04-8055-D694084BE567}"/>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2A1C6F11-1135-4DDC-A097-0150308F5386}"/>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37FE3BA7-CA5D-416A-B642-1B40647A2339}"/>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CB0EDA5A-58ED-4732-8078-37AB72E0620D}"/>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20CABD04-97BF-4B0E-9535-9DF6D5A8F5CD}"/>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7BCFC0AC-DA97-467A-A7FF-F3EAFB71CF97}"/>
            </a:ext>
          </a:extLst>
        </xdr:cNvPr>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id="{4F55AC3D-FFA3-4EFA-87C3-18DF7AFAD380}"/>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A9BE7B7D-39A6-4DF2-A1F2-1DC0D6836520}"/>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id="{6999C07A-6633-4C7B-9954-1A11283CA2C9}"/>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id="{6E3B26A8-96D9-4769-9E1B-2011C24AA2C5}"/>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id="{AC04BBF3-FD35-447E-9CF1-F01830870C7B}"/>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id="{A94211AD-118F-4665-B8ED-85FCD6236F10}"/>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id="{F9755E87-286D-4272-8AF3-2A77BB409A1A}"/>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id="{3D0F44C1-E88F-46C8-B33B-B9216CE33714}"/>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id="{53D0AAD8-C96D-4F70-A2A4-387155702B91}"/>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id="{3D3D719A-4DCF-4800-9CA1-976F381BB777}"/>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id="{42AE7960-EFB2-4A33-BCA3-946966F5B76F}"/>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id="{6C1C79CD-7C85-422C-B38C-2421FAB89A39}"/>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id="{39801B13-DB42-4E8E-AFC7-95C21BFFFC03}"/>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id="{4E4C0624-57BC-49F7-A1E1-50FA9889F3CD}"/>
            </a:ext>
          </a:extLst>
        </xdr:cNvPr>
        <xdr:cNvCxnSpPr/>
      </xdr:nvCxnSpPr>
      <xdr:spPr>
        <a:xfrm flipV="1">
          <a:off x="9446260" y="13117831"/>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id="{6023199E-9AC4-4A50-BD85-BC0A88F2FA52}"/>
            </a:ext>
          </a:extLst>
        </xdr:cNvPr>
        <xdr:cNvSpPr txBox="1"/>
      </xdr:nvSpPr>
      <xdr:spPr>
        <a:xfrm>
          <a:off x="9535795"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id="{907B4C58-5220-4C4B-A4F1-3AEB77F09C36}"/>
            </a:ext>
          </a:extLst>
        </xdr:cNvPr>
        <xdr:cNvCxnSpPr/>
      </xdr:nvCxnSpPr>
      <xdr:spPr>
        <a:xfrm>
          <a:off x="9357995" y="144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id="{64AC62AF-F6D3-44A4-886C-19231E4690D7}"/>
            </a:ext>
          </a:extLst>
        </xdr:cNvPr>
        <xdr:cNvSpPr txBox="1"/>
      </xdr:nvSpPr>
      <xdr:spPr>
        <a:xfrm>
          <a:off x="9535795" y="129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id="{B049054D-7EF8-4194-89AC-60772F6A9811}"/>
            </a:ext>
          </a:extLst>
        </xdr:cNvPr>
        <xdr:cNvCxnSpPr/>
      </xdr:nvCxnSpPr>
      <xdr:spPr>
        <a:xfrm>
          <a:off x="9357995" y="1311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a16="http://schemas.microsoft.com/office/drawing/2014/main" id="{3CF53129-9D45-4945-A170-926A1C6C4FB0}"/>
            </a:ext>
          </a:extLst>
        </xdr:cNvPr>
        <xdr:cNvSpPr txBox="1"/>
      </xdr:nvSpPr>
      <xdr:spPr>
        <a:xfrm>
          <a:off x="9535795" y="13808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id="{6A1150C8-35E6-4F4C-8E7A-4500C17EC2FC}"/>
            </a:ext>
          </a:extLst>
        </xdr:cNvPr>
        <xdr:cNvSpPr/>
      </xdr:nvSpPr>
      <xdr:spPr>
        <a:xfrm>
          <a:off x="9396095" y="1383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a:extLst>
            <a:ext uri="{FF2B5EF4-FFF2-40B4-BE49-F238E27FC236}">
              <a16:creationId xmlns:a16="http://schemas.microsoft.com/office/drawing/2014/main" id="{B77095E6-7DDA-4AF9-802E-0D330BE2C2C5}"/>
            </a:ext>
          </a:extLst>
        </xdr:cNvPr>
        <xdr:cNvSpPr/>
      </xdr:nvSpPr>
      <xdr:spPr>
        <a:xfrm>
          <a:off x="8649335" y="14268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a:extLst>
            <a:ext uri="{FF2B5EF4-FFF2-40B4-BE49-F238E27FC236}">
              <a16:creationId xmlns:a16="http://schemas.microsoft.com/office/drawing/2014/main" id="{41D509AD-1CC1-4ACF-92AC-67D0A5534770}"/>
            </a:ext>
          </a:extLst>
        </xdr:cNvPr>
        <xdr:cNvSpPr txBox="1"/>
      </xdr:nvSpPr>
      <xdr:spPr>
        <a:xfrm>
          <a:off x="8498282" y="1436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F79B982-194C-415D-A179-29501FB7F75E}"/>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7ADB381-D8CD-455B-B857-5E5D5029C9B9}"/>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D500981-B713-4047-959A-8D87747BBA52}"/>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288375D5-ED1D-4568-AE80-7C2DBB1A945D}"/>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FE3B100-BAF3-49AB-A88F-78DE9A6082AA}"/>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126746</xdr:rowOff>
    </xdr:from>
    <xdr:to>
      <xdr:col>14</xdr:col>
      <xdr:colOff>79375</xdr:colOff>
      <xdr:row>85</xdr:row>
      <xdr:rowOff>56896</xdr:rowOff>
    </xdr:to>
    <xdr:sp macro="" textlink="">
      <xdr:nvSpPr>
        <xdr:cNvPr id="206" name="円/楕円 205">
          <a:extLst>
            <a:ext uri="{FF2B5EF4-FFF2-40B4-BE49-F238E27FC236}">
              <a16:creationId xmlns:a16="http://schemas.microsoft.com/office/drawing/2014/main" id="{FCB6AE02-8CA5-4E92-BD25-8316FBB92717}"/>
            </a:ext>
          </a:extLst>
        </xdr:cNvPr>
        <xdr:cNvSpPr/>
      </xdr:nvSpPr>
      <xdr:spPr>
        <a:xfrm>
          <a:off x="8649335" y="14208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73423</xdr:rowOff>
    </xdr:from>
    <xdr:ext cx="469744" cy="259045"/>
    <xdr:sp macro="" textlink="">
      <xdr:nvSpPr>
        <xdr:cNvPr id="207" name="n_1mainValue【福祉施設】&#10;一人当たり面積">
          <a:extLst>
            <a:ext uri="{FF2B5EF4-FFF2-40B4-BE49-F238E27FC236}">
              <a16:creationId xmlns:a16="http://schemas.microsoft.com/office/drawing/2014/main" id="{80368D17-1647-4544-A6D5-692B25399979}"/>
            </a:ext>
          </a:extLst>
        </xdr:cNvPr>
        <xdr:cNvSpPr txBox="1"/>
      </xdr:nvSpPr>
      <xdr:spPr>
        <a:xfrm>
          <a:off x="8498282"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id="{3FDBDA61-65A9-4D1F-A7C1-E6D0ECE94B06}"/>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id="{93730773-0709-4A5E-911D-ED3AF30ED02D}"/>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id="{C328654D-73ED-4661-8491-0E74F7B7760A}"/>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id="{21DEECAA-00C3-4691-B4E5-EECFE1D7011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id="{4BDFE579-1043-4D8E-8F0B-3C2B542BA5A1}"/>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id="{32D3BAE6-457B-4ECB-A476-883755980F9C}"/>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id="{BA0E0F63-AE96-48AA-9553-47C707C9E9A2}"/>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id="{ACA84079-7373-4F0D-BD24-719355EAB0E3}"/>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a16="http://schemas.microsoft.com/office/drawing/2014/main" id="{0D12F86B-78AE-46E7-8AA5-5E33F982C0F4}"/>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a16="http://schemas.microsoft.com/office/drawing/2014/main" id="{3B6ED094-2C4C-42F3-8874-F6AE26F3E405}"/>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a16="http://schemas.microsoft.com/office/drawing/2014/main" id="{0B9EB124-2FB7-4AF3-AA45-75F3D6505D14}"/>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a16="http://schemas.microsoft.com/office/drawing/2014/main" id="{BC60A0EB-49DC-41C3-B1C4-B795F9E68C83}"/>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a16="http://schemas.microsoft.com/office/drawing/2014/main" id="{7BFE73CD-5ED6-48C2-B25D-2994AFEF69D3}"/>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a16="http://schemas.microsoft.com/office/drawing/2014/main" id="{ECF97070-83EA-49F4-829F-6A40644ED68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a16="http://schemas.microsoft.com/office/drawing/2014/main" id="{FB69C34A-202D-49B5-B3B9-356EE570E27A}"/>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a16="http://schemas.microsoft.com/office/drawing/2014/main" id="{BA5EA21E-5E03-408C-B283-73571EC1E6B1}"/>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a16="http://schemas.microsoft.com/office/drawing/2014/main" id="{DC7C35F2-033D-4EC2-9CDB-FEB55C71B061}"/>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a16="http://schemas.microsoft.com/office/drawing/2014/main" id="{016A47C9-76F5-464B-8E7E-04E1672B8EF5}"/>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a16="http://schemas.microsoft.com/office/drawing/2014/main" id="{392DF6B4-7CE6-4076-AD1F-4F6C6FE266D7}"/>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a16="http://schemas.microsoft.com/office/drawing/2014/main" id="{6629EF8D-2F9E-4DE6-8F5A-201872561EC6}"/>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a16="http://schemas.microsoft.com/office/drawing/2014/main" id="{97E57BAC-601A-4F02-85C7-6DC8216B4E6D}"/>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a16="http://schemas.microsoft.com/office/drawing/2014/main" id="{69D535F2-135C-45F6-AD4F-1C4F0FEAFABF}"/>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a16="http://schemas.microsoft.com/office/drawing/2014/main" id="{E95B5210-02DC-44DC-8AFA-10A9A5699928}"/>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a16="http://schemas.microsoft.com/office/drawing/2014/main" id="{7F4E6FCC-D849-47A2-9D73-C3508375098D}"/>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a:extLst>
            <a:ext uri="{FF2B5EF4-FFF2-40B4-BE49-F238E27FC236}">
              <a16:creationId xmlns:a16="http://schemas.microsoft.com/office/drawing/2014/main" id="{9E11F164-BBC9-4C03-B14A-5735C3A9B9B9}"/>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a:extLst>
            <a:ext uri="{FF2B5EF4-FFF2-40B4-BE49-F238E27FC236}">
              <a16:creationId xmlns:a16="http://schemas.microsoft.com/office/drawing/2014/main" id="{4BCAF146-674C-494B-B44A-B27A6D339F16}"/>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a:extLst>
            <a:ext uri="{FF2B5EF4-FFF2-40B4-BE49-F238E27FC236}">
              <a16:creationId xmlns:a16="http://schemas.microsoft.com/office/drawing/2014/main" id="{CAE92E59-BA9F-47E2-9AA4-AA0557489F41}"/>
            </a:ext>
          </a:extLst>
        </xdr:cNvPr>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a:extLst>
            <a:ext uri="{FF2B5EF4-FFF2-40B4-BE49-F238E27FC236}">
              <a16:creationId xmlns:a16="http://schemas.microsoft.com/office/drawing/2014/main" id="{F3F75045-D971-43C2-AC47-D33477FA5DF1}"/>
            </a:ext>
          </a:extLst>
        </xdr:cNvPr>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a:extLst>
            <a:ext uri="{FF2B5EF4-FFF2-40B4-BE49-F238E27FC236}">
              <a16:creationId xmlns:a16="http://schemas.microsoft.com/office/drawing/2014/main" id="{DE2DF7DB-08AC-4236-B4D5-BD72C8E2338D}"/>
            </a:ext>
          </a:extLst>
        </xdr:cNvPr>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a:extLst>
            <a:ext uri="{FF2B5EF4-FFF2-40B4-BE49-F238E27FC236}">
              <a16:creationId xmlns:a16="http://schemas.microsoft.com/office/drawing/2014/main" id="{30F1CB38-1854-4562-AB52-E4D6DFB8FE77}"/>
            </a:ext>
          </a:extLst>
        </xdr:cNvPr>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a:extLst>
            <a:ext uri="{FF2B5EF4-FFF2-40B4-BE49-F238E27FC236}">
              <a16:creationId xmlns:a16="http://schemas.microsoft.com/office/drawing/2014/main" id="{D6448E25-809C-4BA2-9255-F382621DC2CE}"/>
            </a:ext>
          </a:extLst>
        </xdr:cNvPr>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a:extLst>
            <a:ext uri="{FF2B5EF4-FFF2-40B4-BE49-F238E27FC236}">
              <a16:creationId xmlns:a16="http://schemas.microsoft.com/office/drawing/2014/main" id="{3D9BDBF6-245A-4F5C-8DBB-B0D6531A0455}"/>
            </a:ext>
          </a:extLst>
        </xdr:cNvPr>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a:extLst>
            <a:ext uri="{FF2B5EF4-FFF2-40B4-BE49-F238E27FC236}">
              <a16:creationId xmlns:a16="http://schemas.microsoft.com/office/drawing/2014/main" id="{52F289E5-12AC-43A2-845D-EAE1AF3DEACE}"/>
            </a:ext>
          </a:extLst>
        </xdr:cNvPr>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a:extLst>
            <a:ext uri="{FF2B5EF4-FFF2-40B4-BE49-F238E27FC236}">
              <a16:creationId xmlns:a16="http://schemas.microsoft.com/office/drawing/2014/main" id="{0DD28A27-46D9-48BF-89CC-174E7BD7A05A}"/>
            </a:ext>
          </a:extLst>
        </xdr:cNvPr>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a:extLst>
            <a:ext uri="{FF2B5EF4-FFF2-40B4-BE49-F238E27FC236}">
              <a16:creationId xmlns:a16="http://schemas.microsoft.com/office/drawing/2014/main" id="{8F70D5C4-2F0D-46F2-B5EE-2188E3C5B1CE}"/>
            </a:ext>
          </a:extLst>
        </xdr:cNvPr>
        <xdr:cNvSpPr txBox="1"/>
      </xdr:nvSpPr>
      <xdr:spPr>
        <a:xfrm>
          <a:off x="1087327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a:extLst>
            <a:ext uri="{FF2B5EF4-FFF2-40B4-BE49-F238E27FC236}">
              <a16:creationId xmlns:a16="http://schemas.microsoft.com/office/drawing/2014/main" id="{5281A5DB-F4F8-47AD-9B2E-294367EFB5A1}"/>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4" name="テキスト ボックス 243">
          <a:extLst>
            <a:ext uri="{FF2B5EF4-FFF2-40B4-BE49-F238E27FC236}">
              <a16:creationId xmlns:a16="http://schemas.microsoft.com/office/drawing/2014/main" id="{A2757BBC-3E38-4F1F-9A99-6666E8459F5C}"/>
            </a:ext>
          </a:extLst>
        </xdr:cNvPr>
        <xdr:cNvSpPr txBox="1"/>
      </xdr:nvSpPr>
      <xdr:spPr>
        <a:xfrm>
          <a:off x="1087327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a:extLst>
            <a:ext uri="{FF2B5EF4-FFF2-40B4-BE49-F238E27FC236}">
              <a16:creationId xmlns:a16="http://schemas.microsoft.com/office/drawing/2014/main" id="{210431A6-D40D-4D94-B680-A33F281FA5C1}"/>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6" name="直線コネクタ 245">
          <a:extLst>
            <a:ext uri="{FF2B5EF4-FFF2-40B4-BE49-F238E27FC236}">
              <a16:creationId xmlns:a16="http://schemas.microsoft.com/office/drawing/2014/main" id="{E7FC62E7-5C6F-4741-8568-7A3033DD0B31}"/>
            </a:ext>
          </a:extLst>
        </xdr:cNvPr>
        <xdr:cNvCxnSpPr/>
      </xdr:nvCxnSpPr>
      <xdr:spPr>
        <a:xfrm flipV="1">
          <a:off x="14735809" y="5817108"/>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7" name="【一般廃棄物処理施設】&#10;有形固定資産減価償却率最小値テキスト">
          <a:extLst>
            <a:ext uri="{FF2B5EF4-FFF2-40B4-BE49-F238E27FC236}">
              <a16:creationId xmlns:a16="http://schemas.microsoft.com/office/drawing/2014/main" id="{A967CA8C-7CD8-4CAA-A449-91E15743EE4C}"/>
            </a:ext>
          </a:extLst>
        </xdr:cNvPr>
        <xdr:cNvSpPr txBox="1"/>
      </xdr:nvSpPr>
      <xdr:spPr>
        <a:xfrm>
          <a:off x="14825345"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8" name="直線コネクタ 247">
          <a:extLst>
            <a:ext uri="{FF2B5EF4-FFF2-40B4-BE49-F238E27FC236}">
              <a16:creationId xmlns:a16="http://schemas.microsoft.com/office/drawing/2014/main" id="{FF2E5219-D91B-4598-B1D8-9AA23C8A1AA4}"/>
            </a:ext>
          </a:extLst>
        </xdr:cNvPr>
        <xdr:cNvCxnSpPr/>
      </xdr:nvCxnSpPr>
      <xdr:spPr>
        <a:xfrm>
          <a:off x="14647545" y="70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9" name="【一般廃棄物処理施設】&#10;有形固定資産減価償却率最大値テキスト">
          <a:extLst>
            <a:ext uri="{FF2B5EF4-FFF2-40B4-BE49-F238E27FC236}">
              <a16:creationId xmlns:a16="http://schemas.microsoft.com/office/drawing/2014/main" id="{35DF1325-C6F2-44FE-808B-4D3A37C7111B}"/>
            </a:ext>
          </a:extLst>
        </xdr:cNvPr>
        <xdr:cNvSpPr txBox="1"/>
      </xdr:nvSpPr>
      <xdr:spPr>
        <a:xfrm>
          <a:off x="14825345"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50" name="直線コネクタ 249">
          <a:extLst>
            <a:ext uri="{FF2B5EF4-FFF2-40B4-BE49-F238E27FC236}">
              <a16:creationId xmlns:a16="http://schemas.microsoft.com/office/drawing/2014/main" id="{105BF0DA-A3C5-487A-A5BD-340AF02D75CB}"/>
            </a:ext>
          </a:extLst>
        </xdr:cNvPr>
        <xdr:cNvCxnSpPr/>
      </xdr:nvCxnSpPr>
      <xdr:spPr>
        <a:xfrm>
          <a:off x="14647545" y="581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51" name="【一般廃棄物処理施設】&#10;有形固定資産減価償却率平均値テキスト">
          <a:extLst>
            <a:ext uri="{FF2B5EF4-FFF2-40B4-BE49-F238E27FC236}">
              <a16:creationId xmlns:a16="http://schemas.microsoft.com/office/drawing/2014/main" id="{A07EE8AC-12AA-43B8-9F40-E0E2B795055D}"/>
            </a:ext>
          </a:extLst>
        </xdr:cNvPr>
        <xdr:cNvSpPr txBox="1"/>
      </xdr:nvSpPr>
      <xdr:spPr>
        <a:xfrm>
          <a:off x="14825345" y="6415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52" name="フローチャート : 判断 251">
          <a:extLst>
            <a:ext uri="{FF2B5EF4-FFF2-40B4-BE49-F238E27FC236}">
              <a16:creationId xmlns:a16="http://schemas.microsoft.com/office/drawing/2014/main" id="{DB61260F-94A7-4BBE-8DCF-3722CF786749}"/>
            </a:ext>
          </a:extLst>
        </xdr:cNvPr>
        <xdr:cNvSpPr/>
      </xdr:nvSpPr>
      <xdr:spPr>
        <a:xfrm>
          <a:off x="14685645" y="64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53" name="フローチャート : 判断 252">
          <a:extLst>
            <a:ext uri="{FF2B5EF4-FFF2-40B4-BE49-F238E27FC236}">
              <a16:creationId xmlns:a16="http://schemas.microsoft.com/office/drawing/2014/main" id="{6DA5FA3B-525B-4D9C-8637-B748939EFFD9}"/>
            </a:ext>
          </a:extLst>
        </xdr:cNvPr>
        <xdr:cNvSpPr/>
      </xdr:nvSpPr>
      <xdr:spPr>
        <a:xfrm>
          <a:off x="13916025"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4" name="n_1aveValue【一般廃棄物処理施設】&#10;有形固定資産減価償却率">
          <a:extLst>
            <a:ext uri="{FF2B5EF4-FFF2-40B4-BE49-F238E27FC236}">
              <a16:creationId xmlns:a16="http://schemas.microsoft.com/office/drawing/2014/main" id="{401C20A6-887A-4788-821A-57FC28B12AD8}"/>
            </a:ext>
          </a:extLst>
        </xdr:cNvPr>
        <xdr:cNvSpPr txBox="1"/>
      </xdr:nvSpPr>
      <xdr:spPr>
        <a:xfrm>
          <a:off x="13751568"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F982F666-A641-4587-9E1B-A94A29189513}"/>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0BD70D6C-BF42-4357-9B56-272E44AB6B09}"/>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AA7506E2-3E8E-4860-A549-CEE7E0D7AE26}"/>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3546A397-49CB-449D-9928-871105CA7477}"/>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C0369F49-1485-4083-A43A-9B703D5F45E3}"/>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73406</xdr:rowOff>
    </xdr:from>
    <xdr:to>
      <xdr:col>22</xdr:col>
      <xdr:colOff>415925</xdr:colOff>
      <xdr:row>36</xdr:row>
      <xdr:rowOff>3556</xdr:rowOff>
    </xdr:to>
    <xdr:sp macro="" textlink="">
      <xdr:nvSpPr>
        <xdr:cNvPr id="260" name="円/楕円 259">
          <a:extLst>
            <a:ext uri="{FF2B5EF4-FFF2-40B4-BE49-F238E27FC236}">
              <a16:creationId xmlns:a16="http://schemas.microsoft.com/office/drawing/2014/main" id="{73029E2A-101E-4C97-8BB2-E48A895192BD}"/>
            </a:ext>
          </a:extLst>
        </xdr:cNvPr>
        <xdr:cNvSpPr/>
      </xdr:nvSpPr>
      <xdr:spPr>
        <a:xfrm>
          <a:off x="13916025" y="594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20083</xdr:rowOff>
    </xdr:from>
    <xdr:ext cx="405111" cy="259045"/>
    <xdr:sp macro="" textlink="">
      <xdr:nvSpPr>
        <xdr:cNvPr id="261" name="n_1mainValue【一般廃棄物処理施設】&#10;有形固定資産減価償却率">
          <a:extLst>
            <a:ext uri="{FF2B5EF4-FFF2-40B4-BE49-F238E27FC236}">
              <a16:creationId xmlns:a16="http://schemas.microsoft.com/office/drawing/2014/main" id="{3E1A16DB-1A5C-4989-8718-98A2DB1B5881}"/>
            </a:ext>
          </a:extLst>
        </xdr:cNvPr>
        <xdr:cNvSpPr txBox="1"/>
      </xdr:nvSpPr>
      <xdr:spPr>
        <a:xfrm>
          <a:off x="13751568" y="571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a:extLst>
            <a:ext uri="{FF2B5EF4-FFF2-40B4-BE49-F238E27FC236}">
              <a16:creationId xmlns:a16="http://schemas.microsoft.com/office/drawing/2014/main" id="{E389BBFA-EEAD-4B59-9C09-AE5C71BE2AB9}"/>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a:extLst>
            <a:ext uri="{FF2B5EF4-FFF2-40B4-BE49-F238E27FC236}">
              <a16:creationId xmlns:a16="http://schemas.microsoft.com/office/drawing/2014/main" id="{EF4BD435-8491-43E5-8927-DAEA71A1E3BB}"/>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a:extLst>
            <a:ext uri="{FF2B5EF4-FFF2-40B4-BE49-F238E27FC236}">
              <a16:creationId xmlns:a16="http://schemas.microsoft.com/office/drawing/2014/main" id="{A07673AE-29A2-4E78-B167-E44766ACBA87}"/>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a:extLst>
            <a:ext uri="{FF2B5EF4-FFF2-40B4-BE49-F238E27FC236}">
              <a16:creationId xmlns:a16="http://schemas.microsoft.com/office/drawing/2014/main" id="{51DDF275-0B7F-4A1D-962C-81732112CF81}"/>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a:extLst>
            <a:ext uri="{FF2B5EF4-FFF2-40B4-BE49-F238E27FC236}">
              <a16:creationId xmlns:a16="http://schemas.microsoft.com/office/drawing/2014/main" id="{990D0DD6-BB8D-46BC-A7AC-3F113950CE4F}"/>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a:extLst>
            <a:ext uri="{FF2B5EF4-FFF2-40B4-BE49-F238E27FC236}">
              <a16:creationId xmlns:a16="http://schemas.microsoft.com/office/drawing/2014/main" id="{29AE437F-C37D-4341-AF96-4555E6B743EA}"/>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a:extLst>
            <a:ext uri="{FF2B5EF4-FFF2-40B4-BE49-F238E27FC236}">
              <a16:creationId xmlns:a16="http://schemas.microsoft.com/office/drawing/2014/main" id="{ACC23928-E0BA-40FD-BD33-D3A5A154F9AF}"/>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a:extLst>
            <a:ext uri="{FF2B5EF4-FFF2-40B4-BE49-F238E27FC236}">
              <a16:creationId xmlns:a16="http://schemas.microsoft.com/office/drawing/2014/main" id="{DF3FF659-AEE1-4E76-A30B-0D7EDAC9804E}"/>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a:extLst>
            <a:ext uri="{FF2B5EF4-FFF2-40B4-BE49-F238E27FC236}">
              <a16:creationId xmlns:a16="http://schemas.microsoft.com/office/drawing/2014/main" id="{62A744BB-3C42-4DB8-9384-FF5E9934086B}"/>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a:extLst>
            <a:ext uri="{FF2B5EF4-FFF2-40B4-BE49-F238E27FC236}">
              <a16:creationId xmlns:a16="http://schemas.microsoft.com/office/drawing/2014/main" id="{B725A8C3-0BBE-458C-9169-619F765E7E2A}"/>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a:extLst>
            <a:ext uri="{FF2B5EF4-FFF2-40B4-BE49-F238E27FC236}">
              <a16:creationId xmlns:a16="http://schemas.microsoft.com/office/drawing/2014/main" id="{FCFED99C-331A-4B6E-A6E0-82F9A92D44E6}"/>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3" name="テキスト ボックス 272">
          <a:extLst>
            <a:ext uri="{FF2B5EF4-FFF2-40B4-BE49-F238E27FC236}">
              <a16:creationId xmlns:a16="http://schemas.microsoft.com/office/drawing/2014/main" id="{E5C6BB51-D514-43C8-979C-012F36183764}"/>
            </a:ext>
          </a:extLst>
        </xdr:cNvPr>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a:extLst>
            <a:ext uri="{FF2B5EF4-FFF2-40B4-BE49-F238E27FC236}">
              <a16:creationId xmlns:a16="http://schemas.microsoft.com/office/drawing/2014/main" id="{B135BC31-9139-45CA-BF35-63899C3B15BC}"/>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5" name="テキスト ボックス 274">
          <a:extLst>
            <a:ext uri="{FF2B5EF4-FFF2-40B4-BE49-F238E27FC236}">
              <a16:creationId xmlns:a16="http://schemas.microsoft.com/office/drawing/2014/main" id="{B758079E-C9E2-4467-9905-72165C8539E3}"/>
            </a:ext>
          </a:extLst>
        </xdr:cNvPr>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a:extLst>
            <a:ext uri="{FF2B5EF4-FFF2-40B4-BE49-F238E27FC236}">
              <a16:creationId xmlns:a16="http://schemas.microsoft.com/office/drawing/2014/main" id="{2BDF1AA8-A794-4F2F-A410-4ED9B941D384}"/>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7" name="テキスト ボックス 276">
          <a:extLst>
            <a:ext uri="{FF2B5EF4-FFF2-40B4-BE49-F238E27FC236}">
              <a16:creationId xmlns:a16="http://schemas.microsoft.com/office/drawing/2014/main" id="{C953C463-7262-4ABB-B864-E301278F6046}"/>
            </a:ext>
          </a:extLst>
        </xdr:cNvPr>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a:extLst>
            <a:ext uri="{FF2B5EF4-FFF2-40B4-BE49-F238E27FC236}">
              <a16:creationId xmlns:a16="http://schemas.microsoft.com/office/drawing/2014/main" id="{F701EBD4-86AC-4E61-8808-479CC7F5BBDE}"/>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9" name="テキスト ボックス 278">
          <a:extLst>
            <a:ext uri="{FF2B5EF4-FFF2-40B4-BE49-F238E27FC236}">
              <a16:creationId xmlns:a16="http://schemas.microsoft.com/office/drawing/2014/main" id="{165A80F9-6570-496A-A2C7-B9A3ABAD1328}"/>
            </a:ext>
          </a:extLst>
        </xdr:cNvPr>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a:extLst>
            <a:ext uri="{FF2B5EF4-FFF2-40B4-BE49-F238E27FC236}">
              <a16:creationId xmlns:a16="http://schemas.microsoft.com/office/drawing/2014/main" id="{0BE6233C-96DF-4756-A6C5-2357555F79AE}"/>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1" name="テキスト ボックス 280">
          <a:extLst>
            <a:ext uri="{FF2B5EF4-FFF2-40B4-BE49-F238E27FC236}">
              <a16:creationId xmlns:a16="http://schemas.microsoft.com/office/drawing/2014/main" id="{4FA8A048-0097-4A18-9C62-8A9E921ABB71}"/>
            </a:ext>
          </a:extLst>
        </xdr:cNvPr>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77E31935-43F4-4A57-8453-3ABC8BC1F4C8}"/>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83" name="直線コネクタ 282">
          <a:extLst>
            <a:ext uri="{FF2B5EF4-FFF2-40B4-BE49-F238E27FC236}">
              <a16:creationId xmlns:a16="http://schemas.microsoft.com/office/drawing/2014/main" id="{EAEEC13F-E004-4F78-8577-77906FEF188C}"/>
            </a:ext>
          </a:extLst>
        </xdr:cNvPr>
        <xdr:cNvCxnSpPr/>
      </xdr:nvCxnSpPr>
      <xdr:spPr>
        <a:xfrm flipV="1">
          <a:off x="19960589" y="5708834"/>
          <a:ext cx="0" cy="1257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4" name="【一般廃棄物処理施設】&#10;一人当たり有形固定資産（償却資産）額最小値テキスト">
          <a:extLst>
            <a:ext uri="{FF2B5EF4-FFF2-40B4-BE49-F238E27FC236}">
              <a16:creationId xmlns:a16="http://schemas.microsoft.com/office/drawing/2014/main" id="{3C657812-FA16-4680-BC45-43E5C3CAED7E}"/>
            </a:ext>
          </a:extLst>
        </xdr:cNvPr>
        <xdr:cNvSpPr txBox="1"/>
      </xdr:nvSpPr>
      <xdr:spPr>
        <a:xfrm>
          <a:off x="20050125" y="69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5" name="直線コネクタ 284">
          <a:extLst>
            <a:ext uri="{FF2B5EF4-FFF2-40B4-BE49-F238E27FC236}">
              <a16:creationId xmlns:a16="http://schemas.microsoft.com/office/drawing/2014/main" id="{9ABC7A82-8998-45A3-A19E-C7FC2404478C}"/>
            </a:ext>
          </a:extLst>
        </xdr:cNvPr>
        <xdr:cNvCxnSpPr/>
      </xdr:nvCxnSpPr>
      <xdr:spPr>
        <a:xfrm>
          <a:off x="19872325" y="69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6" name="【一般廃棄物処理施設】&#10;一人当たり有形固定資産（償却資産）額最大値テキスト">
          <a:extLst>
            <a:ext uri="{FF2B5EF4-FFF2-40B4-BE49-F238E27FC236}">
              <a16:creationId xmlns:a16="http://schemas.microsoft.com/office/drawing/2014/main" id="{B7253CEC-DBEF-4038-AAA3-A44F9D4174BD}"/>
            </a:ext>
          </a:extLst>
        </xdr:cNvPr>
        <xdr:cNvSpPr txBox="1"/>
      </xdr:nvSpPr>
      <xdr:spPr>
        <a:xfrm>
          <a:off x="20050125" y="549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7" name="直線コネクタ 286">
          <a:extLst>
            <a:ext uri="{FF2B5EF4-FFF2-40B4-BE49-F238E27FC236}">
              <a16:creationId xmlns:a16="http://schemas.microsoft.com/office/drawing/2014/main" id="{8F44C9DA-A099-4041-8B34-45D0766CE4D4}"/>
            </a:ext>
          </a:extLst>
        </xdr:cNvPr>
        <xdr:cNvCxnSpPr/>
      </xdr:nvCxnSpPr>
      <xdr:spPr>
        <a:xfrm>
          <a:off x="19872325" y="570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8" name="【一般廃棄物処理施設】&#10;一人当たり有形固定資産（償却資産）額平均値テキスト">
          <a:extLst>
            <a:ext uri="{FF2B5EF4-FFF2-40B4-BE49-F238E27FC236}">
              <a16:creationId xmlns:a16="http://schemas.microsoft.com/office/drawing/2014/main" id="{3161F0AB-469F-4C2D-9CEE-75520FF21D6E}"/>
            </a:ext>
          </a:extLst>
        </xdr:cNvPr>
        <xdr:cNvSpPr txBox="1"/>
      </xdr:nvSpPr>
      <xdr:spPr>
        <a:xfrm>
          <a:off x="20050125" y="652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9" name="フローチャート : 判断 288">
          <a:extLst>
            <a:ext uri="{FF2B5EF4-FFF2-40B4-BE49-F238E27FC236}">
              <a16:creationId xmlns:a16="http://schemas.microsoft.com/office/drawing/2014/main" id="{803578A0-F412-4F68-8A74-440D802E8FF7}"/>
            </a:ext>
          </a:extLst>
        </xdr:cNvPr>
        <xdr:cNvSpPr/>
      </xdr:nvSpPr>
      <xdr:spPr>
        <a:xfrm>
          <a:off x="19910425" y="653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90" name="フローチャート : 判断 289">
          <a:extLst>
            <a:ext uri="{FF2B5EF4-FFF2-40B4-BE49-F238E27FC236}">
              <a16:creationId xmlns:a16="http://schemas.microsoft.com/office/drawing/2014/main" id="{6AB65732-29F3-4293-A558-FA9C75DB9EDB}"/>
            </a:ext>
          </a:extLst>
        </xdr:cNvPr>
        <xdr:cNvSpPr/>
      </xdr:nvSpPr>
      <xdr:spPr>
        <a:xfrm>
          <a:off x="19156045" y="61531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91" name="n_1aveValue【一般廃棄物処理施設】&#10;一人当たり有形固定資産（償却資産）額">
          <a:extLst>
            <a:ext uri="{FF2B5EF4-FFF2-40B4-BE49-F238E27FC236}">
              <a16:creationId xmlns:a16="http://schemas.microsoft.com/office/drawing/2014/main" id="{36F3C425-584B-4CFB-9FC6-336D777AF16A}"/>
            </a:ext>
          </a:extLst>
        </xdr:cNvPr>
        <xdr:cNvSpPr txBox="1"/>
      </xdr:nvSpPr>
      <xdr:spPr>
        <a:xfrm>
          <a:off x="18947979" y="59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C5F48E66-256A-4467-B427-83572BEA1EB2}"/>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E9EC4E71-415A-4847-A89C-BFE28DE646A1}"/>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A90F80DC-6A00-493A-BFCD-EE1B900F7EBB}"/>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E146364D-61BD-4A87-86EC-D565E13C1774}"/>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5A55E021-3543-4741-B6A5-9E196B0EC1F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135146</xdr:rowOff>
    </xdr:from>
    <xdr:to>
      <xdr:col>31</xdr:col>
      <xdr:colOff>85725</xdr:colOff>
      <xdr:row>40</xdr:row>
      <xdr:rowOff>65296</xdr:rowOff>
    </xdr:to>
    <xdr:sp macro="" textlink="">
      <xdr:nvSpPr>
        <xdr:cNvPr id="297" name="円/楕円 296">
          <a:extLst>
            <a:ext uri="{FF2B5EF4-FFF2-40B4-BE49-F238E27FC236}">
              <a16:creationId xmlns:a16="http://schemas.microsoft.com/office/drawing/2014/main" id="{629BD625-3DC3-44C0-A460-5A54793C8142}"/>
            </a:ext>
          </a:extLst>
        </xdr:cNvPr>
        <xdr:cNvSpPr/>
      </xdr:nvSpPr>
      <xdr:spPr>
        <a:xfrm>
          <a:off x="19156045" y="66731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56423</xdr:rowOff>
    </xdr:from>
    <xdr:ext cx="534377" cy="259045"/>
    <xdr:sp macro="" textlink="">
      <xdr:nvSpPr>
        <xdr:cNvPr id="298" name="n_1mainValue【一般廃棄物処理施設】&#10;一人当たり有形固定資産（償却資産）額">
          <a:extLst>
            <a:ext uri="{FF2B5EF4-FFF2-40B4-BE49-F238E27FC236}">
              <a16:creationId xmlns:a16="http://schemas.microsoft.com/office/drawing/2014/main" id="{92C7BE30-816D-4FC2-BFA7-B817D2ADF979}"/>
            </a:ext>
          </a:extLst>
        </xdr:cNvPr>
        <xdr:cNvSpPr txBox="1"/>
      </xdr:nvSpPr>
      <xdr:spPr>
        <a:xfrm>
          <a:off x="18980296" y="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a:extLst>
            <a:ext uri="{FF2B5EF4-FFF2-40B4-BE49-F238E27FC236}">
              <a16:creationId xmlns:a16="http://schemas.microsoft.com/office/drawing/2014/main" id="{964DFF9E-1C15-4023-9616-EF0727235BF4}"/>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a:extLst>
            <a:ext uri="{FF2B5EF4-FFF2-40B4-BE49-F238E27FC236}">
              <a16:creationId xmlns:a16="http://schemas.microsoft.com/office/drawing/2014/main" id="{958915CE-53EE-4552-80F6-48087A032756}"/>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a:extLst>
            <a:ext uri="{FF2B5EF4-FFF2-40B4-BE49-F238E27FC236}">
              <a16:creationId xmlns:a16="http://schemas.microsoft.com/office/drawing/2014/main" id="{424CF244-DD61-4425-8DCB-42BCEE813F8E}"/>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a:extLst>
            <a:ext uri="{FF2B5EF4-FFF2-40B4-BE49-F238E27FC236}">
              <a16:creationId xmlns:a16="http://schemas.microsoft.com/office/drawing/2014/main" id="{56484564-41A2-4184-ACF7-2BE7E02CB062}"/>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a:extLst>
            <a:ext uri="{FF2B5EF4-FFF2-40B4-BE49-F238E27FC236}">
              <a16:creationId xmlns:a16="http://schemas.microsoft.com/office/drawing/2014/main" id="{5DDDD5EC-3ECF-4AB8-992D-7ABCC33D9CC2}"/>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a:extLst>
            <a:ext uri="{FF2B5EF4-FFF2-40B4-BE49-F238E27FC236}">
              <a16:creationId xmlns:a16="http://schemas.microsoft.com/office/drawing/2014/main" id="{BC8F9760-5F4C-417C-94D0-4B102F771765}"/>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a:extLst>
            <a:ext uri="{FF2B5EF4-FFF2-40B4-BE49-F238E27FC236}">
              <a16:creationId xmlns:a16="http://schemas.microsoft.com/office/drawing/2014/main" id="{A993544C-36C0-4367-BF25-302D7E9A34A4}"/>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a:extLst>
            <a:ext uri="{FF2B5EF4-FFF2-40B4-BE49-F238E27FC236}">
              <a16:creationId xmlns:a16="http://schemas.microsoft.com/office/drawing/2014/main" id="{E657CFAE-D3D4-43AA-99F1-E89B36C8640D}"/>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a:extLst>
            <a:ext uri="{FF2B5EF4-FFF2-40B4-BE49-F238E27FC236}">
              <a16:creationId xmlns:a16="http://schemas.microsoft.com/office/drawing/2014/main" id="{F006C646-8BBF-427D-A901-6B58566F1A42}"/>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a:extLst>
            <a:ext uri="{FF2B5EF4-FFF2-40B4-BE49-F238E27FC236}">
              <a16:creationId xmlns:a16="http://schemas.microsoft.com/office/drawing/2014/main" id="{B211B741-8AA7-4A7C-A176-1EEDDF9B5F47}"/>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a:extLst>
            <a:ext uri="{FF2B5EF4-FFF2-40B4-BE49-F238E27FC236}">
              <a16:creationId xmlns:a16="http://schemas.microsoft.com/office/drawing/2014/main" id="{1AB5220E-1CCC-4810-BF71-5DE28A59AE85}"/>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a:extLst>
            <a:ext uri="{FF2B5EF4-FFF2-40B4-BE49-F238E27FC236}">
              <a16:creationId xmlns:a16="http://schemas.microsoft.com/office/drawing/2014/main" id="{CB8D4D9C-97EB-41B0-9CE0-2A402B0F1725}"/>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a:extLst>
            <a:ext uri="{FF2B5EF4-FFF2-40B4-BE49-F238E27FC236}">
              <a16:creationId xmlns:a16="http://schemas.microsoft.com/office/drawing/2014/main" id="{6B63F89A-13F1-405E-B1A7-1644ED024409}"/>
            </a:ext>
          </a:extLst>
        </xdr:cNvPr>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a:extLst>
            <a:ext uri="{FF2B5EF4-FFF2-40B4-BE49-F238E27FC236}">
              <a16:creationId xmlns:a16="http://schemas.microsoft.com/office/drawing/2014/main" id="{5CB63809-9951-4DD2-BD2A-1EACC88E3C65}"/>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a:extLst>
            <a:ext uri="{FF2B5EF4-FFF2-40B4-BE49-F238E27FC236}">
              <a16:creationId xmlns:a16="http://schemas.microsoft.com/office/drawing/2014/main" id="{09D42ECE-138D-433F-A5E3-F51B1DAD76B5}"/>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a:extLst>
            <a:ext uri="{FF2B5EF4-FFF2-40B4-BE49-F238E27FC236}">
              <a16:creationId xmlns:a16="http://schemas.microsoft.com/office/drawing/2014/main" id="{2BDE0BF1-7E47-40C9-9451-37208C8219F3}"/>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a:extLst>
            <a:ext uri="{FF2B5EF4-FFF2-40B4-BE49-F238E27FC236}">
              <a16:creationId xmlns:a16="http://schemas.microsoft.com/office/drawing/2014/main" id="{55577338-856B-426D-A7A4-9E5C1C54CB4E}"/>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a:extLst>
            <a:ext uri="{FF2B5EF4-FFF2-40B4-BE49-F238E27FC236}">
              <a16:creationId xmlns:a16="http://schemas.microsoft.com/office/drawing/2014/main" id="{1C69F2D5-C443-4136-A4F4-32903B5E9E09}"/>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a:extLst>
            <a:ext uri="{FF2B5EF4-FFF2-40B4-BE49-F238E27FC236}">
              <a16:creationId xmlns:a16="http://schemas.microsoft.com/office/drawing/2014/main" id="{0C524706-7C39-4D92-B741-8F9BED72D4AD}"/>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a:extLst>
            <a:ext uri="{FF2B5EF4-FFF2-40B4-BE49-F238E27FC236}">
              <a16:creationId xmlns:a16="http://schemas.microsoft.com/office/drawing/2014/main" id="{99D957F9-3DA0-41A0-9492-79E330111B37}"/>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a:extLst>
            <a:ext uri="{FF2B5EF4-FFF2-40B4-BE49-F238E27FC236}">
              <a16:creationId xmlns:a16="http://schemas.microsoft.com/office/drawing/2014/main" id="{418CB106-A0F9-4D1D-8E25-38440045EAE8}"/>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a:extLst>
            <a:ext uri="{FF2B5EF4-FFF2-40B4-BE49-F238E27FC236}">
              <a16:creationId xmlns:a16="http://schemas.microsoft.com/office/drawing/2014/main" id="{7607DA78-1713-4C7D-BE01-1308652E9336}"/>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a:extLst>
            <a:ext uri="{FF2B5EF4-FFF2-40B4-BE49-F238E27FC236}">
              <a16:creationId xmlns:a16="http://schemas.microsoft.com/office/drawing/2014/main" id="{8126EFFE-EB45-4DB8-91DD-C2388ACDF33D}"/>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a:extLst>
            <a:ext uri="{FF2B5EF4-FFF2-40B4-BE49-F238E27FC236}">
              <a16:creationId xmlns:a16="http://schemas.microsoft.com/office/drawing/2014/main" id="{155F5E36-D1EA-45EA-BD49-3D9ABB2547A2}"/>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3" name="直線コネクタ 322">
          <a:extLst>
            <a:ext uri="{FF2B5EF4-FFF2-40B4-BE49-F238E27FC236}">
              <a16:creationId xmlns:a16="http://schemas.microsoft.com/office/drawing/2014/main" id="{D6259795-32B9-4972-B044-5AA4A3E942F5}"/>
            </a:ext>
          </a:extLst>
        </xdr:cNvPr>
        <xdr:cNvCxnSpPr/>
      </xdr:nvCxnSpPr>
      <xdr:spPr>
        <a:xfrm flipV="1">
          <a:off x="14735809" y="950976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4" name="【保健センター・保健所】&#10;有形固定資産減価償却率最小値テキスト">
          <a:extLst>
            <a:ext uri="{FF2B5EF4-FFF2-40B4-BE49-F238E27FC236}">
              <a16:creationId xmlns:a16="http://schemas.microsoft.com/office/drawing/2014/main" id="{461EAD93-3492-43D6-84EF-5F67F3CA6796}"/>
            </a:ext>
          </a:extLst>
        </xdr:cNvPr>
        <xdr:cNvSpPr txBox="1"/>
      </xdr:nvSpPr>
      <xdr:spPr>
        <a:xfrm>
          <a:off x="14825345"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5" name="直線コネクタ 324">
          <a:extLst>
            <a:ext uri="{FF2B5EF4-FFF2-40B4-BE49-F238E27FC236}">
              <a16:creationId xmlns:a16="http://schemas.microsoft.com/office/drawing/2014/main" id="{BB14E784-44DF-4EFB-AA77-89EB74239B30}"/>
            </a:ext>
          </a:extLst>
        </xdr:cNvPr>
        <xdr:cNvCxnSpPr/>
      </xdr:nvCxnSpPr>
      <xdr:spPr>
        <a:xfrm>
          <a:off x="14647545"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6" name="【保健センター・保健所】&#10;有形固定資産減価償却率最大値テキスト">
          <a:extLst>
            <a:ext uri="{FF2B5EF4-FFF2-40B4-BE49-F238E27FC236}">
              <a16:creationId xmlns:a16="http://schemas.microsoft.com/office/drawing/2014/main" id="{5F6742D0-33F2-437B-B7BA-2F028BA33B7D}"/>
            </a:ext>
          </a:extLst>
        </xdr:cNvPr>
        <xdr:cNvSpPr txBox="1"/>
      </xdr:nvSpPr>
      <xdr:spPr>
        <a:xfrm>
          <a:off x="14825345"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7" name="直線コネクタ 326">
          <a:extLst>
            <a:ext uri="{FF2B5EF4-FFF2-40B4-BE49-F238E27FC236}">
              <a16:creationId xmlns:a16="http://schemas.microsoft.com/office/drawing/2014/main" id="{B37097C9-9BC0-448C-A561-1D5445D254F3}"/>
            </a:ext>
          </a:extLst>
        </xdr:cNvPr>
        <xdr:cNvCxnSpPr/>
      </xdr:nvCxnSpPr>
      <xdr:spPr>
        <a:xfrm>
          <a:off x="14647545"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8" name="【保健センター・保健所】&#10;有形固定資産減価償却率平均値テキスト">
          <a:extLst>
            <a:ext uri="{FF2B5EF4-FFF2-40B4-BE49-F238E27FC236}">
              <a16:creationId xmlns:a16="http://schemas.microsoft.com/office/drawing/2014/main" id="{41DD8DB7-AC7A-46E3-8CBB-4653EC872BB9}"/>
            </a:ext>
          </a:extLst>
        </xdr:cNvPr>
        <xdr:cNvSpPr txBox="1"/>
      </xdr:nvSpPr>
      <xdr:spPr>
        <a:xfrm>
          <a:off x="14825345"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9" name="フローチャート : 判断 328">
          <a:extLst>
            <a:ext uri="{FF2B5EF4-FFF2-40B4-BE49-F238E27FC236}">
              <a16:creationId xmlns:a16="http://schemas.microsoft.com/office/drawing/2014/main" id="{B9A42569-187C-409A-BD78-07714987DFD4}"/>
            </a:ext>
          </a:extLst>
        </xdr:cNvPr>
        <xdr:cNvSpPr/>
      </xdr:nvSpPr>
      <xdr:spPr>
        <a:xfrm>
          <a:off x="14685645" y="1019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30" name="フローチャート : 判断 329">
          <a:extLst>
            <a:ext uri="{FF2B5EF4-FFF2-40B4-BE49-F238E27FC236}">
              <a16:creationId xmlns:a16="http://schemas.microsoft.com/office/drawing/2014/main" id="{AB65D7C9-4F4A-4E5C-A66E-174E4B4604C1}"/>
            </a:ext>
          </a:extLst>
        </xdr:cNvPr>
        <xdr:cNvSpPr/>
      </xdr:nvSpPr>
      <xdr:spPr>
        <a:xfrm>
          <a:off x="13916025"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31" name="n_1aveValue【保健センター・保健所】&#10;有形固定資産減価償却率">
          <a:extLst>
            <a:ext uri="{FF2B5EF4-FFF2-40B4-BE49-F238E27FC236}">
              <a16:creationId xmlns:a16="http://schemas.microsoft.com/office/drawing/2014/main" id="{B52767B4-18FF-42A0-BEA9-2484E928C9C8}"/>
            </a:ext>
          </a:extLst>
        </xdr:cNvPr>
        <xdr:cNvSpPr txBox="1"/>
      </xdr:nvSpPr>
      <xdr:spPr>
        <a:xfrm>
          <a:off x="13751568"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8B33F51A-6AAC-4FFD-969F-F0C7C73F0ABF}"/>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620E64F8-C596-4C52-9195-E378925FA4BA}"/>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87823EB5-F28C-4312-99C3-933A1675B01C}"/>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D0E201C6-232E-4489-B679-80587A2E14EE}"/>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417CE414-D3FE-4514-8ED5-75E9DE9DB659}"/>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337" name="円/楕円 336">
          <a:extLst>
            <a:ext uri="{FF2B5EF4-FFF2-40B4-BE49-F238E27FC236}">
              <a16:creationId xmlns:a16="http://schemas.microsoft.com/office/drawing/2014/main" id="{3909E2AD-7313-40FB-BE45-9E95E23AEC3D}"/>
            </a:ext>
          </a:extLst>
        </xdr:cNvPr>
        <xdr:cNvSpPr/>
      </xdr:nvSpPr>
      <xdr:spPr>
        <a:xfrm>
          <a:off x="13916025"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143527</xdr:rowOff>
    </xdr:from>
    <xdr:ext cx="405111" cy="259045"/>
    <xdr:sp macro="" textlink="">
      <xdr:nvSpPr>
        <xdr:cNvPr id="338" name="n_1mainValue【保健センター・保健所】&#10;有形固定資産減価償却率">
          <a:extLst>
            <a:ext uri="{FF2B5EF4-FFF2-40B4-BE49-F238E27FC236}">
              <a16:creationId xmlns:a16="http://schemas.microsoft.com/office/drawing/2014/main" id="{C53A6E54-BF43-456E-8D2B-82C19B1CCC6B}"/>
            </a:ext>
          </a:extLst>
        </xdr:cNvPr>
        <xdr:cNvSpPr txBox="1"/>
      </xdr:nvSpPr>
      <xdr:spPr>
        <a:xfrm>
          <a:off x="13751568"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a:extLst>
            <a:ext uri="{FF2B5EF4-FFF2-40B4-BE49-F238E27FC236}">
              <a16:creationId xmlns:a16="http://schemas.microsoft.com/office/drawing/2014/main" id="{64FBC17B-5572-4299-97DF-770DA92CAAC6}"/>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a:extLst>
            <a:ext uri="{FF2B5EF4-FFF2-40B4-BE49-F238E27FC236}">
              <a16:creationId xmlns:a16="http://schemas.microsoft.com/office/drawing/2014/main" id="{C60F120D-8D01-47CC-A6A5-DFC9A7FCB84B}"/>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a:extLst>
            <a:ext uri="{FF2B5EF4-FFF2-40B4-BE49-F238E27FC236}">
              <a16:creationId xmlns:a16="http://schemas.microsoft.com/office/drawing/2014/main" id="{4EDD97D0-38AF-4C3E-A800-EB7A99691CD3}"/>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a:extLst>
            <a:ext uri="{FF2B5EF4-FFF2-40B4-BE49-F238E27FC236}">
              <a16:creationId xmlns:a16="http://schemas.microsoft.com/office/drawing/2014/main" id="{DDBDED39-396E-4618-A891-13B9F91FFE59}"/>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a:extLst>
            <a:ext uri="{FF2B5EF4-FFF2-40B4-BE49-F238E27FC236}">
              <a16:creationId xmlns:a16="http://schemas.microsoft.com/office/drawing/2014/main" id="{84A71203-DAC1-4906-ABF2-3F78B97DB8C1}"/>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a:extLst>
            <a:ext uri="{FF2B5EF4-FFF2-40B4-BE49-F238E27FC236}">
              <a16:creationId xmlns:a16="http://schemas.microsoft.com/office/drawing/2014/main" id="{8B531C26-A1C2-40ED-B5B6-05A7EDA917D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a:extLst>
            <a:ext uri="{FF2B5EF4-FFF2-40B4-BE49-F238E27FC236}">
              <a16:creationId xmlns:a16="http://schemas.microsoft.com/office/drawing/2014/main" id="{E72CD78A-A737-47F9-B823-8AD5E5E422B1}"/>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a:extLst>
            <a:ext uri="{FF2B5EF4-FFF2-40B4-BE49-F238E27FC236}">
              <a16:creationId xmlns:a16="http://schemas.microsoft.com/office/drawing/2014/main" id="{D720E35E-B9FD-49EE-A329-0FD27E238762}"/>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a:extLst>
            <a:ext uri="{FF2B5EF4-FFF2-40B4-BE49-F238E27FC236}">
              <a16:creationId xmlns:a16="http://schemas.microsoft.com/office/drawing/2014/main" id="{D13F74BF-CEBE-48A8-85C4-14961870F0E8}"/>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a:extLst>
            <a:ext uri="{FF2B5EF4-FFF2-40B4-BE49-F238E27FC236}">
              <a16:creationId xmlns:a16="http://schemas.microsoft.com/office/drawing/2014/main" id="{F79725CE-7EA6-47B7-9BAB-7E0CD8DCC320}"/>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a:extLst>
            <a:ext uri="{FF2B5EF4-FFF2-40B4-BE49-F238E27FC236}">
              <a16:creationId xmlns:a16="http://schemas.microsoft.com/office/drawing/2014/main" id="{5092B5C7-9E87-470E-B105-4C71EFDFC3C3}"/>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a:extLst>
            <a:ext uri="{FF2B5EF4-FFF2-40B4-BE49-F238E27FC236}">
              <a16:creationId xmlns:a16="http://schemas.microsoft.com/office/drawing/2014/main" id="{788E6C75-78B6-4DC6-8121-0DFE7949D440}"/>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a:extLst>
            <a:ext uri="{FF2B5EF4-FFF2-40B4-BE49-F238E27FC236}">
              <a16:creationId xmlns:a16="http://schemas.microsoft.com/office/drawing/2014/main" id="{F8623746-9592-4BB8-BD83-472BAED656BC}"/>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a:extLst>
            <a:ext uri="{FF2B5EF4-FFF2-40B4-BE49-F238E27FC236}">
              <a16:creationId xmlns:a16="http://schemas.microsoft.com/office/drawing/2014/main" id="{750B067F-714E-49AA-B5F8-FD0E9B555424}"/>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a:extLst>
            <a:ext uri="{FF2B5EF4-FFF2-40B4-BE49-F238E27FC236}">
              <a16:creationId xmlns:a16="http://schemas.microsoft.com/office/drawing/2014/main" id="{39027CA5-11D6-41EC-8443-2EC422602078}"/>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a:extLst>
            <a:ext uri="{FF2B5EF4-FFF2-40B4-BE49-F238E27FC236}">
              <a16:creationId xmlns:a16="http://schemas.microsoft.com/office/drawing/2014/main" id="{692027DF-E656-4A1A-9EC6-7BE8C0BFE2A0}"/>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a:extLst>
            <a:ext uri="{FF2B5EF4-FFF2-40B4-BE49-F238E27FC236}">
              <a16:creationId xmlns:a16="http://schemas.microsoft.com/office/drawing/2014/main" id="{DE5721EE-C61D-462D-8FFD-E9FCDC87DD6D}"/>
            </a:ext>
          </a:extLst>
        </xdr:cNvPr>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a:extLst>
            <a:ext uri="{FF2B5EF4-FFF2-40B4-BE49-F238E27FC236}">
              <a16:creationId xmlns:a16="http://schemas.microsoft.com/office/drawing/2014/main" id="{0D3C8F53-C225-4D3E-B23C-49E1B70AB6BF}"/>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a:extLst>
            <a:ext uri="{FF2B5EF4-FFF2-40B4-BE49-F238E27FC236}">
              <a16:creationId xmlns:a16="http://schemas.microsoft.com/office/drawing/2014/main" id="{7FEF93DB-2572-4CB9-AEF6-94681BE2C3C3}"/>
            </a:ext>
          </a:extLst>
        </xdr:cNvPr>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a:extLst>
            <a:ext uri="{FF2B5EF4-FFF2-40B4-BE49-F238E27FC236}">
              <a16:creationId xmlns:a16="http://schemas.microsoft.com/office/drawing/2014/main" id="{F1B5C672-52CB-4E00-95CF-85CCDA1D6CB6}"/>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a:extLst>
            <a:ext uri="{FF2B5EF4-FFF2-40B4-BE49-F238E27FC236}">
              <a16:creationId xmlns:a16="http://schemas.microsoft.com/office/drawing/2014/main" id="{D8C50B53-7272-444C-9A6C-44591FA98D38}"/>
            </a:ext>
          </a:extLst>
        </xdr:cNvPr>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a:extLst>
            <a:ext uri="{FF2B5EF4-FFF2-40B4-BE49-F238E27FC236}">
              <a16:creationId xmlns:a16="http://schemas.microsoft.com/office/drawing/2014/main" id="{CBFD8495-80D3-4B3C-AAB0-C86EA807327D}"/>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a:extLst>
            <a:ext uri="{FF2B5EF4-FFF2-40B4-BE49-F238E27FC236}">
              <a16:creationId xmlns:a16="http://schemas.microsoft.com/office/drawing/2014/main" id="{D432CB02-29F6-4B0C-961C-6E0F0E4FD675}"/>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保健センター・保健所】&#10;一人当たり面積グラフ枠">
          <a:extLst>
            <a:ext uri="{FF2B5EF4-FFF2-40B4-BE49-F238E27FC236}">
              <a16:creationId xmlns:a16="http://schemas.microsoft.com/office/drawing/2014/main" id="{B1951B5C-909B-473D-B568-64BD8C4E5097}"/>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63" name="直線コネクタ 362">
          <a:extLst>
            <a:ext uri="{FF2B5EF4-FFF2-40B4-BE49-F238E27FC236}">
              <a16:creationId xmlns:a16="http://schemas.microsoft.com/office/drawing/2014/main" id="{D6BBD65D-B034-4005-BBAD-4C85B4F8385D}"/>
            </a:ext>
          </a:extLst>
        </xdr:cNvPr>
        <xdr:cNvCxnSpPr/>
      </xdr:nvCxnSpPr>
      <xdr:spPr>
        <a:xfrm flipV="1">
          <a:off x="19960589" y="9309735"/>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4" name="【保健センター・保健所】&#10;一人当たり面積最小値テキスト">
          <a:extLst>
            <a:ext uri="{FF2B5EF4-FFF2-40B4-BE49-F238E27FC236}">
              <a16:creationId xmlns:a16="http://schemas.microsoft.com/office/drawing/2014/main" id="{D0909BD3-509A-4B6A-9640-1BD61DFC9E04}"/>
            </a:ext>
          </a:extLst>
        </xdr:cNvPr>
        <xdr:cNvSpPr txBox="1"/>
      </xdr:nvSpPr>
      <xdr:spPr>
        <a:xfrm>
          <a:off x="20050125"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5" name="直線コネクタ 364">
          <a:extLst>
            <a:ext uri="{FF2B5EF4-FFF2-40B4-BE49-F238E27FC236}">
              <a16:creationId xmlns:a16="http://schemas.microsoft.com/office/drawing/2014/main" id="{3DFC0640-590C-4A27-86E2-8BC67F6E6E64}"/>
            </a:ext>
          </a:extLst>
        </xdr:cNvPr>
        <xdr:cNvCxnSpPr/>
      </xdr:nvCxnSpPr>
      <xdr:spPr>
        <a:xfrm>
          <a:off x="19872325"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66" name="【保健センター・保健所】&#10;一人当たり面積最大値テキスト">
          <a:extLst>
            <a:ext uri="{FF2B5EF4-FFF2-40B4-BE49-F238E27FC236}">
              <a16:creationId xmlns:a16="http://schemas.microsoft.com/office/drawing/2014/main" id="{A9AB59D5-F06E-44DD-B453-61BDDB8C9627}"/>
            </a:ext>
          </a:extLst>
        </xdr:cNvPr>
        <xdr:cNvSpPr txBox="1"/>
      </xdr:nvSpPr>
      <xdr:spPr>
        <a:xfrm>
          <a:off x="20050125" y="908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67" name="直線コネクタ 366">
          <a:extLst>
            <a:ext uri="{FF2B5EF4-FFF2-40B4-BE49-F238E27FC236}">
              <a16:creationId xmlns:a16="http://schemas.microsoft.com/office/drawing/2014/main" id="{20F3CFE5-FE83-4B23-800E-AF5C5BE9F925}"/>
            </a:ext>
          </a:extLst>
        </xdr:cNvPr>
        <xdr:cNvCxnSpPr/>
      </xdr:nvCxnSpPr>
      <xdr:spPr>
        <a:xfrm>
          <a:off x="19872325" y="9309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68" name="【保健センター・保健所】&#10;一人当たり面積平均値テキスト">
          <a:extLst>
            <a:ext uri="{FF2B5EF4-FFF2-40B4-BE49-F238E27FC236}">
              <a16:creationId xmlns:a16="http://schemas.microsoft.com/office/drawing/2014/main" id="{DBBAE070-B8D3-45F7-A990-361B0F1EBB89}"/>
            </a:ext>
          </a:extLst>
        </xdr:cNvPr>
        <xdr:cNvSpPr txBox="1"/>
      </xdr:nvSpPr>
      <xdr:spPr>
        <a:xfrm>
          <a:off x="20050125"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69" name="フローチャート : 判断 368">
          <a:extLst>
            <a:ext uri="{FF2B5EF4-FFF2-40B4-BE49-F238E27FC236}">
              <a16:creationId xmlns:a16="http://schemas.microsoft.com/office/drawing/2014/main" id="{0D584A34-2944-41B0-81AE-63EDB4F83E60}"/>
            </a:ext>
          </a:extLst>
        </xdr:cNvPr>
        <xdr:cNvSpPr/>
      </xdr:nvSpPr>
      <xdr:spPr>
        <a:xfrm>
          <a:off x="19910425"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70" name="フローチャート : 判断 369">
          <a:extLst>
            <a:ext uri="{FF2B5EF4-FFF2-40B4-BE49-F238E27FC236}">
              <a16:creationId xmlns:a16="http://schemas.microsoft.com/office/drawing/2014/main" id="{319BA6F2-E463-4F4B-8AAB-81A9B80C2F54}"/>
            </a:ext>
          </a:extLst>
        </xdr:cNvPr>
        <xdr:cNvSpPr/>
      </xdr:nvSpPr>
      <xdr:spPr>
        <a:xfrm>
          <a:off x="19156045" y="1042670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71" name="n_1aveValue【保健センター・保健所】&#10;一人当たり面積">
          <a:extLst>
            <a:ext uri="{FF2B5EF4-FFF2-40B4-BE49-F238E27FC236}">
              <a16:creationId xmlns:a16="http://schemas.microsoft.com/office/drawing/2014/main" id="{CF560F3A-0169-4DD2-8431-39E02E292687}"/>
            </a:ext>
          </a:extLst>
        </xdr:cNvPr>
        <xdr:cNvSpPr txBox="1"/>
      </xdr:nvSpPr>
      <xdr:spPr>
        <a:xfrm>
          <a:off x="19012612"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44003FFB-042F-444F-8FB1-4AFCFA7946A7}"/>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1F6E0387-B06B-4205-8F4B-C6DFAC6EB34E}"/>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2FC13F51-DC51-4F38-BBC7-EFBA320F2C1B}"/>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A12824A4-E4EF-4C02-A00D-ED053190F86D}"/>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A014A586-20D5-4AAE-BB21-F9D48026DFD1}"/>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99695</xdr:rowOff>
    </xdr:from>
    <xdr:to>
      <xdr:col>31</xdr:col>
      <xdr:colOff>85725</xdr:colOff>
      <xdr:row>64</xdr:row>
      <xdr:rowOff>29845</xdr:rowOff>
    </xdr:to>
    <xdr:sp macro="" textlink="">
      <xdr:nvSpPr>
        <xdr:cNvPr id="377" name="円/楕円 376">
          <a:extLst>
            <a:ext uri="{FF2B5EF4-FFF2-40B4-BE49-F238E27FC236}">
              <a16:creationId xmlns:a16="http://schemas.microsoft.com/office/drawing/2014/main" id="{78D8B0FC-D67B-4D1F-BDFE-6739ED3F7FB9}"/>
            </a:ext>
          </a:extLst>
        </xdr:cNvPr>
        <xdr:cNvSpPr/>
      </xdr:nvSpPr>
      <xdr:spPr>
        <a:xfrm>
          <a:off x="19156045" y="1066101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20972</xdr:rowOff>
    </xdr:from>
    <xdr:ext cx="469744" cy="259045"/>
    <xdr:sp macro="" textlink="">
      <xdr:nvSpPr>
        <xdr:cNvPr id="378" name="n_1mainValue【保健センター・保健所】&#10;一人当たり面積">
          <a:extLst>
            <a:ext uri="{FF2B5EF4-FFF2-40B4-BE49-F238E27FC236}">
              <a16:creationId xmlns:a16="http://schemas.microsoft.com/office/drawing/2014/main" id="{A18CE611-7FE7-4236-A84D-F44822E445A1}"/>
            </a:ext>
          </a:extLst>
        </xdr:cNvPr>
        <xdr:cNvSpPr txBox="1"/>
      </xdr:nvSpPr>
      <xdr:spPr>
        <a:xfrm>
          <a:off x="19012612"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a:extLst>
            <a:ext uri="{FF2B5EF4-FFF2-40B4-BE49-F238E27FC236}">
              <a16:creationId xmlns:a16="http://schemas.microsoft.com/office/drawing/2014/main" id="{63D1CA1A-46F5-4AEB-B1C9-732428BD2EDF}"/>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a:extLst>
            <a:ext uri="{FF2B5EF4-FFF2-40B4-BE49-F238E27FC236}">
              <a16:creationId xmlns:a16="http://schemas.microsoft.com/office/drawing/2014/main" id="{5441E267-CD66-47A8-809F-3D2EDF36CB31}"/>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a:extLst>
            <a:ext uri="{FF2B5EF4-FFF2-40B4-BE49-F238E27FC236}">
              <a16:creationId xmlns:a16="http://schemas.microsoft.com/office/drawing/2014/main" id="{882C688F-B2CF-4630-BD90-9CD2DD816B2F}"/>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a:extLst>
            <a:ext uri="{FF2B5EF4-FFF2-40B4-BE49-F238E27FC236}">
              <a16:creationId xmlns:a16="http://schemas.microsoft.com/office/drawing/2014/main" id="{C986AAA8-39BA-4BDC-B9DB-BF2C791D6734}"/>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a:extLst>
            <a:ext uri="{FF2B5EF4-FFF2-40B4-BE49-F238E27FC236}">
              <a16:creationId xmlns:a16="http://schemas.microsoft.com/office/drawing/2014/main" id="{D0F12F44-9E76-4E34-811A-F2EF0F1B66D5}"/>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a:extLst>
            <a:ext uri="{FF2B5EF4-FFF2-40B4-BE49-F238E27FC236}">
              <a16:creationId xmlns:a16="http://schemas.microsoft.com/office/drawing/2014/main" id="{6B27A394-DC7C-4D70-B49A-46B8E1A75851}"/>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a:extLst>
            <a:ext uri="{FF2B5EF4-FFF2-40B4-BE49-F238E27FC236}">
              <a16:creationId xmlns:a16="http://schemas.microsoft.com/office/drawing/2014/main" id="{18063FFF-72EA-41D2-99E5-095F5A1E40AF}"/>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a:extLst>
            <a:ext uri="{FF2B5EF4-FFF2-40B4-BE49-F238E27FC236}">
              <a16:creationId xmlns:a16="http://schemas.microsoft.com/office/drawing/2014/main" id="{E8EBAD7B-1A47-4D8E-95C8-4B1B2CAC13A6}"/>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a:extLst>
            <a:ext uri="{FF2B5EF4-FFF2-40B4-BE49-F238E27FC236}">
              <a16:creationId xmlns:a16="http://schemas.microsoft.com/office/drawing/2014/main" id="{7CFD4121-D812-402C-BF7E-309773E3CE13}"/>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a:extLst>
            <a:ext uri="{FF2B5EF4-FFF2-40B4-BE49-F238E27FC236}">
              <a16:creationId xmlns:a16="http://schemas.microsoft.com/office/drawing/2014/main" id="{BBA24356-29C7-49A5-BD80-D2D0AC7CC02A}"/>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a:extLst>
            <a:ext uri="{FF2B5EF4-FFF2-40B4-BE49-F238E27FC236}">
              <a16:creationId xmlns:a16="http://schemas.microsoft.com/office/drawing/2014/main" id="{A5F7BBEF-02DE-474F-8635-080A838B6079}"/>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a:extLst>
            <a:ext uri="{FF2B5EF4-FFF2-40B4-BE49-F238E27FC236}">
              <a16:creationId xmlns:a16="http://schemas.microsoft.com/office/drawing/2014/main" id="{591AA12B-D256-43AC-82E3-DDA8E387D998}"/>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a:extLst>
            <a:ext uri="{FF2B5EF4-FFF2-40B4-BE49-F238E27FC236}">
              <a16:creationId xmlns:a16="http://schemas.microsoft.com/office/drawing/2014/main" id="{896F945B-5C61-47C2-B4D4-31EE33EE64EA}"/>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a:extLst>
            <a:ext uri="{FF2B5EF4-FFF2-40B4-BE49-F238E27FC236}">
              <a16:creationId xmlns:a16="http://schemas.microsoft.com/office/drawing/2014/main" id="{CB5B7B24-6AA7-4AC9-BB8E-8B62DB24E166}"/>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a:extLst>
            <a:ext uri="{FF2B5EF4-FFF2-40B4-BE49-F238E27FC236}">
              <a16:creationId xmlns:a16="http://schemas.microsoft.com/office/drawing/2014/main" id="{7A3F4D70-045D-4B5A-BA95-A7C6CF01C335}"/>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a:extLst>
            <a:ext uri="{FF2B5EF4-FFF2-40B4-BE49-F238E27FC236}">
              <a16:creationId xmlns:a16="http://schemas.microsoft.com/office/drawing/2014/main" id="{73C0E5F9-721D-45AD-8293-92D736946817}"/>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a:extLst>
            <a:ext uri="{FF2B5EF4-FFF2-40B4-BE49-F238E27FC236}">
              <a16:creationId xmlns:a16="http://schemas.microsoft.com/office/drawing/2014/main" id="{067C417F-FB0F-48B2-B889-679BF83E157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a:extLst>
            <a:ext uri="{FF2B5EF4-FFF2-40B4-BE49-F238E27FC236}">
              <a16:creationId xmlns:a16="http://schemas.microsoft.com/office/drawing/2014/main" id="{B2E52324-2696-4A25-ACE6-61EE9CED8D15}"/>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a:extLst>
            <a:ext uri="{FF2B5EF4-FFF2-40B4-BE49-F238E27FC236}">
              <a16:creationId xmlns:a16="http://schemas.microsoft.com/office/drawing/2014/main" id="{74EFCF69-29DC-4D51-8461-4C1E52B7EB16}"/>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a:extLst>
            <a:ext uri="{FF2B5EF4-FFF2-40B4-BE49-F238E27FC236}">
              <a16:creationId xmlns:a16="http://schemas.microsoft.com/office/drawing/2014/main" id="{BE84E61D-9D1A-408B-8C57-D417170649B1}"/>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a:extLst>
            <a:ext uri="{FF2B5EF4-FFF2-40B4-BE49-F238E27FC236}">
              <a16:creationId xmlns:a16="http://schemas.microsoft.com/office/drawing/2014/main" id="{D49F1213-E4A1-4C97-82CB-F9792DA6BE2F}"/>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a:extLst>
            <a:ext uri="{FF2B5EF4-FFF2-40B4-BE49-F238E27FC236}">
              <a16:creationId xmlns:a16="http://schemas.microsoft.com/office/drawing/2014/main" id="{8D92FB2B-1952-4542-8EC7-8F8874BF2D0B}"/>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a:extLst>
            <a:ext uri="{FF2B5EF4-FFF2-40B4-BE49-F238E27FC236}">
              <a16:creationId xmlns:a16="http://schemas.microsoft.com/office/drawing/2014/main" id="{35CE2428-8BED-4B6D-9AD6-6E278C1ABAA2}"/>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a:extLst>
            <a:ext uri="{FF2B5EF4-FFF2-40B4-BE49-F238E27FC236}">
              <a16:creationId xmlns:a16="http://schemas.microsoft.com/office/drawing/2014/main" id="{5F93322D-40C0-4575-9DDD-F433A6AEE5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a:extLst>
            <a:ext uri="{FF2B5EF4-FFF2-40B4-BE49-F238E27FC236}">
              <a16:creationId xmlns:a16="http://schemas.microsoft.com/office/drawing/2014/main" id="{FBC908A7-29F4-4E5D-9250-7269B9CFB359}"/>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a:extLst>
            <a:ext uri="{FF2B5EF4-FFF2-40B4-BE49-F238E27FC236}">
              <a16:creationId xmlns:a16="http://schemas.microsoft.com/office/drawing/2014/main" id="{2841C05F-07E0-454A-85F3-F1378EA3280D}"/>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5" name="直線コネクタ 404">
          <a:extLst>
            <a:ext uri="{FF2B5EF4-FFF2-40B4-BE49-F238E27FC236}">
              <a16:creationId xmlns:a16="http://schemas.microsoft.com/office/drawing/2014/main" id="{3ABB286E-EF0F-429E-BE1D-EA990A3036E7}"/>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6" name="テキスト ボックス 405">
          <a:extLst>
            <a:ext uri="{FF2B5EF4-FFF2-40B4-BE49-F238E27FC236}">
              <a16:creationId xmlns:a16="http://schemas.microsoft.com/office/drawing/2014/main" id="{7920C435-24E8-483D-B221-03765BA70300}"/>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7" name="直線コネクタ 406">
          <a:extLst>
            <a:ext uri="{FF2B5EF4-FFF2-40B4-BE49-F238E27FC236}">
              <a16:creationId xmlns:a16="http://schemas.microsoft.com/office/drawing/2014/main" id="{E74367A9-2D0A-4670-9637-A2D20AB46137}"/>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8" name="テキスト ボックス 407">
          <a:extLst>
            <a:ext uri="{FF2B5EF4-FFF2-40B4-BE49-F238E27FC236}">
              <a16:creationId xmlns:a16="http://schemas.microsoft.com/office/drawing/2014/main" id="{DB55C6FA-9372-4C62-9BE7-8EEEAD167050}"/>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9" name="直線コネクタ 408">
          <a:extLst>
            <a:ext uri="{FF2B5EF4-FFF2-40B4-BE49-F238E27FC236}">
              <a16:creationId xmlns:a16="http://schemas.microsoft.com/office/drawing/2014/main" id="{62CD65B9-D6C3-464E-BDD6-DE36CAA65E31}"/>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0" name="テキスト ボックス 409">
          <a:extLst>
            <a:ext uri="{FF2B5EF4-FFF2-40B4-BE49-F238E27FC236}">
              <a16:creationId xmlns:a16="http://schemas.microsoft.com/office/drawing/2014/main" id="{B89C6DE4-4EA3-4E1A-97C7-F2B1A41948A5}"/>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1" name="直線コネクタ 410">
          <a:extLst>
            <a:ext uri="{FF2B5EF4-FFF2-40B4-BE49-F238E27FC236}">
              <a16:creationId xmlns:a16="http://schemas.microsoft.com/office/drawing/2014/main" id="{AD6C8F0E-2499-4551-85D6-98001C3E278B}"/>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2" name="テキスト ボックス 411">
          <a:extLst>
            <a:ext uri="{FF2B5EF4-FFF2-40B4-BE49-F238E27FC236}">
              <a16:creationId xmlns:a16="http://schemas.microsoft.com/office/drawing/2014/main" id="{2DD2092B-49F6-45BC-91D3-7E8DD70ACA02}"/>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3" name="直線コネクタ 412">
          <a:extLst>
            <a:ext uri="{FF2B5EF4-FFF2-40B4-BE49-F238E27FC236}">
              <a16:creationId xmlns:a16="http://schemas.microsoft.com/office/drawing/2014/main" id="{1213C3FA-CA84-4D3D-8DEB-C24DCFA666AD}"/>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4" name="テキスト ボックス 413">
          <a:extLst>
            <a:ext uri="{FF2B5EF4-FFF2-40B4-BE49-F238E27FC236}">
              <a16:creationId xmlns:a16="http://schemas.microsoft.com/office/drawing/2014/main" id="{9DD10846-8E2B-4DC1-B115-ED3359F90566}"/>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5" name="直線コネクタ 414">
          <a:extLst>
            <a:ext uri="{FF2B5EF4-FFF2-40B4-BE49-F238E27FC236}">
              <a16:creationId xmlns:a16="http://schemas.microsoft.com/office/drawing/2014/main" id="{744F0C15-C8B9-4892-8111-652B71B97013}"/>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6" name="テキスト ボックス 415">
          <a:extLst>
            <a:ext uri="{FF2B5EF4-FFF2-40B4-BE49-F238E27FC236}">
              <a16:creationId xmlns:a16="http://schemas.microsoft.com/office/drawing/2014/main" id="{5499409A-6046-4C27-9491-C96E65FFC298}"/>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a:extLst>
            <a:ext uri="{FF2B5EF4-FFF2-40B4-BE49-F238E27FC236}">
              <a16:creationId xmlns:a16="http://schemas.microsoft.com/office/drawing/2014/main" id="{4AA52F12-7DBF-4CC2-A553-81E5CAC3BBCD}"/>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8FE5DC57-2CC0-48BC-9A6E-DBA88042C132}"/>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a:extLst>
            <a:ext uri="{FF2B5EF4-FFF2-40B4-BE49-F238E27FC236}">
              <a16:creationId xmlns:a16="http://schemas.microsoft.com/office/drawing/2014/main" id="{63EE2A93-DBEB-4162-BCCF-E071F2572A83}"/>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33745</xdr:rowOff>
    </xdr:from>
    <xdr:to>
      <xdr:col>23</xdr:col>
      <xdr:colOff>516889</xdr:colOff>
      <xdr:row>107</xdr:row>
      <xdr:rowOff>51707</xdr:rowOff>
    </xdr:to>
    <xdr:cxnSp macro="">
      <xdr:nvCxnSpPr>
        <xdr:cNvPr id="420" name="直線コネクタ 419">
          <a:extLst>
            <a:ext uri="{FF2B5EF4-FFF2-40B4-BE49-F238E27FC236}">
              <a16:creationId xmlns:a16="http://schemas.microsoft.com/office/drawing/2014/main" id="{30C9D9E9-2EDE-4E9E-AB75-6818E5F7F92E}"/>
            </a:ext>
          </a:extLst>
        </xdr:cNvPr>
        <xdr:cNvCxnSpPr/>
      </xdr:nvCxnSpPr>
      <xdr:spPr>
        <a:xfrm flipV="1">
          <a:off x="14735809" y="16797745"/>
          <a:ext cx="0" cy="119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55534</xdr:rowOff>
    </xdr:from>
    <xdr:ext cx="405111" cy="259045"/>
    <xdr:sp macro="" textlink="">
      <xdr:nvSpPr>
        <xdr:cNvPr id="421" name="【庁舎】&#10;有形固定資産減価償却率最小値テキスト">
          <a:extLst>
            <a:ext uri="{FF2B5EF4-FFF2-40B4-BE49-F238E27FC236}">
              <a16:creationId xmlns:a16="http://schemas.microsoft.com/office/drawing/2014/main" id="{D4CAEEA4-C3AB-4FA3-943E-F076FF7BECDB}"/>
            </a:ext>
          </a:extLst>
        </xdr:cNvPr>
        <xdr:cNvSpPr txBox="1"/>
      </xdr:nvSpPr>
      <xdr:spPr>
        <a:xfrm>
          <a:off x="14825345"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107</xdr:row>
      <xdr:rowOff>51707</xdr:rowOff>
    </xdr:from>
    <xdr:to>
      <xdr:col>23</xdr:col>
      <xdr:colOff>606425</xdr:colOff>
      <xdr:row>107</xdr:row>
      <xdr:rowOff>51707</xdr:rowOff>
    </xdr:to>
    <xdr:cxnSp macro="">
      <xdr:nvCxnSpPr>
        <xdr:cNvPr id="422" name="直線コネクタ 421">
          <a:extLst>
            <a:ext uri="{FF2B5EF4-FFF2-40B4-BE49-F238E27FC236}">
              <a16:creationId xmlns:a16="http://schemas.microsoft.com/office/drawing/2014/main" id="{475083F3-54EF-432E-A5B7-E432EFEB0CE0}"/>
            </a:ext>
          </a:extLst>
        </xdr:cNvPr>
        <xdr:cNvCxnSpPr/>
      </xdr:nvCxnSpPr>
      <xdr:spPr>
        <a:xfrm>
          <a:off x="14647545" y="1798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151872</xdr:rowOff>
    </xdr:from>
    <xdr:ext cx="405111" cy="259045"/>
    <xdr:sp macro="" textlink="">
      <xdr:nvSpPr>
        <xdr:cNvPr id="423" name="【庁舎】&#10;有形固定資産減価償却率最大値テキスト">
          <a:extLst>
            <a:ext uri="{FF2B5EF4-FFF2-40B4-BE49-F238E27FC236}">
              <a16:creationId xmlns:a16="http://schemas.microsoft.com/office/drawing/2014/main" id="{C488BB3E-226C-4FE3-AD99-E9ED8CCAFD9C}"/>
            </a:ext>
          </a:extLst>
        </xdr:cNvPr>
        <xdr:cNvSpPr txBox="1"/>
      </xdr:nvSpPr>
      <xdr:spPr>
        <a:xfrm>
          <a:off x="14825345" y="165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33745</xdr:rowOff>
    </xdr:from>
    <xdr:to>
      <xdr:col>23</xdr:col>
      <xdr:colOff>606425</xdr:colOff>
      <xdr:row>100</xdr:row>
      <xdr:rowOff>33745</xdr:rowOff>
    </xdr:to>
    <xdr:cxnSp macro="">
      <xdr:nvCxnSpPr>
        <xdr:cNvPr id="424" name="直線コネクタ 423">
          <a:extLst>
            <a:ext uri="{FF2B5EF4-FFF2-40B4-BE49-F238E27FC236}">
              <a16:creationId xmlns:a16="http://schemas.microsoft.com/office/drawing/2014/main" id="{1D9AAE2A-8024-4C11-B068-1F5C9764BBD0}"/>
            </a:ext>
          </a:extLst>
        </xdr:cNvPr>
        <xdr:cNvCxnSpPr/>
      </xdr:nvCxnSpPr>
      <xdr:spPr>
        <a:xfrm>
          <a:off x="14647545" y="167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75672</xdr:rowOff>
    </xdr:from>
    <xdr:ext cx="405111" cy="259045"/>
    <xdr:sp macro="" textlink="">
      <xdr:nvSpPr>
        <xdr:cNvPr id="425" name="【庁舎】&#10;有形固定資産減価償却率平均値テキスト">
          <a:extLst>
            <a:ext uri="{FF2B5EF4-FFF2-40B4-BE49-F238E27FC236}">
              <a16:creationId xmlns:a16="http://schemas.microsoft.com/office/drawing/2014/main" id="{58CA9FD3-347A-478E-8065-44387C2ACACB}"/>
            </a:ext>
          </a:extLst>
        </xdr:cNvPr>
        <xdr:cNvSpPr txBox="1"/>
      </xdr:nvSpPr>
      <xdr:spPr>
        <a:xfrm>
          <a:off x="14825345" y="1734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97245</xdr:rowOff>
    </xdr:from>
    <xdr:to>
      <xdr:col>23</xdr:col>
      <xdr:colOff>568325</xdr:colOff>
      <xdr:row>104</xdr:row>
      <xdr:rowOff>27395</xdr:rowOff>
    </xdr:to>
    <xdr:sp macro="" textlink="">
      <xdr:nvSpPr>
        <xdr:cNvPr id="426" name="フローチャート : 判断 425">
          <a:extLst>
            <a:ext uri="{FF2B5EF4-FFF2-40B4-BE49-F238E27FC236}">
              <a16:creationId xmlns:a16="http://schemas.microsoft.com/office/drawing/2014/main" id="{5C67EC85-1763-4D10-997B-6B2FE0F6F73B}"/>
            </a:ext>
          </a:extLst>
        </xdr:cNvPr>
        <xdr:cNvSpPr/>
      </xdr:nvSpPr>
      <xdr:spPr>
        <a:xfrm>
          <a:off x="14685645" y="17364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49893</xdr:rowOff>
    </xdr:from>
    <xdr:to>
      <xdr:col>22</xdr:col>
      <xdr:colOff>415925</xdr:colOff>
      <xdr:row>103</xdr:row>
      <xdr:rowOff>151493</xdr:rowOff>
    </xdr:to>
    <xdr:sp macro="" textlink="">
      <xdr:nvSpPr>
        <xdr:cNvPr id="427" name="フローチャート : 判断 426">
          <a:extLst>
            <a:ext uri="{FF2B5EF4-FFF2-40B4-BE49-F238E27FC236}">
              <a16:creationId xmlns:a16="http://schemas.microsoft.com/office/drawing/2014/main" id="{89E196DD-61DA-4F72-9043-0A71C3AD2CE9}"/>
            </a:ext>
          </a:extLst>
        </xdr:cNvPr>
        <xdr:cNvSpPr/>
      </xdr:nvSpPr>
      <xdr:spPr>
        <a:xfrm>
          <a:off x="13916025"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168020</xdr:rowOff>
    </xdr:from>
    <xdr:ext cx="405111" cy="259045"/>
    <xdr:sp macro="" textlink="">
      <xdr:nvSpPr>
        <xdr:cNvPr id="428" name="n_1aveValue【庁舎】&#10;有形固定資産減価償却率">
          <a:extLst>
            <a:ext uri="{FF2B5EF4-FFF2-40B4-BE49-F238E27FC236}">
              <a16:creationId xmlns:a16="http://schemas.microsoft.com/office/drawing/2014/main" id="{EE18D726-7666-48EA-906C-1CF5B9BC9529}"/>
            </a:ext>
          </a:extLst>
        </xdr:cNvPr>
        <xdr:cNvSpPr txBox="1"/>
      </xdr:nvSpPr>
      <xdr:spPr>
        <a:xfrm>
          <a:off x="13751568" y="1709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2786EBE9-703D-48E6-945E-AB1C98B53E12}"/>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DBA015F-A262-4D98-9224-6A5C0045EAE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D1E18091-0CF8-481B-B6D6-0A02B539AE1E}"/>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3A71396E-237D-448F-A2B1-505D1C08E812}"/>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337D357-618E-48D5-ACBD-656E04A587E7}"/>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434" name="円/楕円 433">
          <a:extLst>
            <a:ext uri="{FF2B5EF4-FFF2-40B4-BE49-F238E27FC236}">
              <a16:creationId xmlns:a16="http://schemas.microsoft.com/office/drawing/2014/main" id="{6FF7AB99-16EB-4759-AA25-E33334FA7599}"/>
            </a:ext>
          </a:extLst>
        </xdr:cNvPr>
        <xdr:cNvSpPr/>
      </xdr:nvSpPr>
      <xdr:spPr>
        <a:xfrm>
          <a:off x="13916025"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118127</xdr:rowOff>
    </xdr:from>
    <xdr:ext cx="340478" cy="259045"/>
    <xdr:sp macro="" textlink="">
      <xdr:nvSpPr>
        <xdr:cNvPr id="435" name="n_1mainValue【庁舎】&#10;有形固定資産減価償却率">
          <a:extLst>
            <a:ext uri="{FF2B5EF4-FFF2-40B4-BE49-F238E27FC236}">
              <a16:creationId xmlns:a16="http://schemas.microsoft.com/office/drawing/2014/main" id="{A3365036-626D-4F4E-A5DD-09B51DBDCF3D}"/>
            </a:ext>
          </a:extLst>
        </xdr:cNvPr>
        <xdr:cNvSpPr txBox="1"/>
      </xdr:nvSpPr>
      <xdr:spPr>
        <a:xfrm>
          <a:off x="13783885" y="182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a:extLst>
            <a:ext uri="{FF2B5EF4-FFF2-40B4-BE49-F238E27FC236}">
              <a16:creationId xmlns:a16="http://schemas.microsoft.com/office/drawing/2014/main" id="{57223C42-7F9C-432A-B106-1EE4DD9E3B98}"/>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a:extLst>
            <a:ext uri="{FF2B5EF4-FFF2-40B4-BE49-F238E27FC236}">
              <a16:creationId xmlns:a16="http://schemas.microsoft.com/office/drawing/2014/main" id="{85CA1095-1459-4F9B-B225-50D1E966A51D}"/>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a:extLst>
            <a:ext uri="{FF2B5EF4-FFF2-40B4-BE49-F238E27FC236}">
              <a16:creationId xmlns:a16="http://schemas.microsoft.com/office/drawing/2014/main" id="{DD3C0D5B-7B19-4A5C-A174-E7BAAFE74AF7}"/>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a:extLst>
            <a:ext uri="{FF2B5EF4-FFF2-40B4-BE49-F238E27FC236}">
              <a16:creationId xmlns:a16="http://schemas.microsoft.com/office/drawing/2014/main" id="{14703294-12C8-4531-98FA-7A5F51F1D71A}"/>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a:extLst>
            <a:ext uri="{FF2B5EF4-FFF2-40B4-BE49-F238E27FC236}">
              <a16:creationId xmlns:a16="http://schemas.microsoft.com/office/drawing/2014/main" id="{535C11EB-1339-4F63-96D1-EF86C9A32EBD}"/>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a:extLst>
            <a:ext uri="{FF2B5EF4-FFF2-40B4-BE49-F238E27FC236}">
              <a16:creationId xmlns:a16="http://schemas.microsoft.com/office/drawing/2014/main" id="{DA6B8713-26A3-4AD9-BCC4-EA11D080BD9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a:extLst>
            <a:ext uri="{FF2B5EF4-FFF2-40B4-BE49-F238E27FC236}">
              <a16:creationId xmlns:a16="http://schemas.microsoft.com/office/drawing/2014/main" id="{82D11F1F-5528-4A4B-8AF8-217F7CD84048}"/>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a:extLst>
            <a:ext uri="{FF2B5EF4-FFF2-40B4-BE49-F238E27FC236}">
              <a16:creationId xmlns:a16="http://schemas.microsoft.com/office/drawing/2014/main" id="{033E15A6-24E2-4F73-ACA5-0ABB644AB9D3}"/>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D5365D0-93B7-4D9E-8C6F-1E4B738B3FA8}"/>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a:extLst>
            <a:ext uri="{FF2B5EF4-FFF2-40B4-BE49-F238E27FC236}">
              <a16:creationId xmlns:a16="http://schemas.microsoft.com/office/drawing/2014/main" id="{ED853D6C-7660-4EE2-AA60-D695CE2CFB23}"/>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a:extLst>
            <a:ext uri="{FF2B5EF4-FFF2-40B4-BE49-F238E27FC236}">
              <a16:creationId xmlns:a16="http://schemas.microsoft.com/office/drawing/2014/main" id="{DBB81202-AE4E-4B97-8D81-9B57E8365C56}"/>
            </a:ext>
          </a:extLst>
        </xdr:cNvPr>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8263B623-A640-43CE-882E-E497EEEBF5FD}"/>
            </a:ext>
          </a:extLst>
        </xdr:cNvPr>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a:extLst>
            <a:ext uri="{FF2B5EF4-FFF2-40B4-BE49-F238E27FC236}">
              <a16:creationId xmlns:a16="http://schemas.microsoft.com/office/drawing/2014/main" id="{7B9F7959-712E-4104-9ADB-703B45AA1217}"/>
            </a:ext>
          </a:extLst>
        </xdr:cNvPr>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5A4263EF-2F3F-4480-914A-43FDCF9ECE3A}"/>
            </a:ext>
          </a:extLst>
        </xdr:cNvPr>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a:extLst>
            <a:ext uri="{FF2B5EF4-FFF2-40B4-BE49-F238E27FC236}">
              <a16:creationId xmlns:a16="http://schemas.microsoft.com/office/drawing/2014/main" id="{A67CEDBE-0057-47CC-B43E-E82B4D8E7CA7}"/>
            </a:ext>
          </a:extLst>
        </xdr:cNvPr>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C5531F73-C7C6-41E2-8C15-24D7373878E5}"/>
            </a:ext>
          </a:extLst>
        </xdr:cNvPr>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a:extLst>
            <a:ext uri="{FF2B5EF4-FFF2-40B4-BE49-F238E27FC236}">
              <a16:creationId xmlns:a16="http://schemas.microsoft.com/office/drawing/2014/main" id="{64E01DBD-2EBC-46AE-A7C3-7F9F91DDFB3B}"/>
            </a:ext>
          </a:extLst>
        </xdr:cNvPr>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E235AFA1-0415-49B8-BBA6-FC897F004BA8}"/>
            </a:ext>
          </a:extLst>
        </xdr:cNvPr>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a:extLst>
            <a:ext uri="{FF2B5EF4-FFF2-40B4-BE49-F238E27FC236}">
              <a16:creationId xmlns:a16="http://schemas.microsoft.com/office/drawing/2014/main" id="{7503D047-374E-4521-ADCC-C31948012DB7}"/>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A972D8E9-010E-4AE5-A237-776158E22D54}"/>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a:extLst>
            <a:ext uri="{FF2B5EF4-FFF2-40B4-BE49-F238E27FC236}">
              <a16:creationId xmlns:a16="http://schemas.microsoft.com/office/drawing/2014/main" id="{00DDA6EE-761B-43E8-B0F8-8D6C31F43507}"/>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7" name="直線コネクタ 456">
          <a:extLst>
            <a:ext uri="{FF2B5EF4-FFF2-40B4-BE49-F238E27FC236}">
              <a16:creationId xmlns:a16="http://schemas.microsoft.com/office/drawing/2014/main" id="{0520675E-066B-45E1-A0F2-CED9D9CB36C1}"/>
            </a:ext>
          </a:extLst>
        </xdr:cNvPr>
        <xdr:cNvCxnSpPr/>
      </xdr:nvCxnSpPr>
      <xdr:spPr>
        <a:xfrm flipV="1">
          <a:off x="19960589" y="16915181"/>
          <a:ext cx="0" cy="1029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8" name="【庁舎】&#10;一人当たり面積最小値テキスト">
          <a:extLst>
            <a:ext uri="{FF2B5EF4-FFF2-40B4-BE49-F238E27FC236}">
              <a16:creationId xmlns:a16="http://schemas.microsoft.com/office/drawing/2014/main" id="{E0DE6D7C-A900-44F2-AD13-068E2F63FD3D}"/>
            </a:ext>
          </a:extLst>
        </xdr:cNvPr>
        <xdr:cNvSpPr txBox="1"/>
      </xdr:nvSpPr>
      <xdr:spPr>
        <a:xfrm>
          <a:off x="20050125"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9" name="直線コネクタ 458">
          <a:extLst>
            <a:ext uri="{FF2B5EF4-FFF2-40B4-BE49-F238E27FC236}">
              <a16:creationId xmlns:a16="http://schemas.microsoft.com/office/drawing/2014/main" id="{EA4B1B89-54C9-4791-8D58-753E6A4C9C48}"/>
            </a:ext>
          </a:extLst>
        </xdr:cNvPr>
        <xdr:cNvCxnSpPr/>
      </xdr:nvCxnSpPr>
      <xdr:spPr>
        <a:xfrm>
          <a:off x="19872325" y="179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0" name="【庁舎】&#10;一人当たり面積最大値テキスト">
          <a:extLst>
            <a:ext uri="{FF2B5EF4-FFF2-40B4-BE49-F238E27FC236}">
              <a16:creationId xmlns:a16="http://schemas.microsoft.com/office/drawing/2014/main" id="{A5031C8A-4CAF-4248-A67E-ED6FA9C51E02}"/>
            </a:ext>
          </a:extLst>
        </xdr:cNvPr>
        <xdr:cNvSpPr txBox="1"/>
      </xdr:nvSpPr>
      <xdr:spPr>
        <a:xfrm>
          <a:off x="20050125" y="166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1" name="直線コネクタ 460">
          <a:extLst>
            <a:ext uri="{FF2B5EF4-FFF2-40B4-BE49-F238E27FC236}">
              <a16:creationId xmlns:a16="http://schemas.microsoft.com/office/drawing/2014/main" id="{DF0445F3-ABF4-4AD4-B18C-97E192620695}"/>
            </a:ext>
          </a:extLst>
        </xdr:cNvPr>
        <xdr:cNvCxnSpPr/>
      </xdr:nvCxnSpPr>
      <xdr:spPr>
        <a:xfrm>
          <a:off x="19872325" y="1691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2" name="【庁舎】&#10;一人当たり面積平均値テキスト">
          <a:extLst>
            <a:ext uri="{FF2B5EF4-FFF2-40B4-BE49-F238E27FC236}">
              <a16:creationId xmlns:a16="http://schemas.microsoft.com/office/drawing/2014/main" id="{1A5ACFA8-6C1B-4698-90C1-AD1BE8B9A7D0}"/>
            </a:ext>
          </a:extLst>
        </xdr:cNvPr>
        <xdr:cNvSpPr txBox="1"/>
      </xdr:nvSpPr>
      <xdr:spPr>
        <a:xfrm>
          <a:off x="20050125" y="17620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3" name="フローチャート : 判断 462">
          <a:extLst>
            <a:ext uri="{FF2B5EF4-FFF2-40B4-BE49-F238E27FC236}">
              <a16:creationId xmlns:a16="http://schemas.microsoft.com/office/drawing/2014/main" id="{285B8A13-9AE9-413C-A787-94CCE9819266}"/>
            </a:ext>
          </a:extLst>
        </xdr:cNvPr>
        <xdr:cNvSpPr/>
      </xdr:nvSpPr>
      <xdr:spPr>
        <a:xfrm>
          <a:off x="19910425" y="176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4" name="フローチャート : 判断 463">
          <a:extLst>
            <a:ext uri="{FF2B5EF4-FFF2-40B4-BE49-F238E27FC236}">
              <a16:creationId xmlns:a16="http://schemas.microsoft.com/office/drawing/2014/main" id="{7220510B-DAE4-4349-943A-67C7C2C23A59}"/>
            </a:ext>
          </a:extLst>
        </xdr:cNvPr>
        <xdr:cNvSpPr/>
      </xdr:nvSpPr>
      <xdr:spPr>
        <a:xfrm>
          <a:off x="19156045" y="1776476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65" name="n_1aveValue【庁舎】&#10;一人当たり面積">
          <a:extLst>
            <a:ext uri="{FF2B5EF4-FFF2-40B4-BE49-F238E27FC236}">
              <a16:creationId xmlns:a16="http://schemas.microsoft.com/office/drawing/2014/main" id="{6400537B-7AD2-4697-8FA7-71ED142804A4}"/>
            </a:ext>
          </a:extLst>
        </xdr:cNvPr>
        <xdr:cNvSpPr txBox="1"/>
      </xdr:nvSpPr>
      <xdr:spPr>
        <a:xfrm>
          <a:off x="19012612"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7736B9C-2F22-4744-96A8-7972BC836D7D}"/>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13C61ED-2C0A-44BC-B761-2ABA29E1A271}"/>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F191CBF-5DAF-4E79-8AE4-6579C2F516E5}"/>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FE7F62A-3CD2-4F35-A227-889C6D2ABC1E}"/>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093C059-4FB5-4416-886C-05EB22ADB71D}"/>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147473</xdr:rowOff>
    </xdr:from>
    <xdr:to>
      <xdr:col>31</xdr:col>
      <xdr:colOff>85725</xdr:colOff>
      <xdr:row>105</xdr:row>
      <xdr:rowOff>77623</xdr:rowOff>
    </xdr:to>
    <xdr:sp macro="" textlink="">
      <xdr:nvSpPr>
        <xdr:cNvPr id="471" name="円/楕円 470">
          <a:extLst>
            <a:ext uri="{FF2B5EF4-FFF2-40B4-BE49-F238E27FC236}">
              <a16:creationId xmlns:a16="http://schemas.microsoft.com/office/drawing/2014/main" id="{8676B329-5CDC-490B-83F1-F33CE442C668}"/>
            </a:ext>
          </a:extLst>
        </xdr:cNvPr>
        <xdr:cNvSpPr/>
      </xdr:nvSpPr>
      <xdr:spPr>
        <a:xfrm>
          <a:off x="19156045" y="175820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94150</xdr:rowOff>
    </xdr:from>
    <xdr:ext cx="469744" cy="259045"/>
    <xdr:sp macro="" textlink="">
      <xdr:nvSpPr>
        <xdr:cNvPr id="472" name="n_1mainValue【庁舎】&#10;一人当たり面積">
          <a:extLst>
            <a:ext uri="{FF2B5EF4-FFF2-40B4-BE49-F238E27FC236}">
              <a16:creationId xmlns:a16="http://schemas.microsoft.com/office/drawing/2014/main" id="{80407D72-50F4-47C4-9C44-2C9A140ED01C}"/>
            </a:ext>
          </a:extLst>
        </xdr:cNvPr>
        <xdr:cNvSpPr txBox="1"/>
      </xdr:nvSpPr>
      <xdr:spPr>
        <a:xfrm>
          <a:off x="19012612" y="1736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a:extLst>
            <a:ext uri="{FF2B5EF4-FFF2-40B4-BE49-F238E27FC236}">
              <a16:creationId xmlns:a16="http://schemas.microsoft.com/office/drawing/2014/main" id="{05DE0167-8F40-44C1-AABB-C6F337C9D631}"/>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a:extLst>
            <a:ext uri="{FF2B5EF4-FFF2-40B4-BE49-F238E27FC236}">
              <a16:creationId xmlns:a16="http://schemas.microsoft.com/office/drawing/2014/main" id="{4C5EA477-4FA4-4686-83FC-512BBFADC249}"/>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a:extLst>
            <a:ext uri="{FF2B5EF4-FFF2-40B4-BE49-F238E27FC236}">
              <a16:creationId xmlns:a16="http://schemas.microsoft.com/office/drawing/2014/main" id="{65DBD658-56AC-47A3-9051-2C77E2C76EB5}"/>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庁舎を除く全ての類型について、有形固定資産減価償却率は類似団体平均を上回っている。</a:t>
          </a:r>
          <a:endParaRPr lang="ja-JP" altLang="ja-JP" sz="1400">
            <a:effectLst/>
          </a:endParaRPr>
        </a:p>
        <a:p>
          <a:r>
            <a:rPr kumimoji="1" lang="ja-JP" altLang="ja-JP" sz="1100">
              <a:solidFill>
                <a:schemeClr val="dk1"/>
              </a:solidFill>
              <a:effectLst/>
              <a:latin typeface="+mn-lt"/>
              <a:ea typeface="+mn-ea"/>
              <a:cs typeface="+mn-cs"/>
            </a:rPr>
            <a:t>特に体育館・プールは減価償却率が高くなっており、施設の老朽化が深刻な状況と言える。</a:t>
          </a:r>
          <a:endParaRPr lang="ja-JP" altLang="ja-JP" sz="1400">
            <a:effectLst/>
          </a:endParaRPr>
        </a:p>
        <a:p>
          <a:r>
            <a:rPr kumimoji="1" lang="ja-JP" altLang="ja-JP" sz="1100">
              <a:solidFill>
                <a:schemeClr val="dk1"/>
              </a:solidFill>
              <a:effectLst/>
              <a:latin typeface="+mn-lt"/>
              <a:ea typeface="+mn-ea"/>
              <a:cs typeface="+mn-cs"/>
            </a:rPr>
            <a:t>今後人口が減少していく中で、施設の在り方をどこまで積極的に行うのか等、公共施設等総合管理計画の充実、精緻化、個別施設計画の策定等を図りながら取り組んでいきたいと考えている。</a:t>
          </a:r>
          <a:endParaRPr lang="ja-JP" altLang="ja-JP" sz="1400">
            <a:effectLst/>
          </a:endParaRPr>
        </a:p>
        <a:p>
          <a:r>
            <a:rPr kumimoji="1" lang="ja-JP" altLang="ja-JP" sz="1100">
              <a:solidFill>
                <a:schemeClr val="dk1"/>
              </a:solidFill>
              <a:effectLst/>
              <a:latin typeface="+mn-lt"/>
              <a:ea typeface="+mn-ea"/>
              <a:cs typeface="+mn-cs"/>
            </a:rPr>
            <a:t>庁舎については２０１２年に建築。そのため、有形固定資産減価償却率は類似団体平均を大きく下回っている。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今後は来たるべき更新の時期に備えて、更新費用をストックできるかが課題となる。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財政力指数と増減はなかった。しかし、今後は過疎化・少子高齢化等の影響により、基準財政収入額は年々減少する見込みである。また、基準財政需要額については交付税措置のある公債費が増加傾向にあることから、増となる見込みであるので財政力指数は減少していくことが見込まれる。引き続き、徴収業務の強化で収入の安定確保に努め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10668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分子となる経常経費充当一般財源は、過年度に借り入れた地方債が増となったが、人件費及び物件費等の減により総額で、</a:t>
          </a:r>
          <a:r>
            <a:rPr kumimoji="1" lang="en-US" altLang="ja-JP" sz="1300">
              <a:latin typeface="ＭＳ Ｐゴシック"/>
            </a:rPr>
            <a:t>2,529</a:t>
          </a:r>
          <a:r>
            <a:rPr kumimoji="1" lang="ja-JP" altLang="en-US" sz="1300">
              <a:latin typeface="ＭＳ Ｐゴシック"/>
            </a:rPr>
            <a:t>千円の減となった。一方、分母となる経常一般財源等では、普通交付税により</a:t>
          </a:r>
          <a:r>
            <a:rPr kumimoji="1" lang="en-US" altLang="ja-JP" sz="1300">
              <a:latin typeface="ＭＳ Ｐゴシック"/>
            </a:rPr>
            <a:t>33,744</a:t>
          </a:r>
          <a:r>
            <a:rPr kumimoji="1" lang="ja-JP" altLang="en-US" sz="1300">
              <a:latin typeface="ＭＳ Ｐゴシック"/>
            </a:rPr>
            <a:t>千円の増となったことで、経常収支比率は</a:t>
          </a:r>
          <a:r>
            <a:rPr kumimoji="1" lang="en-US" altLang="ja-JP" sz="1300">
              <a:latin typeface="ＭＳ Ｐゴシック"/>
            </a:rPr>
            <a:t>0.1</a:t>
          </a:r>
          <a:r>
            <a:rPr kumimoji="1" lang="ja-JP" altLang="en-US" sz="1300">
              <a:latin typeface="ＭＳ Ｐゴシック"/>
            </a:rPr>
            <a:t>ポイント改善された。</a:t>
          </a:r>
          <a:endParaRPr kumimoji="1" lang="en-US" altLang="ja-JP" sz="1300">
            <a:latin typeface="ＭＳ Ｐゴシック"/>
          </a:endParaRPr>
        </a:p>
        <a:p>
          <a:r>
            <a:rPr kumimoji="1" lang="ja-JP" altLang="en-US" sz="1300">
              <a:latin typeface="ＭＳ Ｐゴシック"/>
            </a:rPr>
            <a:t>　今後も普通交付税等の増減に影響されないよう、経常経費の抑制・縮減に努めていく。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53159</xdr:rowOff>
    </xdr:from>
    <xdr:to>
      <xdr:col>7</xdr:col>
      <xdr:colOff>152400</xdr:colOff>
      <xdr:row>64</xdr:row>
      <xdr:rowOff>56606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59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64</xdr:row>
      <xdr:rowOff>125549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294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24674</xdr:rowOff>
    </xdr:from>
    <xdr:to>
      <xdr:col>4</xdr:col>
      <xdr:colOff>482600</xdr:colOff>
      <xdr:row>64</xdr:row>
      <xdr:rowOff>125549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26024"/>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24674</xdr:rowOff>
    </xdr:from>
    <xdr:to>
      <xdr:col>3</xdr:col>
      <xdr:colOff>279400</xdr:colOff>
      <xdr:row>63</xdr:row>
      <xdr:rowOff>28122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260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2359</xdr:rowOff>
    </xdr:from>
    <xdr:to>
      <xdr:col>7</xdr:col>
      <xdr:colOff>203200</xdr:colOff>
      <xdr:row>64</xdr:row>
      <xdr:rowOff>103959</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145886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74749</xdr:rowOff>
    </xdr:from>
    <xdr:to>
      <xdr:col>4</xdr:col>
      <xdr:colOff>533400</xdr:colOff>
      <xdr:row>65</xdr:row>
      <xdr:rowOff>4899</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161126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85651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人件費については、共済組合等負担金が引き下げられたこと等により、決算額で</a:t>
          </a:r>
          <a:r>
            <a:rPr kumimoji="1" lang="en-US" altLang="ja-JP" sz="1300">
              <a:latin typeface="ＭＳ Ｐゴシック"/>
            </a:rPr>
            <a:t>15,121</a:t>
          </a:r>
          <a:r>
            <a:rPr kumimoji="1" lang="ja-JP" altLang="en-US" sz="1300">
              <a:latin typeface="ＭＳ Ｐゴシック"/>
            </a:rPr>
            <a:t>千円の減となった。また、物件費については国の指針に基づく情報セキュリティシステム強化対策事業等を実施したことにより、</a:t>
          </a:r>
          <a:r>
            <a:rPr kumimoji="1" lang="en-US" altLang="ja-JP" sz="1300">
              <a:latin typeface="ＭＳ Ｐゴシック"/>
            </a:rPr>
            <a:t>11,272</a:t>
          </a:r>
          <a:r>
            <a:rPr kumimoji="1" lang="ja-JP" altLang="en-US" sz="1300">
              <a:latin typeface="ＭＳ Ｐゴシック"/>
            </a:rPr>
            <a:t>千円増となった。今後は、大幅な増とならないよう事務事業等の見直しを行いながら、経費削減に努めていく。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114816</xdr:rowOff>
    </xdr:from>
    <xdr:to>
      <xdr:col>7</xdr:col>
      <xdr:colOff>152400</xdr:colOff>
      <xdr:row>83</xdr:row>
      <xdr:rowOff>131555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45166"/>
          <a:ext cx="8382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101729</xdr:rowOff>
    </xdr:from>
    <xdr:to>
      <xdr:col>6</xdr:col>
      <xdr:colOff>0</xdr:colOff>
      <xdr:row>83</xdr:row>
      <xdr:rowOff>114816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320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36669</xdr:rowOff>
    </xdr:from>
    <xdr:to>
      <xdr:col>4</xdr:col>
      <xdr:colOff>482600</xdr:colOff>
      <xdr:row>83</xdr:row>
      <xdr:rowOff>101729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67019"/>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26363</xdr:rowOff>
    </xdr:from>
    <xdr:to>
      <xdr:col>3</xdr:col>
      <xdr:colOff>279400</xdr:colOff>
      <xdr:row>83</xdr:row>
      <xdr:rowOff>36669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56713"/>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80755</xdr:rowOff>
    </xdr:from>
    <xdr:to>
      <xdr:col>7</xdr:col>
      <xdr:colOff>203200</xdr:colOff>
      <xdr:row>84</xdr:row>
      <xdr:rowOff>10905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52832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538,438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64016</xdr:rowOff>
    </xdr:from>
    <xdr:to>
      <xdr:col>6</xdr:col>
      <xdr:colOff>50800</xdr:colOff>
      <xdr:row>83</xdr:row>
      <xdr:rowOff>165616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150393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8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523,870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50929</xdr:rowOff>
    </xdr:from>
    <xdr:to>
      <xdr:col>4</xdr:col>
      <xdr:colOff>533400</xdr:colOff>
      <xdr:row>83</xdr:row>
      <xdr:rowOff>152529</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137306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157319</xdr:rowOff>
    </xdr:from>
    <xdr:to>
      <xdr:col>3</xdr:col>
      <xdr:colOff>330200</xdr:colOff>
      <xdr:row>83</xdr:row>
      <xdr:rowOff>87469</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72246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147013</xdr:rowOff>
    </xdr:from>
    <xdr:to>
      <xdr:col>2</xdr:col>
      <xdr:colOff>127000</xdr:colOff>
      <xdr:row>83</xdr:row>
      <xdr:rowOff>77163</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61940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ポイント増となったが、類似団体の水準を下回っている。今後も給与や手当等の適正化に努めながら、大きな変動がないよう縮減努力を行っていく。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85</xdr:row>
      <xdr:rowOff>164464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13586"/>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3516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90488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35163"/>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29863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113664</xdr:rowOff>
    </xdr:from>
    <xdr:to>
      <xdr:col>22</xdr:col>
      <xdr:colOff>254000</xdr:colOff>
      <xdr:row>86</xdr:row>
      <xdr:rowOff>43814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53991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122890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1.12</a:t>
          </a:r>
          <a:r>
            <a:rPr kumimoji="1" lang="ja-JP" altLang="en-US" sz="1300">
              <a:latin typeface="ＭＳ Ｐゴシック"/>
            </a:rPr>
            <a:t>人の減となったが、依然として類似団体との比較において大幅に上回っている。人口減少が進む中、本村は広大な面積のため、小学校や保育所などの公共施設が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145796</xdr:rowOff>
    </xdr:from>
    <xdr:to>
      <xdr:col>24</xdr:col>
      <xdr:colOff>558800</xdr:colOff>
      <xdr:row>63</xdr:row>
      <xdr:rowOff>1371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775696"/>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127698</xdr:rowOff>
    </xdr:from>
    <xdr:to>
      <xdr:col>23</xdr:col>
      <xdr:colOff>406400</xdr:colOff>
      <xdr:row>63</xdr:row>
      <xdr:rowOff>1371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7575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127698</xdr:rowOff>
    </xdr:from>
    <xdr:to>
      <xdr:col>22</xdr:col>
      <xdr:colOff>203200</xdr:colOff>
      <xdr:row>62</xdr:row>
      <xdr:rowOff>156896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757598"/>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137833</xdr:rowOff>
    </xdr:from>
    <xdr:to>
      <xdr:col>21</xdr:col>
      <xdr:colOff>0</xdr:colOff>
      <xdr:row>62</xdr:row>
      <xdr:rowOff>156896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76773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94996</xdr:rowOff>
    </xdr:from>
    <xdr:to>
      <xdr:col>24</xdr:col>
      <xdr:colOff>609600</xdr:colOff>
      <xdr:row>63</xdr:row>
      <xdr:rowOff>25146</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67073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122021</xdr:rowOff>
    </xdr:from>
    <xdr:to>
      <xdr:col>23</xdr:col>
      <xdr:colOff>457200</xdr:colOff>
      <xdr:row>63</xdr:row>
      <xdr:rowOff>52171</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36948</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3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76898</xdr:rowOff>
    </xdr:from>
    <xdr:to>
      <xdr:col>22</xdr:col>
      <xdr:colOff>254000</xdr:colOff>
      <xdr:row>63</xdr:row>
      <xdr:rowOff>7048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163275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7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106096</xdr:rowOff>
    </xdr:from>
    <xdr:to>
      <xdr:col>21</xdr:col>
      <xdr:colOff>50800</xdr:colOff>
      <xdr:row>63</xdr:row>
      <xdr:rowOff>36246</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21023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87033</xdr:rowOff>
    </xdr:from>
    <xdr:to>
      <xdr:col>19</xdr:col>
      <xdr:colOff>533400</xdr:colOff>
      <xdr:row>63</xdr:row>
      <xdr:rowOff>17183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1960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実質公債費比率は、前年度より</a:t>
          </a:r>
          <a:r>
            <a:rPr kumimoji="1" lang="en-US" altLang="ja-JP" sz="1300">
              <a:latin typeface="ＭＳ Ｐゴシック"/>
            </a:rPr>
            <a:t>0.5</a:t>
          </a:r>
          <a:r>
            <a:rPr kumimoji="1" lang="ja-JP" altLang="en-US" sz="1300">
              <a:latin typeface="ＭＳ Ｐゴシック"/>
            </a:rPr>
            <a:t>ポイントの増となり、依然として類似団体を上回っている。要因として、道路等のインフラ整備や災害復旧事業に多くの地方債を発行しているためである。また特別養護老人ホーム建設事業実施の際に多額の地方債を借り入れたことで、平成</a:t>
          </a:r>
          <a:r>
            <a:rPr kumimoji="1" lang="en-US" altLang="ja-JP" sz="1300">
              <a:latin typeface="ＭＳ Ｐゴシック"/>
            </a:rPr>
            <a:t>32</a:t>
          </a:r>
          <a:r>
            <a:rPr kumimoji="1" lang="ja-JP" altLang="en-US" sz="1300">
              <a:latin typeface="ＭＳ Ｐゴシック"/>
            </a:rPr>
            <a:t>年度からその償還が本格的に始まることから平成</a:t>
          </a:r>
          <a:r>
            <a:rPr kumimoji="1" lang="en-US" altLang="ja-JP" sz="1300">
              <a:latin typeface="ＭＳ Ｐゴシック"/>
            </a:rPr>
            <a:t>34</a:t>
          </a:r>
          <a:r>
            <a:rPr kumimoji="1" lang="ja-JP" altLang="en-US" sz="1300">
              <a:latin typeface="ＭＳ Ｐゴシック"/>
            </a:rPr>
            <a:t>年度が実質公債費比率のピークとなる見込みである。今後も、各数値には常に注意しながら地方債発行の抑制に努めていく。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78486</xdr:rowOff>
    </xdr:from>
    <xdr:to>
      <xdr:col>24</xdr:col>
      <xdr:colOff>558800</xdr:colOff>
      <xdr:row>42</xdr:row>
      <xdr:rowOff>102616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27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78486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64008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88138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27686</xdr:rowOff>
    </xdr:from>
    <xdr:to>
      <xdr:col>23</xdr:col>
      <xdr:colOff>457200</xdr:colOff>
      <xdr:row>42</xdr:row>
      <xdr:rowOff>129286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114063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将来負担比率は前年度と比較し</a:t>
          </a:r>
          <a:r>
            <a:rPr kumimoji="1" lang="en-US" altLang="ja-JP" sz="1300">
              <a:latin typeface="ＭＳ Ｐゴシック"/>
            </a:rPr>
            <a:t>18.8</a:t>
          </a:r>
          <a:r>
            <a:rPr kumimoji="1" lang="ja-JP" altLang="en-US" sz="1300">
              <a:latin typeface="ＭＳ Ｐゴシック"/>
            </a:rPr>
            <a:t>ポイント減少した。これは、分母の</a:t>
          </a:r>
          <a:r>
            <a:rPr kumimoji="1" lang="en-US" altLang="ja-JP" sz="1300">
              <a:latin typeface="ＭＳ Ｐゴシック"/>
            </a:rPr>
            <a:t>【</a:t>
          </a:r>
          <a:r>
            <a:rPr kumimoji="1" lang="ja-JP" altLang="en-US" sz="1300">
              <a:latin typeface="ＭＳ Ｐゴシック"/>
            </a:rPr>
            <a:t>基準財政需要額算入見込額－算入公債費等の額</a:t>
          </a:r>
          <a:r>
            <a:rPr kumimoji="1" lang="en-US" altLang="ja-JP" sz="1300">
              <a:latin typeface="ＭＳ Ｐゴシック"/>
            </a:rPr>
            <a:t>】</a:t>
          </a:r>
          <a:r>
            <a:rPr kumimoji="1" lang="ja-JP" altLang="en-US" sz="1300">
              <a:latin typeface="ＭＳ Ｐゴシック"/>
            </a:rPr>
            <a:t>は減少したものの、分子である公営企業債等繰入見込額、組合負担等見込額及び退職手当負担見込額が大幅に減少になったこと、また、充当可能基金が増加したことが主な要因としてあげられる。今後も不測の事態に備えるため基金の取り崩しを抑制していく方針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99876</xdr:rowOff>
    </xdr:from>
    <xdr:to>
      <xdr:col>24</xdr:col>
      <xdr:colOff>558800</xdr:colOff>
      <xdr:row>15</xdr:row>
      <xdr:rowOff>81008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328726"/>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119743</xdr:rowOff>
    </xdr:from>
    <xdr:to>
      <xdr:col>23</xdr:col>
      <xdr:colOff>406400</xdr:colOff>
      <xdr:row>15</xdr:row>
      <xdr:rowOff>81008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52004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86088</xdr:rowOff>
    </xdr:from>
    <xdr:to>
      <xdr:col>22</xdr:col>
      <xdr:colOff>203200</xdr:colOff>
      <xdr:row>14</xdr:row>
      <xdr:rowOff>119743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31493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86088</xdr:rowOff>
    </xdr:from>
    <xdr:to>
      <xdr:col>21</xdr:col>
      <xdr:colOff>0</xdr:colOff>
      <xdr:row>13</xdr:row>
      <xdr:rowOff>87812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149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49076</xdr:rowOff>
    </xdr:from>
    <xdr:to>
      <xdr:col>24</xdr:col>
      <xdr:colOff>609600</xdr:colOff>
      <xdr:row>13</xdr:row>
      <xdr:rowOff>150676</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21153</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25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30208</xdr:rowOff>
    </xdr:from>
    <xdr:to>
      <xdr:col>23</xdr:col>
      <xdr:colOff>457200</xdr:colOff>
      <xdr:row>15</xdr:row>
      <xdr:rowOff>131808</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116585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68943</xdr:rowOff>
    </xdr:from>
    <xdr:to>
      <xdr:col>22</xdr:col>
      <xdr:colOff>254000</xdr:colOff>
      <xdr:row>14</xdr:row>
      <xdr:rowOff>170543</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35288</xdr:rowOff>
    </xdr:from>
    <xdr:to>
      <xdr:col>21</xdr:col>
      <xdr:colOff>50800</xdr:colOff>
      <xdr:row>13</xdr:row>
      <xdr:rowOff>136888</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2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121665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37012</xdr:rowOff>
    </xdr:from>
    <xdr:to>
      <xdr:col>19</xdr:col>
      <xdr:colOff>533400</xdr:colOff>
      <xdr:row>13</xdr:row>
      <xdr:rowOff>138612</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123389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ポイント減となった。共済組合等負担金の引き下げが主な要因である。しかしながら、依然として類似団体や全国平均を上回っている状況であることから、定員管理の適正化を図りながら抑制に努めたい。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ポイントの減となった。平成</a:t>
          </a:r>
          <a:r>
            <a:rPr kumimoji="1" lang="en-US" altLang="ja-JP" sz="1300">
              <a:latin typeface="ＭＳ Ｐゴシック"/>
            </a:rPr>
            <a:t>25</a:t>
          </a:r>
          <a:r>
            <a:rPr kumimoji="1" lang="ja-JP" altLang="en-US" sz="1300">
              <a:latin typeface="ＭＳ Ｐゴシック"/>
            </a:rPr>
            <a:t>年度より類似団体等の平均値を下回っている。平成</a:t>
          </a:r>
          <a:r>
            <a:rPr kumimoji="1" lang="en-US" altLang="ja-JP" sz="1300">
              <a:latin typeface="ＭＳ Ｐゴシック"/>
            </a:rPr>
            <a:t>27</a:t>
          </a:r>
          <a:r>
            <a:rPr kumimoji="1" lang="ja-JP" altLang="en-US" sz="1300">
              <a:latin typeface="ＭＳ Ｐゴシック"/>
            </a:rPr>
            <a:t>年度に実施した消防設備整備の反動減が主な要因である。今後も引き続き抑制・縮減に努めていきたい。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0.2</a:t>
          </a:r>
          <a:r>
            <a:rPr kumimoji="1" lang="ja-JP" altLang="en-US" sz="1300">
              <a:latin typeface="ＭＳ Ｐゴシック"/>
            </a:rPr>
            <a:t>ポイント増となった。障がい者給付費受入金が見込みより増となったため一般財源からの支出が増となったことが主な要因である。類似団体の数値を下回っている状況であるが、高齢化等の影響で扶助費の節減は困難であるので、他事業の見直しや制度内容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その他の経費については、前年度比で</a:t>
          </a:r>
          <a:r>
            <a:rPr kumimoji="1" lang="en-US" altLang="ja-JP" sz="1300">
              <a:latin typeface="ＭＳ Ｐゴシック"/>
            </a:rPr>
            <a:t>0.2</a:t>
          </a:r>
          <a:r>
            <a:rPr kumimoji="1" lang="ja-JP" altLang="en-US" sz="1300">
              <a:latin typeface="ＭＳ Ｐゴシック"/>
            </a:rPr>
            <a:t>ポイントの減となり、類似団体の平均値よりも下回っている。今後も耐用年数が近づきつつある公共施設等の維持補修費や簡易水道事業特別会計への繰出金の増が見込まれているため、現在の水準が維持できるよう公共施設等総合管理計画に則り、計画的な執行管理に努めていきたい。</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74422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83566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51562</xdr:rowOff>
    </xdr:from>
    <xdr:to>
      <xdr:col>21</xdr:col>
      <xdr:colOff>361950</xdr:colOff>
      <xdr:row>55</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51562</xdr:rowOff>
    </xdr:from>
    <xdr:to>
      <xdr:col>20</xdr:col>
      <xdr:colOff>158750</xdr:colOff>
      <xdr:row>55</xdr:row>
      <xdr:rowOff>65278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81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xdr:rowOff>
    </xdr:from>
    <xdr:to>
      <xdr:col>20</xdr:col>
      <xdr:colOff>209550</xdr:colOff>
      <xdr:row>55</xdr:row>
      <xdr:rowOff>102362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112539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0.5</a:t>
          </a:r>
          <a:r>
            <a:rPr kumimoji="1" lang="ja-JP" altLang="en-US" sz="1300">
              <a:latin typeface="ＭＳ Ｐゴシック"/>
            </a:rPr>
            <a:t>ポイントの減となった。類似団体の平均値を下回っている。平成</a:t>
          </a:r>
          <a:r>
            <a:rPr kumimoji="1" lang="en-US" altLang="ja-JP" sz="1300">
              <a:latin typeface="ＭＳ Ｐゴシック"/>
            </a:rPr>
            <a:t>28</a:t>
          </a:r>
          <a:r>
            <a:rPr kumimoji="1" lang="ja-JP" altLang="en-US" sz="1300">
              <a:latin typeface="ＭＳ Ｐゴシック"/>
            </a:rPr>
            <a:t>年度は、国民健康保険病院の運営補助が減額となったことが減の主な要因である。今後も、単独補助事業について、成果等を検証しながら重点的に見直しを行っていきたい。</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1.7</a:t>
          </a:r>
          <a:r>
            <a:rPr kumimoji="1" lang="ja-JP" altLang="en-US" sz="1300">
              <a:latin typeface="ＭＳ Ｐゴシック"/>
            </a:rPr>
            <a:t>ポイントの増となり、類似団体との比較でも上回っている状況である。平成</a:t>
          </a:r>
          <a:r>
            <a:rPr kumimoji="1" lang="en-US" altLang="ja-JP" sz="1300">
              <a:latin typeface="ＭＳ Ｐゴシック"/>
            </a:rPr>
            <a:t>25</a:t>
          </a:r>
          <a:r>
            <a:rPr kumimoji="1" lang="ja-JP" altLang="en-US" sz="1300">
              <a:latin typeface="ＭＳ Ｐゴシック"/>
            </a:rPr>
            <a:t>年度に借り入れた地方債の元金償還が始まったことが、主な要因である。今後も増加していく見込みであるので、将来にわたって健全な財政運営が持続できるよう、地方債発行額の抑制に努めていきたい。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743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1.8</a:t>
          </a:r>
          <a:r>
            <a:rPr kumimoji="1" lang="ja-JP" altLang="en-US" sz="1300">
              <a:latin typeface="ＭＳ Ｐゴシック"/>
            </a:rPr>
            <a:t>ポイントの減となり、類似団体の平均値を下回っている。普通交付税等の収入の変動に大きく左右されることなく、全体的な経常経費の見直しによる縮減に努め、健全な財政運営を持続させていきたい。</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48623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200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48623</xdr:rowOff>
    </xdr:from>
    <xdr:to>
      <xdr:col>22</xdr:col>
      <xdr:colOff>565150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8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169273</xdr:rowOff>
    </xdr:from>
    <xdr:to>
      <xdr:col>22</xdr:col>
      <xdr:colOff>615950</xdr:colOff>
      <xdr:row>76</xdr:row>
      <xdr:rowOff>99423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109600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13967</xdr:rowOff>
    </xdr:from>
    <xdr:to>
      <xdr:col>4</xdr:col>
      <xdr:colOff>1117600</xdr:colOff>
      <xdr:row>16</xdr:row>
      <xdr:rowOff>28886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04792"/>
          <a:ext cx="647700" cy="1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8211</xdr:rowOff>
    </xdr:from>
    <xdr:to>
      <xdr:col>4</xdr:col>
      <xdr:colOff>469900</xdr:colOff>
      <xdr:row>16</xdr:row>
      <xdr:rowOff>28886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799036"/>
          <a:ext cx="698500" cy="2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8211</xdr:rowOff>
    </xdr:from>
    <xdr:to>
      <xdr:col>3</xdr:col>
      <xdr:colOff>904875</xdr:colOff>
      <xdr:row>16</xdr:row>
      <xdr:rowOff>60236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99036"/>
          <a:ext cx="6985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60236</xdr:rowOff>
    </xdr:from>
    <xdr:to>
      <xdr:col>3</xdr:col>
      <xdr:colOff>206375</xdr:colOff>
      <xdr:row>16</xdr:row>
      <xdr:rowOff>87714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5106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134617</xdr:rowOff>
    </xdr:from>
    <xdr:to>
      <xdr:col>5</xdr:col>
      <xdr:colOff>34925</xdr:colOff>
      <xdr:row>16</xdr:row>
      <xdr:rowOff>64767</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75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151144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9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149536</xdr:rowOff>
    </xdr:from>
    <xdr:to>
      <xdr:col>4</xdr:col>
      <xdr:colOff>520700</xdr:colOff>
      <xdr:row>16</xdr:row>
      <xdr:rowOff>79686</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7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89863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3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128861</xdr:rowOff>
    </xdr:from>
    <xdr:to>
      <xdr:col>3</xdr:col>
      <xdr:colOff>955675</xdr:colOff>
      <xdr:row>16</xdr:row>
      <xdr:rowOff>59011</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74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69188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9436</xdr:rowOff>
    </xdr:from>
    <xdr:to>
      <xdr:col>3</xdr:col>
      <xdr:colOff>257175</xdr:colOff>
      <xdr:row>16</xdr:row>
      <xdr:rowOff>111036</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8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121213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36914</xdr:rowOff>
    </xdr:from>
    <xdr:to>
      <xdr:col>2</xdr:col>
      <xdr:colOff>692150</xdr:colOff>
      <xdr:row>16</xdr:row>
      <xdr:rowOff>138514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8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148691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292973</xdr:rowOff>
    </xdr:from>
    <xdr:to>
      <xdr:col>4</xdr:col>
      <xdr:colOff>1117600</xdr:colOff>
      <xdr:row>34</xdr:row>
      <xdr:rowOff>326206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560423"/>
          <a:ext cx="647700" cy="3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326206</xdr:rowOff>
    </xdr:from>
    <xdr:to>
      <xdr:col>4</xdr:col>
      <xdr:colOff>469900</xdr:colOff>
      <xdr:row>34</xdr:row>
      <xdr:rowOff>339182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593656"/>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334756</xdr:rowOff>
    </xdr:from>
    <xdr:to>
      <xdr:col>3</xdr:col>
      <xdr:colOff>904875</xdr:colOff>
      <xdr:row>34</xdr:row>
      <xdr:rowOff>339182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602206"/>
          <a:ext cx="698500" cy="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334756</xdr:rowOff>
    </xdr:from>
    <xdr:to>
      <xdr:col>3</xdr:col>
      <xdr:colOff>206375</xdr:colOff>
      <xdr:row>35</xdr:row>
      <xdr:rowOff>28043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602206"/>
          <a:ext cx="698500" cy="3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242173</xdr:rowOff>
    </xdr:from>
    <xdr:to>
      <xdr:col>5</xdr:col>
      <xdr:colOff>34925</xdr:colOff>
      <xdr:row>35</xdr:row>
      <xdr:rowOff>873</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5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87250</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35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275406</xdr:rowOff>
    </xdr:from>
    <xdr:to>
      <xdr:col>4</xdr:col>
      <xdr:colOff>520700</xdr:colOff>
      <xdr:row>35</xdr:row>
      <xdr:rowOff>34106</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54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44283</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31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288382</xdr:rowOff>
    </xdr:from>
    <xdr:to>
      <xdr:col>3</xdr:col>
      <xdr:colOff>955675</xdr:colOff>
      <xdr:row>35</xdr:row>
      <xdr:rowOff>47082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55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57259</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283956</xdr:rowOff>
    </xdr:from>
    <xdr:to>
      <xdr:col>3</xdr:col>
      <xdr:colOff>257175</xdr:colOff>
      <xdr:row>35</xdr:row>
      <xdr:rowOff>42656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55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52833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3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320143</xdr:rowOff>
    </xdr:from>
    <xdr:to>
      <xdr:col>2</xdr:col>
      <xdr:colOff>692150</xdr:colOff>
      <xdr:row>35</xdr:row>
      <xdr:rowOff>78843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58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89021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35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41278</xdr:rowOff>
    </xdr:from>
    <xdr:to>
      <xdr:col>6</xdr:col>
      <xdr:colOff>511175</xdr:colOff>
      <xdr:row>36</xdr:row>
      <xdr:rowOff>41591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3478"/>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16158</xdr:rowOff>
    </xdr:from>
    <xdr:to>
      <xdr:col>5</xdr:col>
      <xdr:colOff>358775</xdr:colOff>
      <xdr:row>36</xdr:row>
      <xdr:rowOff>41591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8358"/>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16158</xdr:rowOff>
    </xdr:from>
    <xdr:to>
      <xdr:col>4</xdr:col>
      <xdr:colOff>155575</xdr:colOff>
      <xdr:row>36</xdr:row>
      <xdr:rowOff>91910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8358"/>
          <a:ext cx="889000" cy="7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91910</xdr:rowOff>
    </xdr:from>
    <xdr:to>
      <xdr:col>2</xdr:col>
      <xdr:colOff>638175</xdr:colOff>
      <xdr:row>36</xdr:row>
      <xdr:rowOff>115501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64110"/>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161928</xdr:rowOff>
    </xdr:from>
    <xdr:to>
      <xdr:col>6</xdr:col>
      <xdr:colOff>561975</xdr:colOff>
      <xdr:row>36</xdr:row>
      <xdr:rowOff>92078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13355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162241</xdr:rowOff>
    </xdr:from>
    <xdr:to>
      <xdr:col>5</xdr:col>
      <xdr:colOff>409575</xdr:colOff>
      <xdr:row>36</xdr:row>
      <xdr:rowOff>92391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1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108918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9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136808</xdr:rowOff>
    </xdr:from>
    <xdr:to>
      <xdr:col>4</xdr:col>
      <xdr:colOff>206375</xdr:colOff>
      <xdr:row>36</xdr:row>
      <xdr:rowOff>66958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1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83485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91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41110</xdr:rowOff>
    </xdr:from>
    <xdr:to>
      <xdr:col>3</xdr:col>
      <xdr:colOff>3175</xdr:colOff>
      <xdr:row>36</xdr:row>
      <xdr:rowOff>142710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159237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9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64701</xdr:rowOff>
    </xdr:from>
    <xdr:to>
      <xdr:col>1</xdr:col>
      <xdr:colOff>485775</xdr:colOff>
      <xdr:row>36</xdr:row>
      <xdr:rowOff>166301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11378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37437</xdr:rowOff>
    </xdr:from>
    <xdr:to>
      <xdr:col>6</xdr:col>
      <xdr:colOff>511175</xdr:colOff>
      <xdr:row>57</xdr:row>
      <xdr:rowOff>51115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10087"/>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51115</xdr:rowOff>
    </xdr:from>
    <xdr:to>
      <xdr:col>5</xdr:col>
      <xdr:colOff>358775</xdr:colOff>
      <xdr:row>57</xdr:row>
      <xdr:rowOff>76547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2376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76547</xdr:rowOff>
    </xdr:from>
    <xdr:to>
      <xdr:col>4</xdr:col>
      <xdr:colOff>155575</xdr:colOff>
      <xdr:row>57</xdr:row>
      <xdr:rowOff>131145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49197"/>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131145</xdr:rowOff>
    </xdr:from>
    <xdr:to>
      <xdr:col>2</xdr:col>
      <xdr:colOff>638175</xdr:colOff>
      <xdr:row>57</xdr:row>
      <xdr:rowOff>134096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03795"/>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158087</xdr:rowOff>
    </xdr:from>
    <xdr:to>
      <xdr:col>6</xdr:col>
      <xdr:colOff>561975</xdr:colOff>
      <xdr:row>57</xdr:row>
      <xdr:rowOff>88237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9514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1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315</xdr:rowOff>
    </xdr:from>
    <xdr:to>
      <xdr:col>5</xdr:col>
      <xdr:colOff>409575</xdr:colOff>
      <xdr:row>57</xdr:row>
      <xdr:rowOff>101915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118442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25747</xdr:rowOff>
    </xdr:from>
    <xdr:to>
      <xdr:col>4</xdr:col>
      <xdr:colOff>206375</xdr:colOff>
      <xdr:row>57</xdr:row>
      <xdr:rowOff>127347</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143874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5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80345</xdr:rowOff>
    </xdr:from>
    <xdr:to>
      <xdr:col>3</xdr:col>
      <xdr:colOff>3175</xdr:colOff>
      <xdr:row>58</xdr:row>
      <xdr:rowOff>10495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27022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62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83296</xdr:rowOff>
    </xdr:from>
    <xdr:to>
      <xdr:col>1</xdr:col>
      <xdr:colOff>485775</xdr:colOff>
      <xdr:row>58</xdr:row>
      <xdr:rowOff>13446</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29973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63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56057</xdr:rowOff>
    </xdr:from>
    <xdr:to>
      <xdr:col>6</xdr:col>
      <xdr:colOff>511175</xdr:colOff>
      <xdr:row>77</xdr:row>
      <xdr:rowOff>57302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57707"/>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57302</xdr:rowOff>
    </xdr:from>
    <xdr:to>
      <xdr:col>5</xdr:col>
      <xdr:colOff>358775</xdr:colOff>
      <xdr:row>77</xdr:row>
      <xdr:rowOff>128143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5895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105600</xdr:rowOff>
    </xdr:from>
    <xdr:to>
      <xdr:col>4</xdr:col>
      <xdr:colOff>155575</xdr:colOff>
      <xdr:row>77</xdr:row>
      <xdr:rowOff>128143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07250"/>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68695</xdr:rowOff>
    </xdr:from>
    <xdr:to>
      <xdr:col>2</xdr:col>
      <xdr:colOff>638175</xdr:colOff>
      <xdr:row>77</xdr:row>
      <xdr:rowOff>105600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70345"/>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5257</xdr:rowOff>
    </xdr:from>
    <xdr:to>
      <xdr:col>6</xdr:col>
      <xdr:colOff>561975</xdr:colOff>
      <xdr:row>77</xdr:row>
      <xdr:rowOff>106857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28134</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6502</xdr:rowOff>
    </xdr:from>
    <xdr:to>
      <xdr:col>5</xdr:col>
      <xdr:colOff>409575</xdr:colOff>
      <xdr:row>77</xdr:row>
      <xdr:rowOff>108102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124629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77343</xdr:rowOff>
    </xdr:from>
    <xdr:to>
      <xdr:col>4</xdr:col>
      <xdr:colOff>206375</xdr:colOff>
      <xdr:row>78</xdr:row>
      <xdr:rowOff>7493</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170070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54800</xdr:rowOff>
    </xdr:from>
    <xdr:to>
      <xdr:col>3</xdr:col>
      <xdr:colOff>3175</xdr:colOff>
      <xdr:row>77</xdr:row>
      <xdr:rowOff>156400</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2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147527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17895</xdr:rowOff>
    </xdr:from>
    <xdr:to>
      <xdr:col>1</xdr:col>
      <xdr:colOff>485775</xdr:colOff>
      <xdr:row>77</xdr:row>
      <xdr:rowOff>119495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136022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8407</xdr:rowOff>
    </xdr:from>
    <xdr:to>
      <xdr:col>6</xdr:col>
      <xdr:colOff>511175</xdr:colOff>
      <xdr:row>97</xdr:row>
      <xdr:rowOff>93044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39057"/>
          <a:ext cx="8382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93044</xdr:rowOff>
    </xdr:from>
    <xdr:to>
      <xdr:col>5</xdr:col>
      <xdr:colOff>358775</xdr:colOff>
      <xdr:row>97</xdr:row>
      <xdr:rowOff>97082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2369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97082</xdr:rowOff>
    </xdr:from>
    <xdr:to>
      <xdr:col>4</xdr:col>
      <xdr:colOff>155575</xdr:colOff>
      <xdr:row>98</xdr:row>
      <xdr:rowOff>38942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27732"/>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38942</xdr:rowOff>
    </xdr:from>
    <xdr:to>
      <xdr:col>2</xdr:col>
      <xdr:colOff>638175</xdr:colOff>
      <xdr:row>98</xdr:row>
      <xdr:rowOff>56479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84104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129057</xdr:rowOff>
    </xdr:from>
    <xdr:to>
      <xdr:col>6</xdr:col>
      <xdr:colOff>561975</xdr:colOff>
      <xdr:row>97</xdr:row>
      <xdr:rowOff>59207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151934</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42244</xdr:rowOff>
    </xdr:from>
    <xdr:to>
      <xdr:col>5</xdr:col>
      <xdr:colOff>409575</xdr:colOff>
      <xdr:row>97</xdr:row>
      <xdr:rowOff>143844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134971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46282</xdr:rowOff>
    </xdr:from>
    <xdr:to>
      <xdr:col>4</xdr:col>
      <xdr:colOff>206375</xdr:colOff>
      <xdr:row>97</xdr:row>
      <xdr:rowOff>147882</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159592</xdr:rowOff>
    </xdr:from>
    <xdr:to>
      <xdr:col>3</xdr:col>
      <xdr:colOff>3175</xdr:colOff>
      <xdr:row>98</xdr:row>
      <xdr:rowOff>89742</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80869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5679</xdr:rowOff>
    </xdr:from>
    <xdr:to>
      <xdr:col>1</xdr:col>
      <xdr:colOff>485775</xdr:colOff>
      <xdr:row>98</xdr:row>
      <xdr:rowOff>107279</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98406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83177</xdr:rowOff>
    </xdr:from>
    <xdr:to>
      <xdr:col>15</xdr:col>
      <xdr:colOff>180975</xdr:colOff>
      <xdr:row>35</xdr:row>
      <xdr:rowOff>130331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083927"/>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83177</xdr:rowOff>
    </xdr:from>
    <xdr:to>
      <xdr:col>14</xdr:col>
      <xdr:colOff>28575</xdr:colOff>
      <xdr:row>35</xdr:row>
      <xdr:rowOff>147326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083927"/>
          <a:ext cx="889000" cy="6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147326</xdr:rowOff>
    </xdr:from>
    <xdr:to>
      <xdr:col>12</xdr:col>
      <xdr:colOff>511175</xdr:colOff>
      <xdr:row>36</xdr:row>
      <xdr:rowOff>46983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48076"/>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169291</xdr:rowOff>
    </xdr:from>
    <xdr:to>
      <xdr:col>11</xdr:col>
      <xdr:colOff>307975</xdr:colOff>
      <xdr:row>36</xdr:row>
      <xdr:rowOff>46983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70041"/>
          <a:ext cx="889000" cy="4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79531</xdr:rowOff>
    </xdr:from>
    <xdr:to>
      <xdr:col>15</xdr:col>
      <xdr:colOff>231775</xdr:colOff>
      <xdr:row>36</xdr:row>
      <xdr:rowOff>9681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0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102408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32377</xdr:rowOff>
    </xdr:from>
    <xdr:to>
      <xdr:col>14</xdr:col>
      <xdr:colOff>79375</xdr:colOff>
      <xdr:row>35</xdr:row>
      <xdr:rowOff>133977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0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150504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8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96526</xdr:rowOff>
    </xdr:from>
    <xdr:to>
      <xdr:col>12</xdr:col>
      <xdr:colOff>561975</xdr:colOff>
      <xdr:row>36</xdr:row>
      <xdr:rowOff>26676</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0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43203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87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167633</xdr:rowOff>
    </xdr:from>
    <xdr:to>
      <xdr:col>11</xdr:col>
      <xdr:colOff>358775</xdr:colOff>
      <xdr:row>36</xdr:row>
      <xdr:rowOff>97783</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1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114310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94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118491</xdr:rowOff>
    </xdr:from>
    <xdr:to>
      <xdr:col>10</xdr:col>
      <xdr:colOff>155575</xdr:colOff>
      <xdr:row>36</xdr:row>
      <xdr:rowOff>48641</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1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65168</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8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140112</xdr:rowOff>
    </xdr:from>
    <xdr:to>
      <xdr:col>15</xdr:col>
      <xdr:colOff>180975</xdr:colOff>
      <xdr:row>57</xdr:row>
      <xdr:rowOff>157097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12762"/>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144263</xdr:rowOff>
    </xdr:from>
    <xdr:to>
      <xdr:col>14</xdr:col>
      <xdr:colOff>28575</xdr:colOff>
      <xdr:row>57</xdr:row>
      <xdr:rowOff>157097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691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134570</xdr:rowOff>
    </xdr:from>
    <xdr:to>
      <xdr:col>12</xdr:col>
      <xdr:colOff>511175</xdr:colOff>
      <xdr:row>57</xdr:row>
      <xdr:rowOff>144263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07220"/>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134570</xdr:rowOff>
    </xdr:from>
    <xdr:to>
      <xdr:col>11</xdr:col>
      <xdr:colOff>307975</xdr:colOff>
      <xdr:row>58</xdr:row>
      <xdr:rowOff>64243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07220"/>
          <a:ext cx="889000" cy="1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89312</xdr:rowOff>
    </xdr:from>
    <xdr:to>
      <xdr:col>15</xdr:col>
      <xdr:colOff>231775</xdr:colOff>
      <xdr:row>58</xdr:row>
      <xdr:rowOff>19462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112189</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648,917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106297</xdr:rowOff>
    </xdr:from>
    <xdr:to>
      <xdr:col>14</xdr:col>
      <xdr:colOff>79375</xdr:colOff>
      <xdr:row>58</xdr:row>
      <xdr:rowOff>36447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52974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6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93463</xdr:rowOff>
    </xdr:from>
    <xdr:to>
      <xdr:col>12</xdr:col>
      <xdr:colOff>561975</xdr:colOff>
      <xdr:row>58</xdr:row>
      <xdr:rowOff>23613</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98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40140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6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83770</xdr:rowOff>
    </xdr:from>
    <xdr:to>
      <xdr:col>11</xdr:col>
      <xdr:colOff>358775</xdr:colOff>
      <xdr:row>58</xdr:row>
      <xdr:rowOff>13920</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8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30447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63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13443</xdr:rowOff>
    </xdr:from>
    <xdr:to>
      <xdr:col>10</xdr:col>
      <xdr:colOff>155575</xdr:colOff>
      <xdr:row>58</xdr:row>
      <xdr:rowOff>115043</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131570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7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110826</xdr:rowOff>
    </xdr:from>
    <xdr:to>
      <xdr:col>15</xdr:col>
      <xdr:colOff>180975</xdr:colOff>
      <xdr:row>77</xdr:row>
      <xdr:rowOff>37979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41026"/>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37979</xdr:rowOff>
    </xdr:from>
    <xdr:to>
      <xdr:col>14</xdr:col>
      <xdr:colOff>28575</xdr:colOff>
      <xdr:row>78</xdr:row>
      <xdr:rowOff>16329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39629"/>
          <a:ext cx="889000" cy="1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60026</xdr:rowOff>
    </xdr:from>
    <xdr:to>
      <xdr:col>15</xdr:col>
      <xdr:colOff>231775</xdr:colOff>
      <xdr:row>76</xdr:row>
      <xdr:rowOff>161626</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82904</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158629</xdr:rowOff>
    </xdr:from>
    <xdr:to>
      <xdr:col>14</xdr:col>
      <xdr:colOff>79375</xdr:colOff>
      <xdr:row>77</xdr:row>
      <xdr:rowOff>88779</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1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105306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29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136979</xdr:rowOff>
    </xdr:from>
    <xdr:to>
      <xdr:col>12</xdr:col>
      <xdr:colOff>561975</xdr:colOff>
      <xdr:row>78</xdr:row>
      <xdr:rowOff>67129</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58256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4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121196</xdr:rowOff>
    </xdr:from>
    <xdr:to>
      <xdr:col>15</xdr:col>
      <xdr:colOff>180975</xdr:colOff>
      <xdr:row>98</xdr:row>
      <xdr:rowOff>128456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23296"/>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49378</xdr:rowOff>
    </xdr:from>
    <xdr:to>
      <xdr:col>14</xdr:col>
      <xdr:colOff>28575</xdr:colOff>
      <xdr:row>98</xdr:row>
      <xdr:rowOff>128456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51478"/>
          <a:ext cx="889000" cy="7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70396</xdr:rowOff>
    </xdr:from>
    <xdr:to>
      <xdr:col>15</xdr:col>
      <xdr:colOff>231775</xdr:colOff>
      <xdr:row>99</xdr:row>
      <xdr:rowOff>546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29773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77656</xdr:rowOff>
    </xdr:from>
    <xdr:to>
      <xdr:col>14</xdr:col>
      <xdr:colOff>79375</xdr:colOff>
      <xdr:row>99</xdr:row>
      <xdr:rowOff>7806</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24333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170028</xdr:rowOff>
    </xdr:from>
    <xdr:to>
      <xdr:col>12</xdr:col>
      <xdr:colOff>561975</xdr:colOff>
      <xdr:row>98</xdr:row>
      <xdr:rowOff>100178</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8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116705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5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148825</xdr:rowOff>
    </xdr:from>
    <xdr:to>
      <xdr:col>23</xdr:col>
      <xdr:colOff>517525</xdr:colOff>
      <xdr:row>37</xdr:row>
      <xdr:rowOff>34190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149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34190</xdr:rowOff>
    </xdr:from>
    <xdr:to>
      <xdr:col>22</xdr:col>
      <xdr:colOff>365125</xdr:colOff>
      <xdr:row>37</xdr:row>
      <xdr:rowOff>165593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77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165593</xdr:rowOff>
    </xdr:from>
    <xdr:to>
      <xdr:col>21</xdr:col>
      <xdr:colOff>161925</xdr:colOff>
      <xdr:row>38</xdr:row>
      <xdr:rowOff>103597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9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59000</xdr:rowOff>
    </xdr:from>
    <xdr:to>
      <xdr:col>19</xdr:col>
      <xdr:colOff>644525</xdr:colOff>
      <xdr:row>38</xdr:row>
      <xdr:rowOff>103597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02650"/>
          <a:ext cx="889000" cy="2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98025</xdr:rowOff>
    </xdr:from>
    <xdr:to>
      <xdr:col>23</xdr:col>
      <xdr:colOff>568325</xdr:colOff>
      <xdr:row>36</xdr:row>
      <xdr:rowOff>28175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120902</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9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154840</xdr:rowOff>
    </xdr:from>
    <xdr:to>
      <xdr:col>22</xdr:col>
      <xdr:colOff>415925</xdr:colOff>
      <xdr:row>37</xdr:row>
      <xdr:rowOff>84990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101517</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114793</xdr:rowOff>
    </xdr:from>
    <xdr:to>
      <xdr:col>21</xdr:col>
      <xdr:colOff>212725</xdr:colOff>
      <xdr:row>38</xdr:row>
      <xdr:rowOff>44943</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4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61470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52797</xdr:rowOff>
    </xdr:from>
    <xdr:to>
      <xdr:col>20</xdr:col>
      <xdr:colOff>9525</xdr:colOff>
      <xdr:row>38</xdr:row>
      <xdr:rowOff>154397</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5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170923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8200</xdr:rowOff>
    </xdr:from>
    <xdr:to>
      <xdr:col>18</xdr:col>
      <xdr:colOff>492125</xdr:colOff>
      <xdr:row>37</xdr:row>
      <xdr:rowOff>109800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3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126327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62511</xdr:rowOff>
    </xdr:from>
    <xdr:to>
      <xdr:col>23</xdr:col>
      <xdr:colOff>517525</xdr:colOff>
      <xdr:row>77</xdr:row>
      <xdr:rowOff>91464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64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91464</xdr:rowOff>
    </xdr:from>
    <xdr:to>
      <xdr:col>22</xdr:col>
      <xdr:colOff>365125</xdr:colOff>
      <xdr:row>77</xdr:row>
      <xdr:rowOff>109955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93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109955</xdr:rowOff>
    </xdr:from>
    <xdr:to>
      <xdr:col>21</xdr:col>
      <xdr:colOff>161925</xdr:colOff>
      <xdr:row>77</xdr:row>
      <xdr:rowOff>118233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1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118233</xdr:rowOff>
    </xdr:from>
    <xdr:to>
      <xdr:col>19</xdr:col>
      <xdr:colOff>644525</xdr:colOff>
      <xdr:row>77</xdr:row>
      <xdr:rowOff>130677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19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11711</xdr:rowOff>
    </xdr:from>
    <xdr:to>
      <xdr:col>23</xdr:col>
      <xdr:colOff>568325</xdr:colOff>
      <xdr:row>77</xdr:row>
      <xdr:rowOff>113311</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2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34588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40664</xdr:rowOff>
    </xdr:from>
    <xdr:to>
      <xdr:col>22</xdr:col>
      <xdr:colOff>415925</xdr:colOff>
      <xdr:row>77</xdr:row>
      <xdr:rowOff>142264</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2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158791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1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59155</xdr:rowOff>
    </xdr:from>
    <xdr:to>
      <xdr:col>21</xdr:col>
      <xdr:colOff>212725</xdr:colOff>
      <xdr:row>77</xdr:row>
      <xdr:rowOff>160755</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5832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67433</xdr:rowOff>
    </xdr:from>
    <xdr:to>
      <xdr:col>20</xdr:col>
      <xdr:colOff>9525</xdr:colOff>
      <xdr:row>77</xdr:row>
      <xdr:rowOff>169033</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14110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79877</xdr:rowOff>
    </xdr:from>
    <xdr:to>
      <xdr:col>18</xdr:col>
      <xdr:colOff>492125</xdr:colOff>
      <xdr:row>78</xdr:row>
      <xdr:rowOff>10027</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26554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5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64515</xdr:rowOff>
    </xdr:from>
    <xdr:to>
      <xdr:col>23</xdr:col>
      <xdr:colOff>517525</xdr:colOff>
      <xdr:row>98</xdr:row>
      <xdr:rowOff>116005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6615"/>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111554</xdr:rowOff>
    </xdr:from>
    <xdr:to>
      <xdr:col>22</xdr:col>
      <xdr:colOff>365125</xdr:colOff>
      <xdr:row>98</xdr:row>
      <xdr:rowOff>116005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13654"/>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117821</xdr:rowOff>
    </xdr:from>
    <xdr:to>
      <xdr:col>21</xdr:col>
      <xdr:colOff>161925</xdr:colOff>
      <xdr:row>98</xdr:row>
      <xdr:rowOff>111554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48471"/>
          <a:ext cx="8890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117821</xdr:rowOff>
    </xdr:from>
    <xdr:to>
      <xdr:col>19</xdr:col>
      <xdr:colOff>644525</xdr:colOff>
      <xdr:row>98</xdr:row>
      <xdr:rowOff>104166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48471"/>
          <a:ext cx="889000" cy="1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13715</xdr:rowOff>
    </xdr:from>
    <xdr:to>
      <xdr:col>23</xdr:col>
      <xdr:colOff>568325</xdr:colOff>
      <xdr:row>98</xdr:row>
      <xdr:rowOff>115315</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144542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65205</xdr:rowOff>
    </xdr:from>
    <xdr:to>
      <xdr:col>22</xdr:col>
      <xdr:colOff>415925</xdr:colOff>
      <xdr:row>98</xdr:row>
      <xdr:rowOff>166805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157932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60754</xdr:rowOff>
    </xdr:from>
    <xdr:to>
      <xdr:col>21</xdr:col>
      <xdr:colOff>212725</xdr:colOff>
      <xdr:row>98</xdr:row>
      <xdr:rowOff>162354</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153481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67021</xdr:rowOff>
    </xdr:from>
    <xdr:to>
      <xdr:col>20</xdr:col>
      <xdr:colOff>9525</xdr:colOff>
      <xdr:row>97</xdr:row>
      <xdr:rowOff>168621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6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13698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53366</xdr:rowOff>
    </xdr:from>
    <xdr:to>
      <xdr:col>18</xdr:col>
      <xdr:colOff>492125</xdr:colOff>
      <xdr:row>98</xdr:row>
      <xdr:rowOff>154966</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146093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26886</xdr:rowOff>
    </xdr:from>
    <xdr:to>
      <xdr:col>32</xdr:col>
      <xdr:colOff>187325</xdr:colOff>
      <xdr:row>38</xdr:row>
      <xdr:rowOff>38773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4198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38773</xdr:rowOff>
    </xdr:from>
    <xdr:to>
      <xdr:col>31</xdr:col>
      <xdr:colOff>34925</xdr:colOff>
      <xdr:row>38</xdr:row>
      <xdr:rowOff>49861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5387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38621</xdr:rowOff>
    </xdr:from>
    <xdr:to>
      <xdr:col>29</xdr:col>
      <xdr:colOff>517525</xdr:colOff>
      <xdr:row>38</xdr:row>
      <xdr:rowOff>49861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39371"/>
          <a:ext cx="889000" cy="5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38621</xdr:rowOff>
    </xdr:from>
    <xdr:to>
      <xdr:col>28</xdr:col>
      <xdr:colOff>314325</xdr:colOff>
      <xdr:row>38</xdr:row>
      <xdr:rowOff>70586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39371"/>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147536</xdr:rowOff>
    </xdr:from>
    <xdr:to>
      <xdr:col>32</xdr:col>
      <xdr:colOff>238125</xdr:colOff>
      <xdr:row>38</xdr:row>
      <xdr:rowOff>77686</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170413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159423</xdr:rowOff>
    </xdr:from>
    <xdr:to>
      <xdr:col>31</xdr:col>
      <xdr:colOff>85725</xdr:colOff>
      <xdr:row>38</xdr:row>
      <xdr:rowOff>89573</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106100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7" y="62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170511</xdr:rowOff>
    </xdr:from>
    <xdr:to>
      <xdr:col>29</xdr:col>
      <xdr:colOff>568325</xdr:colOff>
      <xdr:row>38</xdr:row>
      <xdr:rowOff>100661</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117187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7" y="62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159271</xdr:rowOff>
    </xdr:from>
    <xdr:to>
      <xdr:col>28</xdr:col>
      <xdr:colOff>365125</xdr:colOff>
      <xdr:row>35</xdr:row>
      <xdr:rowOff>89421</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59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105948</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7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19786</xdr:rowOff>
    </xdr:from>
    <xdr:to>
      <xdr:col>27</xdr:col>
      <xdr:colOff>161925</xdr:colOff>
      <xdr:row>38</xdr:row>
      <xdr:rowOff>121386</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137914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7" y="6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79075</xdr:rowOff>
    </xdr:from>
    <xdr:to>
      <xdr:col>32</xdr:col>
      <xdr:colOff>186689</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9680275"/>
          <a:ext cx="1269" cy="47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25752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94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56</xdr:row>
      <xdr:rowOff>79075</xdr:rowOff>
    </xdr:from>
    <xdr:to>
      <xdr:col>32</xdr:col>
      <xdr:colOff>276225</xdr:colOff>
      <xdr:row>56</xdr:row>
      <xdr:rowOff>79075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968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162644</xdr:rowOff>
    </xdr:from>
    <xdr:to>
      <xdr:col>32</xdr:col>
      <xdr:colOff>187325</xdr:colOff>
      <xdr:row>58</xdr:row>
      <xdr:rowOff>2555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9935294"/>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78574</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2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100147</xdr:rowOff>
    </xdr:from>
    <xdr:to>
      <xdr:col>32</xdr:col>
      <xdr:colOff>238125</xdr:colOff>
      <xdr:row>59</xdr:row>
      <xdr:rowOff>30297</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2110700" y="1004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87785</xdr:rowOff>
    </xdr:from>
    <xdr:to>
      <xdr:col>31</xdr:col>
      <xdr:colOff>34925</xdr:colOff>
      <xdr:row>57</xdr:row>
      <xdr:rowOff>162644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8660285"/>
          <a:ext cx="889000" cy="12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87785</xdr:rowOff>
    </xdr:from>
    <xdr:to>
      <xdr:col>29</xdr:col>
      <xdr:colOff>517525</xdr:colOff>
      <xdr:row>57</xdr:row>
      <xdr:rowOff>136629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8660285"/>
          <a:ext cx="889000" cy="12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14955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61115</xdr:rowOff>
    </xdr:from>
    <xdr:to>
      <xdr:col>28</xdr:col>
      <xdr:colOff>314325</xdr:colOff>
      <xdr:row>57</xdr:row>
      <xdr:rowOff>136629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833765"/>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29052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9" name="フローチャート : 判断 798">
          <a:extLst>
            <a:ext uri="{FF2B5EF4-FFF2-40B4-BE49-F238E27FC236}">
              <a16:creationId xmlns:a16="http://schemas.microsoft.com/office/drawing/2014/main" id="{00000000-0008-0000-0600-00001F030000}"/>
            </a:ext>
          </a:extLst>
        </xdr:cNvPr>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31201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123205</xdr:rowOff>
    </xdr:from>
    <xdr:to>
      <xdr:col>32</xdr:col>
      <xdr:colOff>238125</xdr:colOff>
      <xdr:row>58</xdr:row>
      <xdr:rowOff>53355</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2110700" y="98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146082</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111844</xdr:rowOff>
    </xdr:from>
    <xdr:to>
      <xdr:col>31</xdr:col>
      <xdr:colOff>85725</xdr:colOff>
      <xdr:row>58</xdr:row>
      <xdr:rowOff>41994</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1272500" y="98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58521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6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36985</xdr:rowOff>
    </xdr:from>
    <xdr:to>
      <xdr:col>29</xdr:col>
      <xdr:colOff>568325</xdr:colOff>
      <xdr:row>50</xdr:row>
      <xdr:rowOff>138585</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20383500" y="8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48</xdr:row>
      <xdr:rowOff>155112</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34794" y="83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196,813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85829</xdr:rowOff>
    </xdr:from>
    <xdr:to>
      <xdr:col>28</xdr:col>
      <xdr:colOff>365125</xdr:colOff>
      <xdr:row>58</xdr:row>
      <xdr:rowOff>15979</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9494500" y="98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32506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6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10315</xdr:rowOff>
    </xdr:from>
    <xdr:to>
      <xdr:col>27</xdr:col>
      <xdr:colOff>161925</xdr:colOff>
      <xdr:row>57</xdr:row>
      <xdr:rowOff>111915</xdr:rowOff>
    </xdr:to>
    <xdr:sp macro="" textlink="">
      <xdr:nvSpPr>
        <xdr:cNvPr id="814" name="円/楕円 813">
          <a:extLst>
            <a:ext uri="{FF2B5EF4-FFF2-40B4-BE49-F238E27FC236}">
              <a16:creationId xmlns:a16="http://schemas.microsoft.com/office/drawing/2014/main" id="{00000000-0008-0000-0600-00002E030000}"/>
            </a:ext>
          </a:extLst>
        </xdr:cNvPr>
        <xdr:cNvSpPr/>
      </xdr:nvSpPr>
      <xdr:spPr>
        <a:xfrm>
          <a:off x="18605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128442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5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162821</xdr:rowOff>
    </xdr:from>
    <xdr:to>
      <xdr:col>32</xdr:col>
      <xdr:colOff>187325</xdr:colOff>
      <xdr:row>76</xdr:row>
      <xdr:rowOff>166136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93021"/>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132376</xdr:rowOff>
    </xdr:from>
    <xdr:to>
      <xdr:col>31</xdr:col>
      <xdr:colOff>34925</xdr:colOff>
      <xdr:row>76</xdr:row>
      <xdr:rowOff>162821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162576"/>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171132</xdr:rowOff>
    </xdr:from>
    <xdr:to>
      <xdr:col>29</xdr:col>
      <xdr:colOff>517525</xdr:colOff>
      <xdr:row>76</xdr:row>
      <xdr:rowOff>132376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029882"/>
          <a:ext cx="889000" cy="1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171132</xdr:rowOff>
    </xdr:from>
    <xdr:to>
      <xdr:col>28</xdr:col>
      <xdr:colOff>314325</xdr:colOff>
      <xdr:row>77</xdr:row>
      <xdr:rowOff>29798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029882"/>
          <a:ext cx="889000" cy="2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115336</xdr:rowOff>
    </xdr:from>
    <xdr:to>
      <xdr:col>32</xdr:col>
      <xdr:colOff>238125</xdr:colOff>
      <xdr:row>77</xdr:row>
      <xdr:rowOff>45486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2110700" y="13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30263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112021</xdr:rowOff>
    </xdr:from>
    <xdr:to>
      <xdr:col>31</xdr:col>
      <xdr:colOff>85725</xdr:colOff>
      <xdr:row>77</xdr:row>
      <xdr:rowOff>42171</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1272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33298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81576</xdr:rowOff>
    </xdr:from>
    <xdr:to>
      <xdr:col>29</xdr:col>
      <xdr:colOff>568325</xdr:colOff>
      <xdr:row>77</xdr:row>
      <xdr:rowOff>11726</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0383500" y="13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120332</xdr:rowOff>
    </xdr:from>
    <xdr:to>
      <xdr:col>28</xdr:col>
      <xdr:colOff>365125</xdr:colOff>
      <xdr:row>76</xdr:row>
      <xdr:rowOff>50482</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9494500" y="12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67009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4" y="1275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150448</xdr:rowOff>
    </xdr:from>
    <xdr:to>
      <xdr:col>27</xdr:col>
      <xdr:colOff>161925</xdr:colOff>
      <xdr:row>77</xdr:row>
      <xdr:rowOff>80598</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8605500" y="131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71725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2,060,735</a:t>
          </a:r>
          <a:r>
            <a:rPr kumimoji="1" lang="ja-JP" altLang="en-US" sz="1300">
              <a:latin typeface="ＭＳ Ｐゴシック"/>
            </a:rPr>
            <a:t>円となり、昨年度より</a:t>
          </a:r>
          <a:r>
            <a:rPr kumimoji="1" lang="en-US" altLang="ja-JP" sz="1300">
              <a:latin typeface="ＭＳ Ｐゴシック"/>
            </a:rPr>
            <a:t>184,000</a:t>
          </a:r>
          <a:r>
            <a:rPr kumimoji="1" lang="ja-JP" altLang="en-US" sz="1300">
              <a:latin typeface="ＭＳ Ｐゴシック"/>
            </a:rPr>
            <a:t>円ほど増となっている。人件費については、依然として類似団体の平均値を上回っている。また、普通建設事業費は住民一人あたり</a:t>
          </a:r>
          <a:r>
            <a:rPr kumimoji="1" lang="en-US" altLang="ja-JP" sz="1300">
              <a:latin typeface="ＭＳ Ｐゴシック"/>
            </a:rPr>
            <a:t>648,917</a:t>
          </a:r>
          <a:r>
            <a:rPr kumimoji="1" lang="ja-JP" altLang="en-US" sz="1300">
              <a:latin typeface="ＭＳ Ｐゴシック"/>
            </a:rPr>
            <a:t>円と平均値を大きく上回っている。主な要因としてあげられるのは、道路整備や小規模水道施設などのインフラ整備に加え、特別養護老人ホーム建設に多額の費用を要したためである。また、熊本地震の影響により災害復旧費の住民一人あたりのコストが大幅に増となったことや、平成</a:t>
          </a:r>
          <a:r>
            <a:rPr kumimoji="1" lang="en-US" altLang="ja-JP" sz="1300">
              <a:latin typeface="ＭＳ Ｐゴシック"/>
            </a:rPr>
            <a:t>25</a:t>
          </a:r>
          <a:r>
            <a:rPr kumimoji="1" lang="ja-JP" altLang="en-US" sz="1300">
              <a:latin typeface="ＭＳ Ｐゴシック"/>
            </a:rPr>
            <a:t>年度に借り入れた多額の地方債の元金償還が開始されたことが、公債費のコスト増の要因としてあげられる。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108439</xdr:rowOff>
    </xdr:from>
    <xdr:to>
      <xdr:col>6</xdr:col>
      <xdr:colOff>511175</xdr:colOff>
      <xdr:row>36</xdr:row>
      <xdr:rowOff>133966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8063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108439</xdr:rowOff>
    </xdr:from>
    <xdr:to>
      <xdr:col>5</xdr:col>
      <xdr:colOff>358775</xdr:colOff>
      <xdr:row>36</xdr:row>
      <xdr:rowOff>134099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80639"/>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134099</xdr:rowOff>
    </xdr:from>
    <xdr:to>
      <xdr:col>4</xdr:col>
      <xdr:colOff>155575</xdr:colOff>
      <xdr:row>36</xdr:row>
      <xdr:rowOff>144881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629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142977</xdr:rowOff>
    </xdr:from>
    <xdr:to>
      <xdr:col>2</xdr:col>
      <xdr:colOff>638175</xdr:colOff>
      <xdr:row>36</xdr:row>
      <xdr:rowOff>144881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1517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83166</xdr:rowOff>
    </xdr:from>
    <xdr:to>
      <xdr:col>6</xdr:col>
      <xdr:colOff>561975</xdr:colOff>
      <xdr:row>37</xdr:row>
      <xdr:rowOff>13316</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106043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57639</xdr:rowOff>
    </xdr:from>
    <xdr:to>
      <xdr:col>5</xdr:col>
      <xdr:colOff>409575</xdr:colOff>
      <xdr:row>36</xdr:row>
      <xdr:rowOff>159239</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4316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83299</xdr:rowOff>
    </xdr:from>
    <xdr:to>
      <xdr:col>4</xdr:col>
      <xdr:colOff>206375</xdr:colOff>
      <xdr:row>37</xdr:row>
      <xdr:rowOff>13449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29976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94081</xdr:rowOff>
    </xdr:from>
    <xdr:to>
      <xdr:col>3</xdr:col>
      <xdr:colOff>3175</xdr:colOff>
      <xdr:row>37</xdr:row>
      <xdr:rowOff>24231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2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40758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92177</xdr:rowOff>
    </xdr:from>
    <xdr:to>
      <xdr:col>1</xdr:col>
      <xdr:colOff>485775</xdr:colOff>
      <xdr:row>37</xdr:row>
      <xdr:rowOff>22327</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38854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100203</xdr:rowOff>
    </xdr:from>
    <xdr:to>
      <xdr:col>6</xdr:col>
      <xdr:colOff>511175</xdr:colOff>
      <xdr:row>57</xdr:row>
      <xdr:rowOff>149776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2853"/>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149776</xdr:rowOff>
    </xdr:from>
    <xdr:to>
      <xdr:col>5</xdr:col>
      <xdr:colOff>358775</xdr:colOff>
      <xdr:row>57</xdr:row>
      <xdr:rowOff>170341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2426"/>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50964</xdr:rowOff>
    </xdr:from>
    <xdr:to>
      <xdr:col>4</xdr:col>
      <xdr:colOff>155575</xdr:colOff>
      <xdr:row>57</xdr:row>
      <xdr:rowOff>170341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23614"/>
          <a:ext cx="889000" cy="1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50964</xdr:rowOff>
    </xdr:from>
    <xdr:to>
      <xdr:col>2</xdr:col>
      <xdr:colOff>638175</xdr:colOff>
      <xdr:row>57</xdr:row>
      <xdr:rowOff>163678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3614"/>
          <a:ext cx="889000" cy="1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49403</xdr:rowOff>
    </xdr:from>
    <xdr:to>
      <xdr:col>6</xdr:col>
      <xdr:colOff>561975</xdr:colOff>
      <xdr:row>57</xdr:row>
      <xdr:rowOff>151003</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8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72280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98976</xdr:rowOff>
    </xdr:from>
    <xdr:to>
      <xdr:col>5</xdr:col>
      <xdr:colOff>409575</xdr:colOff>
      <xdr:row>58</xdr:row>
      <xdr:rowOff>29126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8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45653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64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119541</xdr:rowOff>
    </xdr:from>
    <xdr:to>
      <xdr:col>4</xdr:col>
      <xdr:colOff>206375</xdr:colOff>
      <xdr:row>58</xdr:row>
      <xdr:rowOff>49691</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66218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6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xdr:rowOff>
    </xdr:from>
    <xdr:to>
      <xdr:col>3</xdr:col>
      <xdr:colOff>3175</xdr:colOff>
      <xdr:row>57</xdr:row>
      <xdr:rowOff>101764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118291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5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112878</xdr:rowOff>
    </xdr:from>
    <xdr:to>
      <xdr:col>1</xdr:col>
      <xdr:colOff>485775</xdr:colOff>
      <xdr:row>58</xdr:row>
      <xdr:rowOff>43028</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8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59555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66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131196</xdr:rowOff>
    </xdr:from>
    <xdr:to>
      <xdr:col>6</xdr:col>
      <xdr:colOff>511175</xdr:colOff>
      <xdr:row>73</xdr:row>
      <xdr:rowOff>135649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75596"/>
          <a:ext cx="838200" cy="1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135649</xdr:rowOff>
    </xdr:from>
    <xdr:to>
      <xdr:col>5</xdr:col>
      <xdr:colOff>358775</xdr:colOff>
      <xdr:row>76</xdr:row>
      <xdr:rowOff>7922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651499"/>
          <a:ext cx="889000" cy="3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7922</xdr:rowOff>
    </xdr:from>
    <xdr:to>
      <xdr:col>4</xdr:col>
      <xdr:colOff>155575</xdr:colOff>
      <xdr:row>76</xdr:row>
      <xdr:rowOff>106438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38122"/>
          <a:ext cx="8890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106438</xdr:rowOff>
    </xdr:from>
    <xdr:to>
      <xdr:col>2</xdr:col>
      <xdr:colOff>638175</xdr:colOff>
      <xdr:row>76</xdr:row>
      <xdr:rowOff>109327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36638"/>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80396</xdr:rowOff>
    </xdr:from>
    <xdr:to>
      <xdr:col>6</xdr:col>
      <xdr:colOff>561975</xdr:colOff>
      <xdr:row>73</xdr:row>
      <xdr:rowOff>10546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103273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84849</xdr:rowOff>
    </xdr:from>
    <xdr:to>
      <xdr:col>5</xdr:col>
      <xdr:colOff>409575</xdr:colOff>
      <xdr:row>74</xdr:row>
      <xdr:rowOff>14999</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6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31526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37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128571</xdr:rowOff>
    </xdr:from>
    <xdr:to>
      <xdr:col>4</xdr:col>
      <xdr:colOff>206375</xdr:colOff>
      <xdr:row>76</xdr:row>
      <xdr:rowOff>58722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87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75248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76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55638</xdr:rowOff>
    </xdr:from>
    <xdr:to>
      <xdr:col>3</xdr:col>
      <xdr:colOff>3175</xdr:colOff>
      <xdr:row>76</xdr:row>
      <xdr:rowOff>157238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148365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58527</xdr:rowOff>
    </xdr:from>
    <xdr:to>
      <xdr:col>1</xdr:col>
      <xdr:colOff>485775</xdr:colOff>
      <xdr:row>76</xdr:row>
      <xdr:rowOff>160127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151254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8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141853</xdr:rowOff>
    </xdr:from>
    <xdr:to>
      <xdr:col>6</xdr:col>
      <xdr:colOff>511175</xdr:colOff>
      <xdr:row>96</xdr:row>
      <xdr:rowOff>66556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29603"/>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60776</xdr:rowOff>
    </xdr:from>
    <xdr:to>
      <xdr:col>5</xdr:col>
      <xdr:colOff>358775</xdr:colOff>
      <xdr:row>95</xdr:row>
      <xdr:rowOff>141853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4852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52490</xdr:rowOff>
    </xdr:from>
    <xdr:to>
      <xdr:col>4</xdr:col>
      <xdr:colOff>155575</xdr:colOff>
      <xdr:row>95</xdr:row>
      <xdr:rowOff>60776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40240"/>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52490</xdr:rowOff>
    </xdr:from>
    <xdr:to>
      <xdr:col>2</xdr:col>
      <xdr:colOff>638175</xdr:colOff>
      <xdr:row>96</xdr:row>
      <xdr:rowOff>67058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40240"/>
          <a:ext cx="889000" cy="1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15756</xdr:rowOff>
    </xdr:from>
    <xdr:to>
      <xdr:col>6</xdr:col>
      <xdr:colOff>561975</xdr:colOff>
      <xdr:row>96</xdr:row>
      <xdr:rowOff>117356</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38633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2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91053</xdr:rowOff>
    </xdr:from>
    <xdr:to>
      <xdr:col>5</xdr:col>
      <xdr:colOff>409575</xdr:colOff>
      <xdr:row>96</xdr:row>
      <xdr:rowOff>21203</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37730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1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9976</xdr:rowOff>
    </xdr:from>
    <xdr:to>
      <xdr:col>4</xdr:col>
      <xdr:colOff>206375</xdr:colOff>
      <xdr:row>95</xdr:row>
      <xdr:rowOff>111576</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2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128103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07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xdr:rowOff>
    </xdr:from>
    <xdr:to>
      <xdr:col>3</xdr:col>
      <xdr:colOff>3175</xdr:colOff>
      <xdr:row>95</xdr:row>
      <xdr:rowOff>103290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2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119817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60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16258</xdr:rowOff>
    </xdr:from>
    <xdr:to>
      <xdr:col>1</xdr:col>
      <xdr:colOff>485775</xdr:colOff>
      <xdr:row>96</xdr:row>
      <xdr:rowOff>117858</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4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134385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25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24994</xdr:rowOff>
    </xdr:from>
    <xdr:to>
      <xdr:col>15</xdr:col>
      <xdr:colOff>180975</xdr:colOff>
      <xdr:row>39</xdr:row>
      <xdr:rowOff>40615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1154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40336</xdr:rowOff>
    </xdr:from>
    <xdr:to>
      <xdr:col>14</xdr:col>
      <xdr:colOff>28575</xdr:colOff>
      <xdr:row>39</xdr:row>
      <xdr:rowOff>40615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268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40336</xdr:rowOff>
    </xdr:from>
    <xdr:to>
      <xdr:col>12</xdr:col>
      <xdr:colOff>511175</xdr:colOff>
      <xdr:row>39</xdr:row>
      <xdr:rowOff>41656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26886"/>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32550</xdr:rowOff>
    </xdr:from>
    <xdr:to>
      <xdr:col>11</xdr:col>
      <xdr:colOff>307975</xdr:colOff>
      <xdr:row>39</xdr:row>
      <xdr:rowOff>41656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1910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145644</xdr:rowOff>
    </xdr:from>
    <xdr:to>
      <xdr:col>15</xdr:col>
      <xdr:colOff>231775</xdr:colOff>
      <xdr:row>39</xdr:row>
      <xdr:rowOff>75794</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105020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161265</xdr:rowOff>
    </xdr:from>
    <xdr:to>
      <xdr:col>14</xdr:col>
      <xdr:colOff>79375</xdr:colOff>
      <xdr:row>39</xdr:row>
      <xdr:rowOff>91415</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82542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160986</xdr:rowOff>
    </xdr:from>
    <xdr:to>
      <xdr:col>12</xdr:col>
      <xdr:colOff>561975</xdr:colOff>
      <xdr:row>39</xdr:row>
      <xdr:rowOff>91136</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82263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162306</xdr:rowOff>
    </xdr:from>
    <xdr:to>
      <xdr:col>11</xdr:col>
      <xdr:colOff>358775</xdr:colOff>
      <xdr:row>39</xdr:row>
      <xdr:rowOff>92456</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83583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7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153200</xdr:rowOff>
    </xdr:from>
    <xdr:to>
      <xdr:col>10</xdr:col>
      <xdr:colOff>155575</xdr:colOff>
      <xdr:row>39</xdr:row>
      <xdr:rowOff>83350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74477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114310</xdr:rowOff>
    </xdr:from>
    <xdr:to>
      <xdr:col>15</xdr:col>
      <xdr:colOff>180975</xdr:colOff>
      <xdr:row>58</xdr:row>
      <xdr:rowOff>118625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8410"/>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105513</xdr:rowOff>
    </xdr:from>
    <xdr:to>
      <xdr:col>14</xdr:col>
      <xdr:colOff>28575</xdr:colOff>
      <xdr:row>58</xdr:row>
      <xdr:rowOff>114310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49613"/>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105513</xdr:rowOff>
    </xdr:from>
    <xdr:to>
      <xdr:col>12</xdr:col>
      <xdr:colOff>511175</xdr:colOff>
      <xdr:row>58</xdr:row>
      <xdr:rowOff>115352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4961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115352</xdr:rowOff>
    </xdr:from>
    <xdr:to>
      <xdr:col>11</xdr:col>
      <xdr:colOff>307975</xdr:colOff>
      <xdr:row>58</xdr:row>
      <xdr:rowOff>131313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9452"/>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67825</xdr:rowOff>
    </xdr:from>
    <xdr:to>
      <xdr:col>15</xdr:col>
      <xdr:colOff>231775</xdr:colOff>
      <xdr:row>58</xdr:row>
      <xdr:rowOff>169425</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27202</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63510</xdr:rowOff>
    </xdr:from>
    <xdr:to>
      <xdr:col>14</xdr:col>
      <xdr:colOff>79375</xdr:colOff>
      <xdr:row>58</xdr:row>
      <xdr:rowOff>165110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10187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54713</xdr:rowOff>
    </xdr:from>
    <xdr:to>
      <xdr:col>12</xdr:col>
      <xdr:colOff>561975</xdr:colOff>
      <xdr:row>58</xdr:row>
      <xdr:rowOff>156313</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99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7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64552</xdr:rowOff>
    </xdr:from>
    <xdr:to>
      <xdr:col>11</xdr:col>
      <xdr:colOff>358775</xdr:colOff>
      <xdr:row>58</xdr:row>
      <xdr:rowOff>166152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11229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80513</xdr:rowOff>
    </xdr:from>
    <xdr:to>
      <xdr:col>10</xdr:col>
      <xdr:colOff>155575</xdr:colOff>
      <xdr:row>59</xdr:row>
      <xdr:rowOff>10663</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27190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7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48112</xdr:rowOff>
    </xdr:from>
    <xdr:to>
      <xdr:col>15</xdr:col>
      <xdr:colOff>180975</xdr:colOff>
      <xdr:row>78</xdr:row>
      <xdr:rowOff>72515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21212"/>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72515</xdr:rowOff>
    </xdr:from>
    <xdr:to>
      <xdr:col>14</xdr:col>
      <xdr:colOff>28575</xdr:colOff>
      <xdr:row>78</xdr:row>
      <xdr:rowOff>96461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561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96461</xdr:rowOff>
    </xdr:from>
    <xdr:to>
      <xdr:col>12</xdr:col>
      <xdr:colOff>511175</xdr:colOff>
      <xdr:row>78</xdr:row>
      <xdr:rowOff>100941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95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100941</xdr:rowOff>
    </xdr:from>
    <xdr:to>
      <xdr:col>11</xdr:col>
      <xdr:colOff>307975</xdr:colOff>
      <xdr:row>78</xdr:row>
      <xdr:rowOff>114874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7404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168762</xdr:rowOff>
    </xdr:from>
    <xdr:to>
      <xdr:col>15</xdr:col>
      <xdr:colOff>231775</xdr:colOff>
      <xdr:row>78</xdr:row>
      <xdr:rowOff>98912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147189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21715</xdr:rowOff>
    </xdr:from>
    <xdr:to>
      <xdr:col>14</xdr:col>
      <xdr:colOff>79375</xdr:colOff>
      <xdr:row>78</xdr:row>
      <xdr:rowOff>123315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114442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45661</xdr:rowOff>
    </xdr:from>
    <xdr:to>
      <xdr:col>12</xdr:col>
      <xdr:colOff>561975</xdr:colOff>
      <xdr:row>78</xdr:row>
      <xdr:rowOff>147261</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138388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50141</xdr:rowOff>
    </xdr:from>
    <xdr:to>
      <xdr:col>11</xdr:col>
      <xdr:colOff>358775</xdr:colOff>
      <xdr:row>78</xdr:row>
      <xdr:rowOff>151741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142868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64074</xdr:rowOff>
    </xdr:from>
    <xdr:to>
      <xdr:col>10</xdr:col>
      <xdr:colOff>155575</xdr:colOff>
      <xdr:row>78</xdr:row>
      <xdr:rowOff>165674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156801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43104</xdr:rowOff>
    </xdr:from>
    <xdr:to>
      <xdr:col>15</xdr:col>
      <xdr:colOff>180975</xdr:colOff>
      <xdr:row>98</xdr:row>
      <xdr:rowOff>60657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5204"/>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28285</xdr:rowOff>
    </xdr:from>
    <xdr:to>
      <xdr:col>14</xdr:col>
      <xdr:colOff>28575</xdr:colOff>
      <xdr:row>98</xdr:row>
      <xdr:rowOff>60657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30385"/>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6460</xdr:rowOff>
    </xdr:from>
    <xdr:to>
      <xdr:col>12</xdr:col>
      <xdr:colOff>511175</xdr:colOff>
      <xdr:row>98</xdr:row>
      <xdr:rowOff>28285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08560"/>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6460</xdr:rowOff>
    </xdr:from>
    <xdr:to>
      <xdr:col>11</xdr:col>
      <xdr:colOff>307975</xdr:colOff>
      <xdr:row>98</xdr:row>
      <xdr:rowOff>59621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08560"/>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163754</xdr:rowOff>
    </xdr:from>
    <xdr:to>
      <xdr:col>15</xdr:col>
      <xdr:colOff>231775</xdr:colOff>
      <xdr:row>98</xdr:row>
      <xdr:rowOff>93904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7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123131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9857</xdr:rowOff>
    </xdr:from>
    <xdr:to>
      <xdr:col>14</xdr:col>
      <xdr:colOff>79375</xdr:colOff>
      <xdr:row>98</xdr:row>
      <xdr:rowOff>111457</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127984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148935</xdr:rowOff>
    </xdr:from>
    <xdr:to>
      <xdr:col>12</xdr:col>
      <xdr:colOff>561975</xdr:colOff>
      <xdr:row>98</xdr:row>
      <xdr:rowOff>79085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7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95612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127110</xdr:rowOff>
    </xdr:from>
    <xdr:to>
      <xdr:col>11</xdr:col>
      <xdr:colOff>358775</xdr:colOff>
      <xdr:row>98</xdr:row>
      <xdr:rowOff>57260</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73787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8821</xdr:rowOff>
    </xdr:from>
    <xdr:to>
      <xdr:col>10</xdr:col>
      <xdr:colOff>155575</xdr:colOff>
      <xdr:row>98</xdr:row>
      <xdr:rowOff>110421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126948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5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72720</xdr:rowOff>
    </xdr:from>
    <xdr:to>
      <xdr:col>23</xdr:col>
      <xdr:colOff>517525</xdr:colOff>
      <xdr:row>38</xdr:row>
      <xdr:rowOff>56893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44920"/>
          <a:ext cx="838200" cy="3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72720</xdr:rowOff>
    </xdr:from>
    <xdr:to>
      <xdr:col>22</xdr:col>
      <xdr:colOff>365125</xdr:colOff>
      <xdr:row>38</xdr:row>
      <xdr:rowOff>25339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44920"/>
          <a:ext cx="889000" cy="2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133650</xdr:rowOff>
    </xdr:from>
    <xdr:to>
      <xdr:col>21</xdr:col>
      <xdr:colOff>161925</xdr:colOff>
      <xdr:row>38</xdr:row>
      <xdr:rowOff>25339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77300"/>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133650</xdr:rowOff>
    </xdr:from>
    <xdr:to>
      <xdr:col>19</xdr:col>
      <xdr:colOff>644525</xdr:colOff>
      <xdr:row>38</xdr:row>
      <xdr:rowOff>60345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77300"/>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6093</xdr:rowOff>
    </xdr:from>
    <xdr:to>
      <xdr:col>23</xdr:col>
      <xdr:colOff>568325</xdr:colOff>
      <xdr:row>38</xdr:row>
      <xdr:rowOff>107693</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92470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21920</xdr:rowOff>
    </xdr:from>
    <xdr:to>
      <xdr:col>22</xdr:col>
      <xdr:colOff>415925</xdr:colOff>
      <xdr:row>36</xdr:row>
      <xdr:rowOff>123520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140047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145989</xdr:rowOff>
    </xdr:from>
    <xdr:to>
      <xdr:col>21</xdr:col>
      <xdr:colOff>212725</xdr:colOff>
      <xdr:row>38</xdr:row>
      <xdr:rowOff>76140</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489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67266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82850</xdr:rowOff>
    </xdr:from>
    <xdr:to>
      <xdr:col>20</xdr:col>
      <xdr:colOff>9525</xdr:colOff>
      <xdr:row>38</xdr:row>
      <xdr:rowOff>12999</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26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9545</xdr:rowOff>
    </xdr:from>
    <xdr:to>
      <xdr:col>18</xdr:col>
      <xdr:colOff>492125</xdr:colOff>
      <xdr:row>38</xdr:row>
      <xdr:rowOff>111145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5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102272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113836</xdr:rowOff>
    </xdr:from>
    <xdr:to>
      <xdr:col>23</xdr:col>
      <xdr:colOff>517525</xdr:colOff>
      <xdr:row>57</xdr:row>
      <xdr:rowOff>125850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6486"/>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19676</xdr:rowOff>
    </xdr:from>
    <xdr:to>
      <xdr:col>22</xdr:col>
      <xdr:colOff>365125</xdr:colOff>
      <xdr:row>57</xdr:row>
      <xdr:rowOff>113836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620876"/>
          <a:ext cx="889000" cy="2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151812</xdr:rowOff>
    </xdr:from>
    <xdr:to>
      <xdr:col>21</xdr:col>
      <xdr:colOff>161925</xdr:colOff>
      <xdr:row>56</xdr:row>
      <xdr:rowOff>19676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81562"/>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151812</xdr:rowOff>
    </xdr:from>
    <xdr:to>
      <xdr:col>19</xdr:col>
      <xdr:colOff>644525</xdr:colOff>
      <xdr:row>57</xdr:row>
      <xdr:rowOff>13311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581562"/>
          <a:ext cx="889000" cy="20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75050</xdr:rowOff>
    </xdr:from>
    <xdr:to>
      <xdr:col>23</xdr:col>
      <xdr:colOff>568325</xdr:colOff>
      <xdr:row>58</xdr:row>
      <xdr:rowOff>5200</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97927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63036</xdr:rowOff>
    </xdr:from>
    <xdr:to>
      <xdr:col>22</xdr:col>
      <xdr:colOff>415925</xdr:colOff>
      <xdr:row>57</xdr:row>
      <xdr:rowOff>164636</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9713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6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140326</xdr:rowOff>
    </xdr:from>
    <xdr:to>
      <xdr:col>21</xdr:col>
      <xdr:colOff>212725</xdr:colOff>
      <xdr:row>56</xdr:row>
      <xdr:rowOff>70476</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87003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3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101012</xdr:rowOff>
    </xdr:from>
    <xdr:to>
      <xdr:col>20</xdr:col>
      <xdr:colOff>9525</xdr:colOff>
      <xdr:row>56</xdr:row>
      <xdr:rowOff>31162</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5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47689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3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133961</xdr:rowOff>
    </xdr:from>
    <xdr:to>
      <xdr:col>18</xdr:col>
      <xdr:colOff>492125</xdr:colOff>
      <xdr:row>57</xdr:row>
      <xdr:rowOff>64111</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80638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5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148825</xdr:rowOff>
    </xdr:from>
    <xdr:to>
      <xdr:col>23</xdr:col>
      <xdr:colOff>517525</xdr:colOff>
      <xdr:row>77</xdr:row>
      <xdr:rowOff>34190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007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34190</xdr:rowOff>
    </xdr:from>
    <xdr:to>
      <xdr:col>22</xdr:col>
      <xdr:colOff>365125</xdr:colOff>
      <xdr:row>77</xdr:row>
      <xdr:rowOff>165593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235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165593</xdr:rowOff>
    </xdr:from>
    <xdr:to>
      <xdr:col>21</xdr:col>
      <xdr:colOff>161925</xdr:colOff>
      <xdr:row>78</xdr:row>
      <xdr:rowOff>103597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67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59001</xdr:rowOff>
    </xdr:from>
    <xdr:to>
      <xdr:col>19</xdr:col>
      <xdr:colOff>644525</xdr:colOff>
      <xdr:row>78</xdr:row>
      <xdr:rowOff>103597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260651"/>
          <a:ext cx="889000" cy="2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98025</xdr:rowOff>
    </xdr:from>
    <xdr:to>
      <xdr:col>23</xdr:col>
      <xdr:colOff>568325</xdr:colOff>
      <xdr:row>76</xdr:row>
      <xdr:rowOff>28175</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29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120902</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80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154840</xdr:rowOff>
    </xdr:from>
    <xdr:to>
      <xdr:col>22</xdr:col>
      <xdr:colOff>415925</xdr:colOff>
      <xdr:row>77</xdr:row>
      <xdr:rowOff>84990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1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101516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114793</xdr:rowOff>
    </xdr:from>
    <xdr:to>
      <xdr:col>21</xdr:col>
      <xdr:colOff>212725</xdr:colOff>
      <xdr:row>78</xdr:row>
      <xdr:rowOff>44943</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61470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52797</xdr:rowOff>
    </xdr:from>
    <xdr:to>
      <xdr:col>20</xdr:col>
      <xdr:colOff>9525</xdr:colOff>
      <xdr:row>78</xdr:row>
      <xdr:rowOff>154397</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170924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8201</xdr:rowOff>
    </xdr:from>
    <xdr:to>
      <xdr:col>18</xdr:col>
      <xdr:colOff>492125</xdr:colOff>
      <xdr:row>77</xdr:row>
      <xdr:rowOff>109801</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2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126328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9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62511</xdr:rowOff>
    </xdr:from>
    <xdr:to>
      <xdr:col>23</xdr:col>
      <xdr:colOff>517525</xdr:colOff>
      <xdr:row>97</xdr:row>
      <xdr:rowOff>91464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3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91464</xdr:rowOff>
    </xdr:from>
    <xdr:to>
      <xdr:col>22</xdr:col>
      <xdr:colOff>365125</xdr:colOff>
      <xdr:row>97</xdr:row>
      <xdr:rowOff>109955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22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109955</xdr:rowOff>
    </xdr:from>
    <xdr:to>
      <xdr:col>21</xdr:col>
      <xdr:colOff>161925</xdr:colOff>
      <xdr:row>97</xdr:row>
      <xdr:rowOff>118233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0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118233</xdr:rowOff>
    </xdr:from>
    <xdr:to>
      <xdr:col>19</xdr:col>
      <xdr:colOff>644525</xdr:colOff>
      <xdr:row>97</xdr:row>
      <xdr:rowOff>130677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48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11711</xdr:rowOff>
    </xdr:from>
    <xdr:to>
      <xdr:col>23</xdr:col>
      <xdr:colOff>568325</xdr:colOff>
      <xdr:row>97</xdr:row>
      <xdr:rowOff>113311</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6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34588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40664</xdr:rowOff>
    </xdr:from>
    <xdr:to>
      <xdr:col>22</xdr:col>
      <xdr:colOff>415925</xdr:colOff>
      <xdr:row>97</xdr:row>
      <xdr:rowOff>142264</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6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158791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4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59155</xdr:rowOff>
    </xdr:from>
    <xdr:to>
      <xdr:col>21</xdr:col>
      <xdr:colOff>212725</xdr:colOff>
      <xdr:row>97</xdr:row>
      <xdr:rowOff>160755</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6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5832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67433</xdr:rowOff>
    </xdr:from>
    <xdr:to>
      <xdr:col>20</xdr:col>
      <xdr:colOff>9525</xdr:colOff>
      <xdr:row>97</xdr:row>
      <xdr:rowOff>169033</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6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14110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79877</xdr:rowOff>
    </xdr:from>
    <xdr:to>
      <xdr:col>18</xdr:col>
      <xdr:colOff>492125</xdr:colOff>
      <xdr:row>98</xdr:row>
      <xdr:rowOff>10027</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26554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8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54150</xdr:rowOff>
    </xdr:from>
    <xdr:to>
      <xdr:col>32</xdr:col>
      <xdr:colOff>186689</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397800"/>
          <a:ext cx="1269" cy="33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94360</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80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827</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61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37</xdr:row>
      <xdr:rowOff>54150</xdr:rowOff>
    </xdr:from>
    <xdr:to>
      <xdr:col>32</xdr:col>
      <xdr:colOff>276225</xdr:colOff>
      <xdr:row>37</xdr:row>
      <xdr:rowOff>54150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39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11810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269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160383</xdr:rowOff>
    </xdr:from>
    <xdr:to>
      <xdr:col>32</xdr:col>
      <xdr:colOff>238125</xdr:colOff>
      <xdr:row>39</xdr:row>
      <xdr:rowOff>90533</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2110700" y="66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145217</xdr:rowOff>
    </xdr:from>
    <xdr:to>
      <xdr:col>31</xdr:col>
      <xdr:colOff>34925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160879</xdr:rowOff>
    </xdr:from>
    <xdr:to>
      <xdr:col>31</xdr:col>
      <xdr:colOff>85725</xdr:colOff>
      <xdr:row>39</xdr:row>
      <xdr:rowOff>91029</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1272500" y="66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107556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145217</xdr:rowOff>
    </xdr:from>
    <xdr:to>
      <xdr:col>29</xdr:col>
      <xdr:colOff>517525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146987</xdr:rowOff>
    </xdr:from>
    <xdr:to>
      <xdr:col>29</xdr:col>
      <xdr:colOff>568325</xdr:colOff>
      <xdr:row>39</xdr:row>
      <xdr:rowOff>77137</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0383500" y="666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68264</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7"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159514</xdr:rowOff>
    </xdr:from>
    <xdr:to>
      <xdr:col>28</xdr:col>
      <xdr:colOff>365125</xdr:colOff>
      <xdr:row>39</xdr:row>
      <xdr:rowOff>89664</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9494500" y="6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106192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157031</xdr:rowOff>
    </xdr:from>
    <xdr:to>
      <xdr:col>27</xdr:col>
      <xdr:colOff>161925</xdr:colOff>
      <xdr:row>39</xdr:row>
      <xdr:rowOff>87181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8605500" y="66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103707</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21427" y="644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138810</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53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94417</xdr:rowOff>
    </xdr:from>
    <xdr:to>
      <xdr:col>29</xdr:col>
      <xdr:colOff>568325</xdr:colOff>
      <xdr:row>32</xdr:row>
      <xdr:rowOff>24567</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0383500" y="54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41094</xdr:rowOff>
    </xdr:from>
    <xdr:ext cx="59901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34794" y="51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年度において目的別歳出決算額における住民一人あたりのコストは、商工費、消防費及び諸支出金</a:t>
          </a:r>
          <a:r>
            <a:rPr kumimoji="1" lang="ja-JP" altLang="ja-JP" sz="1300">
              <a:solidFill>
                <a:schemeClr val="dk1"/>
              </a:solidFill>
              <a:effectLst/>
              <a:latin typeface="+mn-lt"/>
              <a:ea typeface="+mn-ea"/>
              <a:cs typeface="+mn-cs"/>
            </a:rPr>
            <a:t>を除くすべての費目において類似団体の平均値を上回っている</a:t>
          </a:r>
          <a:r>
            <a:rPr kumimoji="1" lang="ja-JP" altLang="en-US" sz="1300">
              <a:solidFill>
                <a:schemeClr val="dk1"/>
              </a:solidFill>
              <a:effectLst/>
              <a:latin typeface="+mn-lt"/>
              <a:ea typeface="+mn-ea"/>
              <a:cs typeface="+mn-cs"/>
            </a:rPr>
            <a:t>。</a:t>
          </a:r>
          <a:r>
            <a:rPr kumimoji="1" lang="ja-JP" altLang="en-US" sz="1300">
              <a:latin typeface="ＭＳ Ｐゴシック"/>
            </a:rPr>
            <a:t>総務費、民生費、土木費、災害復旧費及び公債費が大幅な増となり、特に民生費においては特別養護老人ホーム建設を実施したことが主な要因である。一方、消防費においては平成</a:t>
          </a:r>
          <a:r>
            <a:rPr kumimoji="1" lang="en-US" altLang="ja-JP" sz="1300">
              <a:latin typeface="ＭＳ Ｐゴシック"/>
            </a:rPr>
            <a:t>27</a:t>
          </a:r>
          <a:r>
            <a:rPr kumimoji="1" lang="ja-JP" altLang="en-US" sz="1300">
              <a:latin typeface="ＭＳ Ｐゴシック"/>
            </a:rPr>
            <a:t>年度に防災行政無線のデジタル化事業を実施したことによる反動減が主な減の要因である。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年度決算における実質収支額は</a:t>
          </a:r>
          <a:r>
            <a:rPr kumimoji="1" lang="en-US" altLang="ja-JP" sz="1400">
              <a:latin typeface="ＭＳ ゴシック" pitchFamily="49" charset="-128"/>
              <a:ea typeface="ＭＳ ゴシック" pitchFamily="49" charset="-128"/>
            </a:rPr>
            <a:t>174,931</a:t>
          </a:r>
          <a:r>
            <a:rPr kumimoji="1" lang="ja-JP" altLang="en-US" sz="1400">
              <a:latin typeface="ＭＳ ゴシック" pitchFamily="49" charset="-128"/>
              <a:ea typeface="ＭＳ ゴシック" pitchFamily="49" charset="-128"/>
            </a:rPr>
            <a:t>千円となり、前年度と比較して大きな増減はなかったものの</a:t>
          </a:r>
          <a:r>
            <a:rPr kumimoji="1" lang="en-US" altLang="ja-JP" sz="1400">
              <a:latin typeface="ＭＳ ゴシック" pitchFamily="49" charset="-128"/>
              <a:ea typeface="ＭＳ ゴシック" pitchFamily="49" charset="-128"/>
            </a:rPr>
            <a:t>4,190</a:t>
          </a:r>
          <a:r>
            <a:rPr kumimoji="1" lang="ja-JP" altLang="en-US" sz="1400">
              <a:latin typeface="ＭＳ ゴシック" pitchFamily="49" charset="-128"/>
              <a:ea typeface="ＭＳ ゴシック" pitchFamily="49" charset="-128"/>
            </a:rPr>
            <a:t>千円の増額となった。平成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年度からの繰越事業の不用額が発生し繰越事業費等充当財源繰越額の内</a:t>
          </a:r>
          <a:r>
            <a:rPr kumimoji="1" lang="en-US" altLang="ja-JP" sz="1400">
              <a:latin typeface="ＭＳ ゴシック" pitchFamily="49" charset="-128"/>
              <a:ea typeface="ＭＳ ゴシック" pitchFamily="49" charset="-128"/>
            </a:rPr>
            <a:t>11,580</a:t>
          </a:r>
          <a:r>
            <a:rPr kumimoji="1" lang="ja-JP" altLang="en-US" sz="1400">
              <a:latin typeface="ＭＳ ゴシック" pitchFamily="49" charset="-128"/>
              <a:ea typeface="ＭＳ ゴシック" pitchFamily="49" charset="-128"/>
            </a:rPr>
            <a:t>千円を歳入振替したことが主な要因となった。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経営への対策として、一般会計からの運営補助金等を支出していることから、改善が急務である。また、他の会計においても、自主財源の確保、経営改革等を積極的に推進し、財政の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85;&#24403;&#20462;&#27491;&#29992;/&#12304;&#36001;&#25919;&#29366;&#27841;&#36039;&#26009;&#38598;&#12305;_454303_&#26894;&#33865;&#26449;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19.7</v>
          </cell>
        </row>
        <row r="53">
          <cell r="N53">
            <v>45.8</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cell r="K73">
            <v>0.2</v>
          </cell>
          <cell r="L73">
            <v>0.1</v>
          </cell>
          <cell r="M73">
            <v>12</v>
          </cell>
          <cell r="N73">
            <v>19.7</v>
          </cell>
          <cell r="O73">
            <v>0.9</v>
          </cell>
        </row>
        <row r="75">
          <cell r="K75">
            <v>11.3</v>
          </cell>
          <cell r="L75">
            <v>10.8</v>
          </cell>
          <cell r="M75">
            <v>10.7</v>
          </cell>
          <cell r="N75">
            <v>11.1</v>
          </cell>
          <cell r="O75">
            <v>11.6</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6327946</v>
      </c>
      <c r="BO4" s="381"/>
      <c r="BP4" s="381"/>
      <c r="BQ4" s="381"/>
      <c r="BR4" s="381"/>
      <c r="BS4" s="381"/>
      <c r="BT4" s="381"/>
      <c r="BU4" s="382"/>
      <c r="BV4" s="380">
        <v>6311186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6068864</v>
      </c>
      <c r="BO5" s="418"/>
      <c r="BP5" s="418"/>
      <c r="BQ5" s="418"/>
      <c r="BR5" s="418"/>
      <c r="BS5" s="418"/>
      <c r="BT5" s="418"/>
      <c r="BU5" s="419"/>
      <c r="BV5" s="417">
        <v>5633263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81.7</v>
      </c>
      <c r="CU5" s="415"/>
      <c r="CV5" s="415"/>
      <c r="CW5" s="415"/>
      <c r="CX5" s="415"/>
      <c r="CY5" s="415"/>
      <c r="CZ5" s="415"/>
      <c r="DA5" s="416"/>
      <c r="DB5" s="414">
        <v>81.8</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259082</v>
      </c>
      <c r="BO6" s="418"/>
      <c r="BP6" s="418"/>
      <c r="BQ6" s="418"/>
      <c r="BR6" s="418"/>
      <c r="BS6" s="418"/>
      <c r="BT6" s="418"/>
      <c r="BU6" s="419"/>
      <c r="BV6" s="417">
        <v>677923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84.9</v>
      </c>
      <c r="CU6" s="455"/>
      <c r="CV6" s="455"/>
      <c r="CW6" s="455"/>
      <c r="CX6" s="455"/>
      <c r="CY6" s="455"/>
      <c r="CZ6" s="455"/>
      <c r="DA6" s="456"/>
      <c r="DB6" s="454">
        <v>86</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84151</v>
      </c>
      <c r="BO7" s="418"/>
      <c r="BP7" s="418"/>
      <c r="BQ7" s="418"/>
      <c r="BR7" s="418"/>
      <c r="BS7" s="418"/>
      <c r="BT7" s="418"/>
      <c r="BU7" s="419"/>
      <c r="BV7" s="417">
        <v>507182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2994156</v>
      </c>
      <c r="CU7" s="418"/>
      <c r="CV7" s="418"/>
      <c r="CW7" s="418"/>
      <c r="CX7" s="418"/>
      <c r="CY7" s="418"/>
      <c r="CZ7" s="418"/>
      <c r="DA7" s="419"/>
      <c r="DB7" s="417">
        <v>2979554</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174931</v>
      </c>
      <c r="BO8" s="418"/>
      <c r="BP8" s="418"/>
      <c r="BQ8" s="418"/>
      <c r="BR8" s="418"/>
      <c r="BS8" s="418"/>
      <c r="BT8" s="418"/>
      <c r="BU8" s="419"/>
      <c r="BV8" s="417">
        <v>170741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2808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4190</v>
      </c>
      <c r="BO9" s="418"/>
      <c r="BP9" s="418"/>
      <c r="BQ9" s="418"/>
      <c r="BR9" s="418"/>
      <c r="BS9" s="418"/>
      <c r="BT9" s="418"/>
      <c r="BU9" s="419"/>
      <c r="BV9" s="417">
        <v>-5199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19.7</v>
      </c>
      <c r="CU9" s="415"/>
      <c r="CV9" s="415"/>
      <c r="CW9" s="415"/>
      <c r="CX9" s="415"/>
      <c r="CY9" s="415"/>
      <c r="CZ9" s="415"/>
      <c r="DA9" s="416"/>
      <c r="DB9" s="414">
        <v>17</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3092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1151</v>
      </c>
      <c r="BO10" s="418"/>
      <c r="BP10" s="418"/>
      <c r="BQ10" s="418"/>
      <c r="BR10" s="418"/>
      <c r="BS10" s="418"/>
      <c r="BT10" s="418"/>
      <c r="BU10" s="419"/>
      <c r="BV10" s="417">
        <v>1402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2">
      <c r="A12" s="140"/>
      <c r="B12" s="477" t="s">
        <v>113</v>
      </c>
      <c r="C12" s="478"/>
      <c r="D12" s="478"/>
      <c r="E12" s="478"/>
      <c r="F12" s="478"/>
      <c r="G12" s="478"/>
      <c r="H12" s="478"/>
      <c r="I12" s="478"/>
      <c r="J12" s="478"/>
      <c r="K12" s="479"/>
      <c r="L12" s="486" t="s">
        <v>114</v>
      </c>
      <c r="M12" s="487"/>
      <c r="N12" s="487"/>
      <c r="O12" s="487"/>
      <c r="P12" s="487"/>
      <c r="Q12" s="488"/>
      <c r="R12" s="489">
        <v>2945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269765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122</v>
      </c>
      <c r="N13" s="506"/>
      <c r="O13" s="506"/>
      <c r="P13" s="506"/>
      <c r="Q13" s="507"/>
      <c r="R13" s="498">
        <v>2940</v>
      </c>
      <c r="S13" s="499"/>
      <c r="T13" s="499"/>
      <c r="U13" s="499"/>
      <c r="V13" s="500"/>
      <c r="W13" s="433" t="s">
        <v>123</v>
      </c>
      <c r="X13" s="434"/>
      <c r="Y13" s="434"/>
      <c r="Z13" s="434"/>
      <c r="AA13" s="434"/>
      <c r="AB13" s="424"/>
      <c r="AC13" s="468">
        <v>514</v>
      </c>
      <c r="AD13" s="469"/>
      <c r="AE13" s="469"/>
      <c r="AF13" s="469"/>
      <c r="AG13" s="508"/>
      <c r="AH13" s="468">
        <v>510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5341</v>
      </c>
      <c r="BO13" s="418"/>
      <c r="BP13" s="418"/>
      <c r="BQ13" s="418"/>
      <c r="BR13" s="418"/>
      <c r="BS13" s="418"/>
      <c r="BT13" s="418"/>
      <c r="BU13" s="419"/>
      <c r="BV13" s="417">
        <v>-273562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11.6</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128</v>
      </c>
      <c r="M14" s="496"/>
      <c r="N14" s="496"/>
      <c r="O14" s="496"/>
      <c r="P14" s="496"/>
      <c r="Q14" s="497"/>
      <c r="R14" s="498">
        <v>3001</v>
      </c>
      <c r="S14" s="499"/>
      <c r="T14" s="499"/>
      <c r="U14" s="499"/>
      <c r="V14" s="500"/>
      <c r="W14" s="407"/>
      <c r="X14" s="408"/>
      <c r="Y14" s="408"/>
      <c r="Z14" s="408"/>
      <c r="AA14" s="408"/>
      <c r="AB14" s="397"/>
      <c r="AC14" s="501">
        <v>35.700000000000003</v>
      </c>
      <c r="AD14" s="502"/>
      <c r="AE14" s="502"/>
      <c r="AF14" s="502"/>
      <c r="AG14" s="503"/>
      <c r="AH14" s="501">
        <v>33.700000000000003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0.9</v>
      </c>
      <c r="CU14" s="513"/>
      <c r="CV14" s="513"/>
      <c r="CW14" s="513"/>
      <c r="CX14" s="513"/>
      <c r="CY14" s="513"/>
      <c r="CZ14" s="513"/>
      <c r="DA14" s="514"/>
      <c r="DB14" s="512">
        <v>19.7</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122</v>
      </c>
      <c r="N15" s="506"/>
      <c r="O15" s="506"/>
      <c r="P15" s="506"/>
      <c r="Q15" s="507"/>
      <c r="R15" s="498">
        <v>2996</v>
      </c>
      <c r="S15" s="499"/>
      <c r="T15" s="499"/>
      <c r="U15" s="499"/>
      <c r="V15" s="500"/>
      <c r="W15" s="433" t="s">
        <v>130</v>
      </c>
      <c r="X15" s="434"/>
      <c r="Y15" s="434"/>
      <c r="Z15" s="434"/>
      <c r="AA15" s="434"/>
      <c r="AB15" s="424"/>
      <c r="AC15" s="468">
        <v>274</v>
      </c>
      <c r="AD15" s="469"/>
      <c r="AE15" s="469"/>
      <c r="AF15" s="469"/>
      <c r="AG15" s="508"/>
      <c r="AH15" s="468">
        <v>313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421850</v>
      </c>
      <c r="BO15" s="381"/>
      <c r="BP15" s="381"/>
      <c r="BQ15" s="381"/>
      <c r="BR15" s="381"/>
      <c r="BS15" s="381"/>
      <c r="BT15" s="381"/>
      <c r="BU15" s="382"/>
      <c r="BV15" s="380">
        <v>421090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v>
      </c>
      <c r="AD16" s="502"/>
      <c r="AE16" s="502"/>
      <c r="AF16" s="502"/>
      <c r="AG16" s="503"/>
      <c r="AH16" s="501">
        <v>20.7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2787729</v>
      </c>
      <c r="BO16" s="418"/>
      <c r="BP16" s="418"/>
      <c r="BQ16" s="418"/>
      <c r="BR16" s="418"/>
      <c r="BS16" s="418"/>
      <c r="BT16" s="418"/>
      <c r="BU16" s="419"/>
      <c r="BV16" s="417">
        <v>2737898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653</v>
      </c>
      <c r="AD17" s="469"/>
      <c r="AE17" s="469"/>
      <c r="AF17" s="469"/>
      <c r="AG17" s="508"/>
      <c r="AH17" s="468">
        <v>692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514097</v>
      </c>
      <c r="BO17" s="418"/>
      <c r="BP17" s="418"/>
      <c r="BQ17" s="418"/>
      <c r="BR17" s="418"/>
      <c r="BS17" s="418"/>
      <c r="BT17" s="418"/>
      <c r="BU17" s="419"/>
      <c r="BV17" s="417">
        <v>514180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139</v>
      </c>
      <c r="C18" s="460"/>
      <c r="D18" s="460"/>
      <c r="E18" s="529"/>
      <c r="F18" s="529"/>
      <c r="G18" s="529"/>
      <c r="H18" s="529"/>
      <c r="I18" s="529"/>
      <c r="J18" s="529"/>
      <c r="K18" s="529"/>
      <c r="L18" s="530">
        <v>537.29</v>
      </c>
      <c r="M18" s="530"/>
      <c r="N18" s="530"/>
      <c r="O18" s="530"/>
      <c r="P18" s="530"/>
      <c r="Q18" s="530"/>
      <c r="R18" s="531"/>
      <c r="S18" s="531"/>
      <c r="T18" s="531"/>
      <c r="U18" s="531"/>
      <c r="V18" s="532"/>
      <c r="W18" s="435"/>
      <c r="X18" s="436"/>
      <c r="Y18" s="436"/>
      <c r="Z18" s="436"/>
      <c r="AA18" s="436"/>
      <c r="AB18" s="427"/>
      <c r="AC18" s="533">
        <v>45.3</v>
      </c>
      <c r="AD18" s="534"/>
      <c r="AE18" s="534"/>
      <c r="AF18" s="534"/>
      <c r="AG18" s="535"/>
      <c r="AH18" s="533">
        <v>45.7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2520767</v>
      </c>
      <c r="BO18" s="418"/>
      <c r="BP18" s="418"/>
      <c r="BQ18" s="418"/>
      <c r="BR18" s="418"/>
      <c r="BS18" s="418"/>
      <c r="BT18" s="418"/>
      <c r="BU18" s="419"/>
      <c r="BV18" s="417">
        <v>2523296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141</v>
      </c>
      <c r="C19" s="460"/>
      <c r="D19" s="460"/>
      <c r="E19" s="529"/>
      <c r="F19" s="529"/>
      <c r="G19" s="529"/>
      <c r="H19" s="529"/>
      <c r="I19" s="529"/>
      <c r="J19" s="529"/>
      <c r="K19" s="529"/>
      <c r="L19" s="537">
        <v>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3830955</v>
      </c>
      <c r="BO19" s="418"/>
      <c r="BP19" s="418"/>
      <c r="BQ19" s="418"/>
      <c r="BR19" s="418"/>
      <c r="BS19" s="418"/>
      <c r="BT19" s="418"/>
      <c r="BU19" s="419"/>
      <c r="BV19" s="417">
        <v>4104183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143</v>
      </c>
      <c r="C20" s="460"/>
      <c r="D20" s="460"/>
      <c r="E20" s="529"/>
      <c r="F20" s="529"/>
      <c r="G20" s="529"/>
      <c r="H20" s="529"/>
      <c r="I20" s="529"/>
      <c r="J20" s="529"/>
      <c r="K20" s="529"/>
      <c r="L20" s="537">
        <v>1128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6092802</v>
      </c>
      <c r="BO23" s="418"/>
      <c r="BP23" s="418"/>
      <c r="BQ23" s="418"/>
      <c r="BR23" s="418"/>
      <c r="BS23" s="418"/>
      <c r="BT23" s="418"/>
      <c r="BU23" s="419"/>
      <c r="BV23" s="417">
        <v>6088251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152</v>
      </c>
      <c r="F24" s="447"/>
      <c r="G24" s="447"/>
      <c r="H24" s="447"/>
      <c r="I24" s="447"/>
      <c r="J24" s="447"/>
      <c r="K24" s="448"/>
      <c r="L24" s="468">
        <v>1</v>
      </c>
      <c r="M24" s="469"/>
      <c r="N24" s="469"/>
      <c r="O24" s="469"/>
      <c r="P24" s="508"/>
      <c r="Q24" s="468">
        <v>7170</v>
      </c>
      <c r="R24" s="469"/>
      <c r="S24" s="469"/>
      <c r="T24" s="469"/>
      <c r="U24" s="469"/>
      <c r="V24" s="508"/>
      <c r="W24" s="563"/>
      <c r="X24" s="551"/>
      <c r="Y24" s="552"/>
      <c r="Z24" s="467" t="s">
        <v>153</v>
      </c>
      <c r="AA24" s="447"/>
      <c r="AB24" s="447"/>
      <c r="AC24" s="447"/>
      <c r="AD24" s="447"/>
      <c r="AE24" s="447"/>
      <c r="AF24" s="447"/>
      <c r="AG24" s="448"/>
      <c r="AH24" s="468">
        <v>86</v>
      </c>
      <c r="AI24" s="469"/>
      <c r="AJ24" s="469"/>
      <c r="AK24" s="469"/>
      <c r="AL24" s="508"/>
      <c r="AM24" s="468">
        <v>246390</v>
      </c>
      <c r="AN24" s="469"/>
      <c r="AO24" s="469"/>
      <c r="AP24" s="469"/>
      <c r="AQ24" s="469"/>
      <c r="AR24" s="508"/>
      <c r="AS24" s="468">
        <v>2865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5667795</v>
      </c>
      <c r="BO24" s="418"/>
      <c r="BP24" s="418"/>
      <c r="BQ24" s="418"/>
      <c r="BR24" s="418"/>
      <c r="BS24" s="418"/>
      <c r="BT24" s="418"/>
      <c r="BU24" s="419"/>
      <c r="BV24" s="417">
        <v>5737270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155</v>
      </c>
      <c r="F25" s="447"/>
      <c r="G25" s="447"/>
      <c r="H25" s="447"/>
      <c r="I25" s="447"/>
      <c r="J25" s="447"/>
      <c r="K25" s="448"/>
      <c r="L25" s="468">
        <v>1</v>
      </c>
      <c r="M25" s="469"/>
      <c r="N25" s="469"/>
      <c r="O25" s="469"/>
      <c r="P25" s="508"/>
      <c r="Q25" s="468">
        <v>5790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218447</v>
      </c>
      <c r="BO25" s="381"/>
      <c r="BP25" s="381"/>
      <c r="BQ25" s="381"/>
      <c r="BR25" s="381"/>
      <c r="BS25" s="381"/>
      <c r="BT25" s="381"/>
      <c r="BU25" s="382"/>
      <c r="BV25" s="380">
        <v>275200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158</v>
      </c>
      <c r="F26" s="447"/>
      <c r="G26" s="447"/>
      <c r="H26" s="447"/>
      <c r="I26" s="447"/>
      <c r="J26" s="447"/>
      <c r="K26" s="448"/>
      <c r="L26" s="468">
        <v>1</v>
      </c>
      <c r="M26" s="469"/>
      <c r="N26" s="469"/>
      <c r="O26" s="469"/>
      <c r="P26" s="508"/>
      <c r="Q26" s="468">
        <v>5490</v>
      </c>
      <c r="R26" s="469"/>
      <c r="S26" s="469"/>
      <c r="T26" s="469"/>
      <c r="U26" s="469"/>
      <c r="V26" s="508"/>
      <c r="W26" s="563"/>
      <c r="X26" s="551"/>
      <c r="Y26" s="552"/>
      <c r="Z26" s="467" t="s">
        <v>159</v>
      </c>
      <c r="AA26" s="573"/>
      <c r="AB26" s="573"/>
      <c r="AC26" s="573"/>
      <c r="AD26" s="573"/>
      <c r="AE26" s="573"/>
      <c r="AF26" s="573"/>
      <c r="AG26" s="574"/>
      <c r="AH26" s="468">
        <v>6</v>
      </c>
      <c r="AI26" s="469"/>
      <c r="AJ26" s="469"/>
      <c r="AK26" s="469"/>
      <c r="AL26" s="508"/>
      <c r="AM26" s="468">
        <v>19134</v>
      </c>
      <c r="AN26" s="469"/>
      <c r="AO26" s="469"/>
      <c r="AP26" s="469"/>
      <c r="AQ26" s="469"/>
      <c r="AR26" s="508"/>
      <c r="AS26" s="468">
        <v>3189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161</v>
      </c>
      <c r="F27" s="447"/>
      <c r="G27" s="447"/>
      <c r="H27" s="447"/>
      <c r="I27" s="447"/>
      <c r="J27" s="447"/>
      <c r="K27" s="448"/>
      <c r="L27" s="468">
        <v>1</v>
      </c>
      <c r="M27" s="469"/>
      <c r="N27" s="469"/>
      <c r="O27" s="469"/>
      <c r="P27" s="508"/>
      <c r="Q27" s="468">
        <v>2930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364695</v>
      </c>
      <c r="BO27" s="587"/>
      <c r="BP27" s="587"/>
      <c r="BQ27" s="587"/>
      <c r="BR27" s="587"/>
      <c r="BS27" s="587"/>
      <c r="BT27" s="587"/>
      <c r="BU27" s="588"/>
      <c r="BV27" s="586">
        <v>364663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164</v>
      </c>
      <c r="F28" s="447"/>
      <c r="G28" s="447"/>
      <c r="H28" s="447"/>
      <c r="I28" s="447"/>
      <c r="J28" s="447"/>
      <c r="K28" s="448"/>
      <c r="L28" s="468">
        <v>1</v>
      </c>
      <c r="M28" s="469"/>
      <c r="N28" s="469"/>
      <c r="O28" s="469"/>
      <c r="P28" s="508"/>
      <c r="Q28" s="468">
        <v>2200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1640980</v>
      </c>
      <c r="BO28" s="381"/>
      <c r="BP28" s="381"/>
      <c r="BQ28" s="381"/>
      <c r="BR28" s="381"/>
      <c r="BS28" s="381"/>
      <c r="BT28" s="381"/>
      <c r="BU28" s="382"/>
      <c r="BV28" s="380">
        <v>1553829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168</v>
      </c>
      <c r="F29" s="447"/>
      <c r="G29" s="447"/>
      <c r="H29" s="447"/>
      <c r="I29" s="447"/>
      <c r="J29" s="447"/>
      <c r="K29" s="448"/>
      <c r="L29" s="468">
        <v>8</v>
      </c>
      <c r="M29" s="469"/>
      <c r="N29" s="469"/>
      <c r="O29" s="469"/>
      <c r="P29" s="508"/>
      <c r="Q29" s="468">
        <v>2030</v>
      </c>
      <c r="R29" s="469"/>
      <c r="S29" s="469"/>
      <c r="T29" s="469"/>
      <c r="U29" s="469"/>
      <c r="V29" s="508"/>
      <c r="W29" s="564"/>
      <c r="X29" s="565"/>
      <c r="Y29" s="566"/>
      <c r="Z29" s="467" t="s">
        <v>169</v>
      </c>
      <c r="AA29" s="447"/>
      <c r="AB29" s="447"/>
      <c r="AC29" s="447"/>
      <c r="AD29" s="447"/>
      <c r="AE29" s="447"/>
      <c r="AF29" s="447"/>
      <c r="AG29" s="448"/>
      <c r="AH29" s="468">
        <v>86</v>
      </c>
      <c r="AI29" s="469"/>
      <c r="AJ29" s="469"/>
      <c r="AK29" s="469"/>
      <c r="AL29" s="508"/>
      <c r="AM29" s="468">
        <v>246390</v>
      </c>
      <c r="AN29" s="469"/>
      <c r="AO29" s="469"/>
      <c r="AP29" s="469"/>
      <c r="AQ29" s="469"/>
      <c r="AR29" s="508"/>
      <c r="AS29" s="468">
        <v>2865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617661</v>
      </c>
      <c r="BO29" s="418"/>
      <c r="BP29" s="418"/>
      <c r="BQ29" s="418"/>
      <c r="BR29" s="418"/>
      <c r="BS29" s="418"/>
      <c r="BT29" s="418"/>
      <c r="BU29" s="419"/>
      <c r="BV29" s="417">
        <v>617197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1110103</v>
      </c>
      <c r="BO30" s="587"/>
      <c r="BP30" s="587"/>
      <c r="BQ30" s="587"/>
      <c r="BR30" s="587"/>
      <c r="BS30" s="587"/>
      <c r="BT30" s="587"/>
      <c r="BU30" s="588"/>
      <c r="BV30" s="586">
        <v>909570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国民健康保険病院事業</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簡易水道事業</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日向東臼杵広域連合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耳川広域森林組合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2">
      <c r="A35" s="140"/>
      <c r="B35" s="166"/>
      <c r="C35" s="598">
        <f>IF(E35="","",C34+1)</f>
        <v>2</v>
      </c>
      <c r="D35" s="598"/>
      <c r="E35" s="599" t="str">
        <f>IF('各会計、関係団体の財政状況及び健全化判断比率'!B8="","",'各会計、関係団体の財政状況及び健全化判断比率'!B8)</f>
        <v>ケーブルネットワーク事業</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電気事業</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入郷地区衛生組合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宮崎県林業公社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宮崎県北部広域行政事務組合（一般）</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宮崎県北部広域行政事務組合（特別）</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後期高齢者医療広域連合（一般）</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後期高齢者医療広域連合（特別）</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宮崎県市町村総合事務組合（一般）</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宮崎県市町村総合事務組合（特別）</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宮崎県自治会館管理組合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190</v>
      </c>
    </row>
    <row r="50" spans="5:5" x14ac:dyDescent="0.2">
      <c r="E50" s="141" t="s">
        <v>191</v>
      </c>
    </row>
    <row r="51" spans="5:5" x14ac:dyDescent="0.2">
      <c r="E51" s="141" t="s">
        <v>192</v>
      </c>
    </row>
    <row r="52" spans="5:5" x14ac:dyDescent="0.2">
      <c r="E52" s="141" t="s">
        <v>193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84" t="s">
        <v>526</v>
      </c>
      <c r="D34" s="1184"/>
      <c r="E34" s="1185"/>
      <c r="F34" s="32">
        <v>15.38</v>
      </c>
      <c r="G34" s="33">
        <v>16.62</v>
      </c>
      <c r="H34" s="33">
        <v>18.72</v>
      </c>
      <c r="I34" s="33">
        <v>17.95</v>
      </c>
      <c r="J34" s="34">
        <v>17.13</v>
      </c>
      <c r="K34" s="22"/>
      <c r="L34" s="22"/>
      <c r="M34" s="22"/>
      <c r="N34" s="22"/>
      <c r="O34" s="22"/>
      <c r="P34" s="22"/>
    </row>
    <row r="35" spans="1:16" ht="39" customHeight="1" x14ac:dyDescent="0.2">
      <c r="A35" s="22"/>
      <c r="B35" s="35"/>
      <c r="C35" s="1178" t="s">
        <v>527</v>
      </c>
      <c r="D35" s="1179"/>
      <c r="E35" s="1180"/>
      <c r="F35" s="36">
        <v>11.1</v>
      </c>
      <c r="G35" s="37">
        <v>11.96</v>
      </c>
      <c r="H35" s="37">
        <v>6.02</v>
      </c>
      <c r="I35" s="37">
        <v>7.01</v>
      </c>
      <c r="J35" s="38">
        <v>5.82</v>
      </c>
      <c r="K35" s="22"/>
      <c r="L35" s="22"/>
      <c r="M35" s="22"/>
      <c r="N35" s="22"/>
      <c r="O35" s="22"/>
      <c r="P35" s="22"/>
    </row>
    <row r="36" spans="1:16" ht="39" customHeight="1" x14ac:dyDescent="0.2">
      <c r="A36" s="22"/>
      <c r="B36" s="35"/>
      <c r="C36" s="1178" t="s">
        <v>528</v>
      </c>
      <c r="D36" s="1179"/>
      <c r="E36" s="1180"/>
      <c r="F36" s="36">
        <v>0.9</v>
      </c>
      <c r="G36" s="37">
        <v>0.63</v>
      </c>
      <c r="H36" s="37">
        <v>2.2999999999999998</v>
      </c>
      <c r="I36" s="37">
        <v>3.19</v>
      </c>
      <c r="J36" s="38">
        <v>1.91</v>
      </c>
      <c r="K36" s="22"/>
      <c r="L36" s="22"/>
      <c r="M36" s="22"/>
      <c r="N36" s="22"/>
      <c r="O36" s="22"/>
      <c r="P36" s="22"/>
    </row>
    <row r="37" spans="1:16" ht="39" customHeight="1" x14ac:dyDescent="0.2">
      <c r="A37" s="22"/>
      <c r="B37" s="35"/>
      <c r="C37" s="1178" t="s">
        <v>529</v>
      </c>
      <c r="D37" s="1179"/>
      <c r="E37" s="1180"/>
      <c r="F37" s="36">
        <v>0.19</v>
      </c>
      <c r="G37" s="37">
        <v>0.24</v>
      </c>
      <c r="H37" s="37">
        <v>0.26</v>
      </c>
      <c r="I37" s="37">
        <v>0.33</v>
      </c>
      <c r="J37" s="38">
        <v>0.25</v>
      </c>
      <c r="K37" s="22"/>
      <c r="L37" s="22"/>
      <c r="M37" s="22"/>
      <c r="N37" s="22"/>
      <c r="O37" s="22"/>
      <c r="P37" s="22"/>
    </row>
    <row r="38" spans="1:16" ht="39" customHeight="1" x14ac:dyDescent="0.2">
      <c r="A38" s="22"/>
      <c r="B38" s="35"/>
      <c r="C38" s="1178" t="s">
        <v>530</v>
      </c>
      <c r="D38" s="1179"/>
      <c r="E38" s="1180"/>
      <c r="F38" s="36">
        <v>0.22</v>
      </c>
      <c r="G38" s="37">
        <v>0.2</v>
      </c>
      <c r="H38" s="37">
        <v>0.15</v>
      </c>
      <c r="I38" s="37">
        <v>0.06</v>
      </c>
      <c r="J38" s="38">
        <v>0.12</v>
      </c>
      <c r="K38" s="22"/>
      <c r="L38" s="22"/>
      <c r="M38" s="22"/>
      <c r="N38" s="22"/>
      <c r="O38" s="22"/>
      <c r="P38" s="22"/>
    </row>
    <row r="39" spans="1:16" ht="39" customHeight="1" x14ac:dyDescent="0.2">
      <c r="A39" s="22"/>
      <c r="B39" s="35"/>
      <c r="C39" s="1178" t="s">
        <v>531</v>
      </c>
      <c r="D39" s="1179"/>
      <c r="E39" s="1180"/>
      <c r="F39" s="36">
        <v>0.01</v>
      </c>
      <c r="G39" s="37">
        <v>0.01</v>
      </c>
      <c r="H39" s="37">
        <v>0.02</v>
      </c>
      <c r="I39" s="37">
        <v>0.02</v>
      </c>
      <c r="J39" s="38">
        <v>0.02</v>
      </c>
      <c r="K39" s="22"/>
      <c r="L39" s="22"/>
      <c r="M39" s="22"/>
      <c r="N39" s="22"/>
      <c r="O39" s="22"/>
      <c r="P39" s="22"/>
    </row>
    <row r="40" spans="1:16" ht="39" customHeight="1" x14ac:dyDescent="0.2">
      <c r="A40" s="22"/>
      <c r="B40" s="35"/>
      <c r="C40" s="1178" t="s">
        <v>532</v>
      </c>
      <c r="D40" s="1179"/>
      <c r="E40" s="1180"/>
      <c r="F40" s="36">
        <v>0</v>
      </c>
      <c r="G40" s="37" t="s">
        <v>533</v>
      </c>
      <c r="H40" s="37" t="s">
        <v>534</v>
      </c>
      <c r="I40" s="37" t="s">
        <v>535</v>
      </c>
      <c r="J40" s="38">
        <v>0.01</v>
      </c>
      <c r="K40" s="22"/>
      <c r="L40" s="22"/>
      <c r="M40" s="22"/>
      <c r="N40" s="22"/>
      <c r="O40" s="22"/>
      <c r="P40" s="22"/>
    </row>
    <row r="41" spans="1:16" ht="39" customHeight="1" x14ac:dyDescent="0.2">
      <c r="A41" s="22"/>
      <c r="B41" s="35"/>
      <c r="C41" s="1178" t="s">
        <v>536</v>
      </c>
      <c r="D41" s="1179"/>
      <c r="E41" s="1180"/>
      <c r="F41" s="36">
        <v>0</v>
      </c>
      <c r="G41" s="37">
        <v>0</v>
      </c>
      <c r="H41" s="37">
        <v>0</v>
      </c>
      <c r="I41" s="37">
        <v>0</v>
      </c>
      <c r="J41" s="38">
        <v>0</v>
      </c>
      <c r="K41" s="22"/>
      <c r="L41" s="22"/>
      <c r="M41" s="22"/>
      <c r="N41" s="22"/>
      <c r="O41" s="22"/>
      <c r="P41" s="22"/>
    </row>
    <row r="42" spans="1:16" ht="39" customHeight="1" x14ac:dyDescent="0.2">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538</v>
      </c>
      <c r="D43" s="1182"/>
      <c r="E43" s="118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644</v>
      </c>
      <c r="L45" s="60">
        <v>665</v>
      </c>
      <c r="M45" s="60">
        <v>668</v>
      </c>
      <c r="N45" s="60">
        <v>699</v>
      </c>
      <c r="O45" s="61">
        <v>753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15</v>
      </c>
      <c r="F48" s="1188"/>
      <c r="G48" s="1188"/>
      <c r="H48" s="1188"/>
      <c r="I48" s="1188"/>
      <c r="J48" s="1189"/>
      <c r="K48" s="63">
        <v>42</v>
      </c>
      <c r="L48" s="64">
        <v>51</v>
      </c>
      <c r="M48" s="64">
        <v>53</v>
      </c>
      <c r="N48" s="64">
        <v>44</v>
      </c>
      <c r="O48" s="65">
        <v>45</v>
      </c>
      <c r="P48" s="48"/>
      <c r="Q48" s="48"/>
      <c r="R48" s="48"/>
      <c r="S48" s="48"/>
      <c r="T48" s="48"/>
      <c r="U48" s="48"/>
    </row>
    <row r="49" spans="1:21" ht="30.75" customHeight="1" x14ac:dyDescent="0.2">
      <c r="A49" s="48"/>
      <c r="B49" s="1196"/>
      <c r="C49" s="1197"/>
      <c r="D49" s="62"/>
      <c r="E49" s="1188" t="s">
        <v>16</v>
      </c>
      <c r="F49" s="1188"/>
      <c r="G49" s="1188"/>
      <c r="H49" s="1188"/>
      <c r="I49" s="1188"/>
      <c r="J49" s="1189"/>
      <c r="K49" s="63">
        <v>32</v>
      </c>
      <c r="L49" s="64">
        <v>32</v>
      </c>
      <c r="M49" s="64">
        <v>32</v>
      </c>
      <c r="N49" s="64">
        <v>35</v>
      </c>
      <c r="O49" s="65">
        <v>31</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450</v>
      </c>
      <c r="L52" s="64">
        <v>459</v>
      </c>
      <c r="M52" s="64">
        <v>474</v>
      </c>
      <c r="N52" s="64">
        <v>495</v>
      </c>
      <c r="O52" s="65">
        <v>531</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268</v>
      </c>
      <c r="L53" s="69">
        <v>289</v>
      </c>
      <c r="M53" s="69">
        <v>279</v>
      </c>
      <c r="N53" s="69">
        <v>283</v>
      </c>
      <c r="O53" s="70">
        <v>298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519</v>
      </c>
      <c r="J40" s="79" t="s">
        <v>520</v>
      </c>
      <c r="K40" s="79" t="s">
        <v>521</v>
      </c>
      <c r="L40" s="79" t="s">
        <v>522</v>
      </c>
      <c r="M40" s="80" t="s">
        <v>523</v>
      </c>
    </row>
    <row r="41" spans="2:13" ht="27.75" customHeight="1" x14ac:dyDescent="0.2">
      <c r="B41" s="1202" t="s">
        <v>24</v>
      </c>
      <c r="C41" s="1203"/>
      <c r="D41" s="81"/>
      <c r="E41" s="1208" t="s">
        <v>25</v>
      </c>
      <c r="F41" s="1208"/>
      <c r="G41" s="1208"/>
      <c r="H41" s="1209"/>
      <c r="I41" s="82">
        <v>5941</v>
      </c>
      <c r="J41" s="83">
        <v>6214</v>
      </c>
      <c r="K41" s="83">
        <v>6052</v>
      </c>
      <c r="L41" s="83">
        <v>6088</v>
      </c>
      <c r="M41" s="84">
        <v>6093</v>
      </c>
    </row>
    <row r="42" spans="2:13" ht="27.75" customHeight="1" x14ac:dyDescent="0.2">
      <c r="B42" s="1204"/>
      <c r="C42" s="1205"/>
      <c r="D42" s="85"/>
      <c r="E42" s="1210" t="s">
        <v>26</v>
      </c>
      <c r="F42" s="1210"/>
      <c r="G42" s="1210"/>
      <c r="H42" s="1211"/>
      <c r="I42" s="86" t="s">
        <v>479</v>
      </c>
      <c r="J42" s="87" t="s">
        <v>479</v>
      </c>
      <c r="K42" s="87" t="s">
        <v>479</v>
      </c>
      <c r="L42" s="87" t="s">
        <v>479</v>
      </c>
      <c r="M42" s="88" t="s">
        <v>479</v>
      </c>
    </row>
    <row r="43" spans="2:13" ht="27.75" customHeight="1" x14ac:dyDescent="0.2">
      <c r="B43" s="1204"/>
      <c r="C43" s="1205"/>
      <c r="D43" s="85"/>
      <c r="E43" s="1210" t="s">
        <v>27</v>
      </c>
      <c r="F43" s="1210"/>
      <c r="G43" s="1210"/>
      <c r="H43" s="1211"/>
      <c r="I43" s="86">
        <v>474</v>
      </c>
      <c r="J43" s="87">
        <v>590</v>
      </c>
      <c r="K43" s="87">
        <v>631</v>
      </c>
      <c r="L43" s="87">
        <v>597</v>
      </c>
      <c r="M43" s="88">
        <v>516</v>
      </c>
    </row>
    <row r="44" spans="2:13" ht="27.75" customHeight="1" x14ac:dyDescent="0.2">
      <c r="B44" s="1204"/>
      <c r="C44" s="1205"/>
      <c r="D44" s="85"/>
      <c r="E44" s="1210" t="s">
        <v>28</v>
      </c>
      <c r="F44" s="1210"/>
      <c r="G44" s="1210"/>
      <c r="H44" s="1211"/>
      <c r="I44" s="86">
        <v>161</v>
      </c>
      <c r="J44" s="87">
        <v>136</v>
      </c>
      <c r="K44" s="87">
        <v>111</v>
      </c>
      <c r="L44" s="87">
        <v>78</v>
      </c>
      <c r="M44" s="88">
        <v>47</v>
      </c>
    </row>
    <row r="45" spans="2:13" ht="27.75" customHeight="1" x14ac:dyDescent="0.2">
      <c r="B45" s="1204"/>
      <c r="C45" s="1205"/>
      <c r="D45" s="85"/>
      <c r="E45" s="1210" t="s">
        <v>29</v>
      </c>
      <c r="F45" s="1210"/>
      <c r="G45" s="1210"/>
      <c r="H45" s="1211"/>
      <c r="I45" s="86">
        <v>1110</v>
      </c>
      <c r="J45" s="87">
        <v>1101</v>
      </c>
      <c r="K45" s="87">
        <v>1149</v>
      </c>
      <c r="L45" s="87">
        <v>1096</v>
      </c>
      <c r="M45" s="88">
        <v>1040</v>
      </c>
    </row>
    <row r="46" spans="2:13" ht="27.75" customHeight="1" x14ac:dyDescent="0.2">
      <c r="B46" s="1204"/>
      <c r="C46" s="1205"/>
      <c r="D46" s="89"/>
      <c r="E46" s="1210" t="s">
        <v>30</v>
      </c>
      <c r="F46" s="1210"/>
      <c r="G46" s="1210"/>
      <c r="H46" s="1211"/>
      <c r="I46" s="86" t="s">
        <v>479</v>
      </c>
      <c r="J46" s="87" t="s">
        <v>479</v>
      </c>
      <c r="K46" s="87" t="s">
        <v>479</v>
      </c>
      <c r="L46" s="87" t="s">
        <v>479</v>
      </c>
      <c r="M46" s="88">
        <v>5</v>
      </c>
    </row>
    <row r="47" spans="2:13" ht="27.75" customHeight="1" x14ac:dyDescent="0.2">
      <c r="B47" s="1204"/>
      <c r="C47" s="1205"/>
      <c r="D47" s="90"/>
      <c r="E47" s="1212" t="s">
        <v>31</v>
      </c>
      <c r="F47" s="1213"/>
      <c r="G47" s="1213"/>
      <c r="H47" s="1214"/>
      <c r="I47" s="86" t="s">
        <v>479</v>
      </c>
      <c r="J47" s="87" t="s">
        <v>479</v>
      </c>
      <c r="K47" s="87" t="s">
        <v>479</v>
      </c>
      <c r="L47" s="87" t="s">
        <v>479</v>
      </c>
      <c r="M47" s="88" t="s">
        <v>479</v>
      </c>
    </row>
    <row r="48" spans="2:13" ht="27.75" customHeight="1" x14ac:dyDescent="0.2">
      <c r="B48" s="1204"/>
      <c r="C48" s="1205"/>
      <c r="D48" s="85"/>
      <c r="E48" s="1210" t="s">
        <v>32</v>
      </c>
      <c r="F48" s="1210"/>
      <c r="G48" s="1210"/>
      <c r="H48" s="1211"/>
      <c r="I48" s="86" t="s">
        <v>479</v>
      </c>
      <c r="J48" s="87" t="s">
        <v>479</v>
      </c>
      <c r="K48" s="87" t="s">
        <v>479</v>
      </c>
      <c r="L48" s="87" t="s">
        <v>479</v>
      </c>
      <c r="M48" s="88" t="s">
        <v>479</v>
      </c>
    </row>
    <row r="49" spans="2:13" ht="27.75" customHeight="1" x14ac:dyDescent="0.2">
      <c r="B49" s="1206"/>
      <c r="C49" s="1207"/>
      <c r="D49" s="85"/>
      <c r="E49" s="1210" t="s">
        <v>33</v>
      </c>
      <c r="F49" s="1210"/>
      <c r="G49" s="1210"/>
      <c r="H49" s="1211"/>
      <c r="I49" s="86" t="s">
        <v>479</v>
      </c>
      <c r="J49" s="87" t="s">
        <v>479</v>
      </c>
      <c r="K49" s="87" t="s">
        <v>479</v>
      </c>
      <c r="L49" s="87" t="s">
        <v>479</v>
      </c>
      <c r="M49" s="88" t="s">
        <v>479</v>
      </c>
    </row>
    <row r="50" spans="2:13" ht="27.75" customHeight="1" x14ac:dyDescent="0.2">
      <c r="B50" s="1215" t="s">
        <v>34</v>
      </c>
      <c r="C50" s="1216"/>
      <c r="D50" s="91"/>
      <c r="E50" s="1210" t="s">
        <v>35</v>
      </c>
      <c r="F50" s="1210"/>
      <c r="G50" s="1210"/>
      <c r="H50" s="1211"/>
      <c r="I50" s="86">
        <v>3366</v>
      </c>
      <c r="J50" s="87">
        <v>3466</v>
      </c>
      <c r="K50" s="87">
        <v>3179</v>
      </c>
      <c r="L50" s="87">
        <v>2822</v>
      </c>
      <c r="M50" s="88">
        <v>3080</v>
      </c>
    </row>
    <row r="51" spans="2:13" ht="27.75" customHeight="1" x14ac:dyDescent="0.2">
      <c r="B51" s="1204"/>
      <c r="C51" s="1205"/>
      <c r="D51" s="85"/>
      <c r="E51" s="1210" t="s">
        <v>36</v>
      </c>
      <c r="F51" s="1210"/>
      <c r="G51" s="1210"/>
      <c r="H51" s="1211"/>
      <c r="I51" s="86">
        <v>25</v>
      </c>
      <c r="J51" s="87">
        <v>20</v>
      </c>
      <c r="K51" s="87">
        <v>1</v>
      </c>
      <c r="L51" s="87" t="s">
        <v>479</v>
      </c>
      <c r="M51" s="88" t="s">
        <v>479</v>
      </c>
    </row>
    <row r="52" spans="2:13" ht="27.75" customHeight="1" x14ac:dyDescent="0.2">
      <c r="B52" s="1206"/>
      <c r="C52" s="1207"/>
      <c r="D52" s="85"/>
      <c r="E52" s="1210" t="s">
        <v>37</v>
      </c>
      <c r="F52" s="1210"/>
      <c r="G52" s="1210"/>
      <c r="H52" s="1211"/>
      <c r="I52" s="86">
        <v>4287</v>
      </c>
      <c r="J52" s="87">
        <v>4552</v>
      </c>
      <c r="K52" s="87">
        <v>4469</v>
      </c>
      <c r="L52" s="87">
        <v>4545</v>
      </c>
      <c r="M52" s="88">
        <v>4597</v>
      </c>
    </row>
    <row r="53" spans="2:13" ht="27.75" customHeight="1" thickBot="1" x14ac:dyDescent="0.25">
      <c r="B53" s="1217" t="s">
        <v>21</v>
      </c>
      <c r="C53" s="1218"/>
      <c r="D53" s="92"/>
      <c r="E53" s="1219" t="s">
        <v>38</v>
      </c>
      <c r="F53" s="1219"/>
      <c r="G53" s="1219"/>
      <c r="H53" s="1220"/>
      <c r="I53" s="93">
        <v>8</v>
      </c>
      <c r="J53" s="94">
        <v>3</v>
      </c>
      <c r="K53" s="94">
        <v>294</v>
      </c>
      <c r="L53" s="94">
        <v>491</v>
      </c>
      <c r="M53" s="95">
        <v>24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2164-163B-41DF-AA04-69B29FBF40A1}">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554</v>
      </c>
      <c r="I42" s="354"/>
      <c r="J42" s="354"/>
      <c r="K42" s="354"/>
      <c r="L42" s="246"/>
      <c r="M42" s="246"/>
      <c r="N42" s="246"/>
      <c r="O42" s="246"/>
    </row>
    <row r="43" spans="2:17" ht="13.2" x14ac:dyDescent="0.2">
      <c r="B43" s="250"/>
      <c r="C43" s="246"/>
      <c r="D43" s="246"/>
      <c r="E43" s="246"/>
      <c r="F43" s="246"/>
      <c r="G43" s="1248" t="s">
        <v>563</v>
      </c>
      <c r="H43" s="1249"/>
      <c r="I43" s="1249"/>
      <c r="J43" s="1249"/>
      <c r="K43" s="1249"/>
      <c r="L43" s="1249"/>
      <c r="M43" s="1249"/>
      <c r="N43" s="1249"/>
      <c r="O43" s="1250"/>
    </row>
    <row r="44" spans="2:17" ht="13.2" x14ac:dyDescent="0.2">
      <c r="B44" s="250"/>
      <c r="C44" s="246"/>
      <c r="D44" s="246"/>
      <c r="E44" s="246"/>
      <c r="F44" s="246"/>
      <c r="G44" s="1251"/>
      <c r="H44" s="1252"/>
      <c r="I44" s="1252"/>
      <c r="J44" s="1252"/>
      <c r="K44" s="1252"/>
      <c r="L44" s="1252"/>
      <c r="M44" s="1252"/>
      <c r="N44" s="1252"/>
      <c r="O44" s="1253"/>
    </row>
    <row r="45" spans="2:17" ht="13.2" x14ac:dyDescent="0.2">
      <c r="B45" s="250"/>
      <c r="C45" s="246"/>
      <c r="D45" s="246"/>
      <c r="E45" s="246"/>
      <c r="F45" s="246"/>
      <c r="G45" s="1251"/>
      <c r="H45" s="1252"/>
      <c r="I45" s="1252"/>
      <c r="J45" s="1252"/>
      <c r="K45" s="1252"/>
      <c r="L45" s="1252"/>
      <c r="M45" s="1252"/>
      <c r="N45" s="1252"/>
      <c r="O45" s="1253"/>
    </row>
    <row r="46" spans="2:17" ht="13.2" x14ac:dyDescent="0.2">
      <c r="B46" s="250"/>
      <c r="C46" s="246"/>
      <c r="D46" s="246"/>
      <c r="E46" s="246"/>
      <c r="F46" s="246"/>
      <c r="G46" s="1251"/>
      <c r="H46" s="1252"/>
      <c r="I46" s="1252"/>
      <c r="J46" s="1252"/>
      <c r="K46" s="1252"/>
      <c r="L46" s="1252"/>
      <c r="M46" s="1252"/>
      <c r="N46" s="1252"/>
      <c r="O46" s="1253"/>
    </row>
    <row r="47" spans="2:17" ht="13.2" x14ac:dyDescent="0.2">
      <c r="B47" s="250"/>
      <c r="C47" s="246"/>
      <c r="D47" s="246"/>
      <c r="E47" s="246"/>
      <c r="F47" s="246"/>
      <c r="G47" s="1254"/>
      <c r="H47" s="1255"/>
      <c r="I47" s="1255"/>
      <c r="J47" s="1255"/>
      <c r="K47" s="1255"/>
      <c r="L47" s="1255"/>
      <c r="M47" s="1255"/>
      <c r="N47" s="1255"/>
      <c r="O47" s="1256"/>
    </row>
    <row r="48" spans="2:17" ht="13.2" x14ac:dyDescent="0.2">
      <c r="B48" s="250"/>
      <c r="C48" s="246"/>
      <c r="D48" s="246"/>
      <c r="E48" s="246"/>
      <c r="F48" s="246"/>
      <c r="G48" s="246"/>
      <c r="H48" s="355"/>
      <c r="I48" s="355"/>
      <c r="J48" s="355"/>
    </row>
    <row r="49" spans="1:17" ht="13.2" x14ac:dyDescent="0.2">
      <c r="B49" s="250"/>
      <c r="C49" s="246"/>
      <c r="D49" s="246"/>
      <c r="E49" s="246"/>
      <c r="F49" s="246"/>
      <c r="G49" s="245" t="s">
        <v>555</v>
      </c>
    </row>
    <row r="50" spans="1:17" ht="13.2" x14ac:dyDescent="0.2">
      <c r="B50" s="250"/>
      <c r="C50" s="246"/>
      <c r="D50" s="246"/>
      <c r="E50" s="246"/>
      <c r="F50" s="246"/>
      <c r="G50" s="1221"/>
      <c r="H50" s="1222"/>
      <c r="I50" s="1222"/>
      <c r="J50" s="1223"/>
      <c r="K50" s="356" t="s">
        <v>519</v>
      </c>
      <c r="L50" s="356" t="s">
        <v>520</v>
      </c>
      <c r="M50" s="356" t="s">
        <v>521</v>
      </c>
      <c r="N50" s="356" t="s">
        <v>522</v>
      </c>
      <c r="O50" s="356" t="s">
        <v>523</v>
      </c>
    </row>
    <row r="51" spans="1:17" ht="13.2" x14ac:dyDescent="0.2">
      <c r="B51" s="250"/>
      <c r="C51" s="246"/>
      <c r="D51" s="246"/>
      <c r="E51" s="246"/>
      <c r="F51" s="246"/>
      <c r="G51" s="1224" t="s">
        <v>556</v>
      </c>
      <c r="H51" s="1225"/>
      <c r="I51" s="1230" t="s">
        <v>557</v>
      </c>
      <c r="J51" s="1230"/>
      <c r="K51" s="1232"/>
      <c r="L51" s="1232"/>
      <c r="M51" s="1232"/>
      <c r="N51" s="1233">
        <v>19.7</v>
      </c>
      <c r="O51" s="1232"/>
    </row>
    <row r="52" spans="1:17" ht="13.2" x14ac:dyDescent="0.2">
      <c r="B52" s="250"/>
      <c r="C52" s="246"/>
      <c r="D52" s="246"/>
      <c r="E52" s="246"/>
      <c r="F52" s="246"/>
      <c r="G52" s="1226"/>
      <c r="H52" s="1227"/>
      <c r="I52" s="1231"/>
      <c r="J52" s="1231"/>
      <c r="K52" s="1233"/>
      <c r="L52" s="1233"/>
      <c r="M52" s="1233"/>
      <c r="N52" s="1233"/>
      <c r="O52" s="1233"/>
    </row>
    <row r="53" spans="1:17" ht="13.2" x14ac:dyDescent="0.2">
      <c r="A53" s="357"/>
      <c r="B53" s="250"/>
      <c r="C53" s="246"/>
      <c r="D53" s="246"/>
      <c r="E53" s="246"/>
      <c r="F53" s="246"/>
      <c r="G53" s="1226"/>
      <c r="H53" s="1227"/>
      <c r="I53" s="1234" t="s">
        <v>558</v>
      </c>
      <c r="J53" s="1234"/>
      <c r="K53" s="1235"/>
      <c r="L53" s="1235"/>
      <c r="M53" s="1235"/>
      <c r="N53" s="1237">
        <v>45.8</v>
      </c>
      <c r="O53" s="1235"/>
    </row>
    <row r="54" spans="1:17" ht="13.2" x14ac:dyDescent="0.2">
      <c r="A54" s="357"/>
      <c r="B54" s="250"/>
      <c r="C54" s="246"/>
      <c r="D54" s="246"/>
      <c r="E54" s="246"/>
      <c r="F54" s="246"/>
      <c r="G54" s="1228"/>
      <c r="H54" s="1229"/>
      <c r="I54" s="1234"/>
      <c r="J54" s="1234"/>
      <c r="K54" s="1236"/>
      <c r="L54" s="1236"/>
      <c r="M54" s="1236"/>
      <c r="N54" s="1236"/>
      <c r="O54" s="1236"/>
    </row>
    <row r="55" spans="1:17" ht="13.2" x14ac:dyDescent="0.2">
      <c r="A55" s="357"/>
      <c r="B55" s="250"/>
      <c r="C55" s="246"/>
      <c r="D55" s="246"/>
      <c r="E55" s="246"/>
      <c r="F55" s="246"/>
      <c r="G55" s="1238" t="s">
        <v>559</v>
      </c>
      <c r="H55" s="1239"/>
      <c r="I55" s="1234" t="s">
        <v>557</v>
      </c>
      <c r="J55" s="1234"/>
      <c r="K55" s="1232"/>
      <c r="L55" s="1232"/>
      <c r="M55" s="1232"/>
      <c r="N55" s="1233">
        <v>0</v>
      </c>
      <c r="O55" s="1232"/>
    </row>
    <row r="56" spans="1:17" ht="13.2" x14ac:dyDescent="0.2">
      <c r="A56" s="357"/>
      <c r="B56" s="250"/>
      <c r="C56" s="246"/>
      <c r="D56" s="246"/>
      <c r="E56" s="246"/>
      <c r="F56" s="246"/>
      <c r="G56" s="1240"/>
      <c r="H56" s="1241"/>
      <c r="I56" s="1234"/>
      <c r="J56" s="1234"/>
      <c r="K56" s="1233"/>
      <c r="L56" s="1233"/>
      <c r="M56" s="1233"/>
      <c r="N56" s="1233"/>
      <c r="O56" s="1233"/>
    </row>
    <row r="57" spans="1:17" s="357" customFormat="1" ht="13.2" x14ac:dyDescent="0.2">
      <c r="B57" s="358"/>
      <c r="C57" s="354"/>
      <c r="D57" s="354"/>
      <c r="E57" s="354"/>
      <c r="F57" s="354"/>
      <c r="G57" s="1240"/>
      <c r="H57" s="1241"/>
      <c r="I57" s="1244" t="s">
        <v>558</v>
      </c>
      <c r="J57" s="1244"/>
      <c r="K57" s="1235"/>
      <c r="L57" s="1235"/>
      <c r="M57" s="1235"/>
      <c r="N57" s="1237">
        <v>54.2</v>
      </c>
      <c r="O57" s="1235"/>
      <c r="P57" s="359"/>
      <c r="Q57" s="358"/>
    </row>
    <row r="58" spans="1:17" s="357" customFormat="1" ht="13.2" x14ac:dyDescent="0.2">
      <c r="A58" s="245"/>
      <c r="B58" s="358"/>
      <c r="C58" s="354"/>
      <c r="D58" s="354"/>
      <c r="E58" s="354"/>
      <c r="F58" s="354"/>
      <c r="G58" s="1242"/>
      <c r="H58" s="1243"/>
      <c r="I58" s="1244"/>
      <c r="J58" s="1244"/>
      <c r="K58" s="1236"/>
      <c r="L58" s="1236"/>
      <c r="M58" s="1236"/>
      <c r="N58" s="1236"/>
      <c r="O58" s="123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560</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554</v>
      </c>
      <c r="I64" s="354"/>
      <c r="J64" s="354"/>
      <c r="K64" s="354"/>
      <c r="L64" s="246"/>
      <c r="M64" s="246"/>
      <c r="N64" s="246"/>
      <c r="O64" s="246"/>
    </row>
    <row r="65" spans="2:30" ht="13.2" x14ac:dyDescent="0.2">
      <c r="B65" s="250"/>
      <c r="C65" s="246"/>
      <c r="D65" s="246"/>
      <c r="E65" s="246"/>
      <c r="F65" s="246"/>
      <c r="G65" s="1257" t="s">
        <v>564</v>
      </c>
      <c r="H65" s="1258"/>
      <c r="I65" s="1258"/>
      <c r="J65" s="1258"/>
      <c r="K65" s="1258"/>
      <c r="L65" s="1258"/>
      <c r="M65" s="1258"/>
      <c r="N65" s="1258"/>
      <c r="O65" s="1259"/>
    </row>
    <row r="66" spans="2:30" ht="13.2" x14ac:dyDescent="0.2">
      <c r="B66" s="250"/>
      <c r="C66" s="246"/>
      <c r="D66" s="246"/>
      <c r="E66" s="246"/>
      <c r="F66" s="246"/>
      <c r="G66" s="1260"/>
      <c r="H66" s="1261"/>
      <c r="I66" s="1261"/>
      <c r="J66" s="1261"/>
      <c r="K66" s="1261"/>
      <c r="L66" s="1261"/>
      <c r="M66" s="1261"/>
      <c r="N66" s="1261"/>
      <c r="O66" s="1262"/>
    </row>
    <row r="67" spans="2:30" ht="13.2" x14ac:dyDescent="0.2">
      <c r="B67" s="250"/>
      <c r="C67" s="246"/>
      <c r="D67" s="246"/>
      <c r="E67" s="246"/>
      <c r="F67" s="246"/>
      <c r="G67" s="1260"/>
      <c r="H67" s="1261"/>
      <c r="I67" s="1261"/>
      <c r="J67" s="1261"/>
      <c r="K67" s="1261"/>
      <c r="L67" s="1261"/>
      <c r="M67" s="1261"/>
      <c r="N67" s="1261"/>
      <c r="O67" s="1262"/>
    </row>
    <row r="68" spans="2:30" ht="13.2" x14ac:dyDescent="0.2">
      <c r="B68" s="250"/>
      <c r="C68" s="246"/>
      <c r="D68" s="246"/>
      <c r="E68" s="246"/>
      <c r="F68" s="246"/>
      <c r="G68" s="1260"/>
      <c r="H68" s="1261"/>
      <c r="I68" s="1261"/>
      <c r="J68" s="1261"/>
      <c r="K68" s="1261"/>
      <c r="L68" s="1261"/>
      <c r="M68" s="1261"/>
      <c r="N68" s="1261"/>
      <c r="O68" s="1262"/>
    </row>
    <row r="69" spans="2:30" ht="13.2" x14ac:dyDescent="0.2">
      <c r="B69" s="250"/>
      <c r="C69" s="246"/>
      <c r="D69" s="246"/>
      <c r="E69" s="246"/>
      <c r="F69" s="246"/>
      <c r="G69" s="1263"/>
      <c r="H69" s="1264"/>
      <c r="I69" s="1264"/>
      <c r="J69" s="1264"/>
      <c r="K69" s="1264"/>
      <c r="L69" s="1264"/>
      <c r="M69" s="1264"/>
      <c r="N69" s="1264"/>
      <c r="O69" s="1265"/>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561</v>
      </c>
      <c r="I71" s="370"/>
      <c r="J71" s="366"/>
      <c r="K71" s="366"/>
      <c r="L71" s="367"/>
      <c r="M71" s="366"/>
      <c r="N71" s="367"/>
      <c r="O71" s="368"/>
    </row>
    <row r="72" spans="2:30" ht="13.2" x14ac:dyDescent="0.2">
      <c r="B72" s="250"/>
      <c r="C72" s="246"/>
      <c r="D72" s="246"/>
      <c r="E72" s="246"/>
      <c r="F72" s="246"/>
      <c r="G72" s="1221"/>
      <c r="H72" s="1222"/>
      <c r="I72" s="1222"/>
      <c r="J72" s="1223"/>
      <c r="K72" s="356" t="s">
        <v>519</v>
      </c>
      <c r="L72" s="356" t="s">
        <v>520</v>
      </c>
      <c r="M72" s="356" t="s">
        <v>521</v>
      </c>
      <c r="N72" s="356" t="s">
        <v>522</v>
      </c>
      <c r="O72" s="356" t="s">
        <v>523</v>
      </c>
    </row>
    <row r="73" spans="2:30" ht="13.2" x14ac:dyDescent="0.2">
      <c r="B73" s="250"/>
      <c r="C73" s="246"/>
      <c r="D73" s="246"/>
      <c r="E73" s="246"/>
      <c r="F73" s="246"/>
      <c r="G73" s="1224" t="s">
        <v>556</v>
      </c>
      <c r="H73" s="1225"/>
      <c r="I73" s="1230" t="s">
        <v>557</v>
      </c>
      <c r="J73" s="1230"/>
      <c r="K73" s="1245">
        <v>0.2</v>
      </c>
      <c r="L73" s="1245">
        <v>0.1</v>
      </c>
      <c r="M73" s="1233">
        <v>12</v>
      </c>
      <c r="N73" s="1233">
        <v>19.7</v>
      </c>
      <c r="O73" s="1233">
        <v>0.9</v>
      </c>
      <c r="S73" s="245">
        <v>9.9</v>
      </c>
    </row>
    <row r="74" spans="2:30" ht="13.2" x14ac:dyDescent="0.2">
      <c r="B74" s="250"/>
      <c r="C74" s="246"/>
      <c r="D74" s="246"/>
      <c r="E74" s="246"/>
      <c r="F74" s="246"/>
      <c r="G74" s="1226"/>
      <c r="H74" s="1227"/>
      <c r="I74" s="1231"/>
      <c r="J74" s="1231"/>
      <c r="K74" s="1245"/>
      <c r="L74" s="1245"/>
      <c r="M74" s="1233"/>
      <c r="N74" s="1233"/>
      <c r="O74" s="1233"/>
    </row>
    <row r="75" spans="2:30" ht="13.2" x14ac:dyDescent="0.2">
      <c r="B75" s="250"/>
      <c r="C75" s="246"/>
      <c r="D75" s="246"/>
      <c r="E75" s="246"/>
      <c r="F75" s="246"/>
      <c r="G75" s="1226"/>
      <c r="H75" s="1227"/>
      <c r="I75" s="1234" t="s">
        <v>562</v>
      </c>
      <c r="J75" s="1234"/>
      <c r="K75" s="1237">
        <v>11.3</v>
      </c>
      <c r="L75" s="1237">
        <v>10.8</v>
      </c>
      <c r="M75" s="1237">
        <v>10.7</v>
      </c>
      <c r="N75" s="1237">
        <v>11.1</v>
      </c>
      <c r="O75" s="1237">
        <v>11.6</v>
      </c>
      <c r="U75" s="245">
        <v>81.2</v>
      </c>
      <c r="W75" s="245">
        <v>87.2</v>
      </c>
      <c r="Y75" s="245">
        <v>99.8</v>
      </c>
      <c r="AA75" s="245">
        <v>109.5</v>
      </c>
      <c r="AC75" s="245">
        <v>115.2</v>
      </c>
    </row>
    <row r="76" spans="2:30" ht="13.2" x14ac:dyDescent="0.2">
      <c r="B76" s="250"/>
      <c r="C76" s="246"/>
      <c r="D76" s="246"/>
      <c r="E76" s="246"/>
      <c r="F76" s="246"/>
      <c r="G76" s="1228"/>
      <c r="H76" s="1229"/>
      <c r="I76" s="1234"/>
      <c r="J76" s="1234"/>
      <c r="K76" s="1236"/>
      <c r="L76" s="1236"/>
      <c r="M76" s="1236"/>
      <c r="N76" s="1236"/>
      <c r="O76" s="1236"/>
    </row>
    <row r="77" spans="2:30" ht="13.2" x14ac:dyDescent="0.2">
      <c r="B77" s="250"/>
      <c r="C77" s="246"/>
      <c r="D77" s="246"/>
      <c r="E77" s="246"/>
      <c r="F77" s="246"/>
      <c r="G77" s="1238" t="s">
        <v>559</v>
      </c>
      <c r="H77" s="1239"/>
      <c r="I77" s="1234" t="s">
        <v>557</v>
      </c>
      <c r="J77" s="1234"/>
      <c r="K77" s="1245">
        <v>0</v>
      </c>
      <c r="L77" s="1245">
        <v>0</v>
      </c>
      <c r="M77" s="1233">
        <v>0</v>
      </c>
      <c r="N77" s="1233">
        <v>0</v>
      </c>
      <c r="O77" s="1233">
        <v>0</v>
      </c>
      <c r="R77" s="245">
        <v>12.3</v>
      </c>
      <c r="T77" s="245">
        <v>11.1</v>
      </c>
    </row>
    <row r="78" spans="2:30" ht="13.2" x14ac:dyDescent="0.2">
      <c r="B78" s="250"/>
      <c r="C78" s="246"/>
      <c r="D78" s="246"/>
      <c r="E78" s="246"/>
      <c r="F78" s="246"/>
      <c r="G78" s="1240"/>
      <c r="H78" s="1241"/>
      <c r="I78" s="1234"/>
      <c r="J78" s="1234"/>
      <c r="K78" s="1245"/>
      <c r="L78" s="1245"/>
      <c r="M78" s="1233"/>
      <c r="N78" s="1233"/>
      <c r="O78" s="1233"/>
    </row>
    <row r="79" spans="2:30" ht="13.2" x14ac:dyDescent="0.2">
      <c r="B79" s="250"/>
      <c r="C79" s="246"/>
      <c r="D79" s="246"/>
      <c r="E79" s="246"/>
      <c r="F79" s="246"/>
      <c r="G79" s="1240"/>
      <c r="H79" s="1241"/>
      <c r="I79" s="1246" t="s">
        <v>562</v>
      </c>
      <c r="J79" s="1244"/>
      <c r="K79" s="1247">
        <v>10.1</v>
      </c>
      <c r="L79" s="1247">
        <v>9.1999999999999993</v>
      </c>
      <c r="M79" s="1247">
        <v>8.1999999999999993</v>
      </c>
      <c r="N79" s="1247">
        <v>7.8</v>
      </c>
      <c r="O79" s="1247">
        <v>7.4</v>
      </c>
      <c r="V79" s="245">
        <v>53.5</v>
      </c>
      <c r="X79" s="245">
        <v>48.2</v>
      </c>
      <c r="Z79" s="245">
        <v>34.200000000000003</v>
      </c>
      <c r="AB79" s="245">
        <v>30.3</v>
      </c>
      <c r="AD79" s="245">
        <v>28.9</v>
      </c>
    </row>
    <row r="80" spans="2:30" ht="13.2" x14ac:dyDescent="0.2">
      <c r="B80" s="250"/>
      <c r="C80" s="246"/>
      <c r="D80" s="246"/>
      <c r="E80" s="246"/>
      <c r="F80" s="246"/>
      <c r="G80" s="1242"/>
      <c r="H80" s="1243"/>
      <c r="I80" s="1244"/>
      <c r="J80" s="1244"/>
      <c r="K80" s="1247"/>
      <c r="L80" s="1247"/>
      <c r="M80" s="1247"/>
      <c r="N80" s="1247"/>
      <c r="O80" s="1247"/>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1D1D-40E0-4B50-B9EC-B0389492A4DF}">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EAFF-398C-4339-A76E-21A85FD86A4E}">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518</v>
      </c>
      <c r="G2" s="113"/>
      <c r="H2" s="114"/>
    </row>
    <row r="3" spans="1:8" x14ac:dyDescent="0.2">
      <c r="A3" s="110" t="s">
        <v>511</v>
      </c>
      <c r="B3" s="115"/>
      <c r="C3" s="116"/>
      <c r="D3" s="117">
        <v>398048</v>
      </c>
      <c r="E3" s="118"/>
      <c r="F3" s="119">
        <v>228305</v>
      </c>
      <c r="G3" s="120"/>
      <c r="H3" s="121"/>
    </row>
    <row r="4" spans="1:8" x14ac:dyDescent="0.2">
      <c r="A4" s="122"/>
      <c r="B4" s="123"/>
      <c r="C4" s="124"/>
      <c r="D4" s="125">
        <v>190639</v>
      </c>
      <c r="E4" s="126"/>
      <c r="F4" s="127">
        <v>86611</v>
      </c>
      <c r="G4" s="128"/>
      <c r="H4" s="129"/>
    </row>
    <row r="5" spans="1:8" x14ac:dyDescent="0.2">
      <c r="A5" s="110" t="s">
        <v>513</v>
      </c>
      <c r="B5" s="115"/>
      <c r="C5" s="116"/>
      <c r="D5" s="117">
        <v>663465</v>
      </c>
      <c r="E5" s="118"/>
      <c r="F5" s="119">
        <v>316331</v>
      </c>
      <c r="G5" s="120"/>
      <c r="H5" s="121"/>
    </row>
    <row r="6" spans="1:8" x14ac:dyDescent="0.2">
      <c r="A6" s="122"/>
      <c r="B6" s="123"/>
      <c r="C6" s="124"/>
      <c r="D6" s="125">
        <v>205376</v>
      </c>
      <c r="E6" s="126"/>
      <c r="F6" s="127">
        <v>106387</v>
      </c>
      <c r="G6" s="128"/>
      <c r="H6" s="129"/>
    </row>
    <row r="7" spans="1:8" x14ac:dyDescent="0.2">
      <c r="A7" s="110" t="s">
        <v>514</v>
      </c>
      <c r="B7" s="115"/>
      <c r="C7" s="116"/>
      <c r="D7" s="117">
        <v>638024</v>
      </c>
      <c r="E7" s="118"/>
      <c r="F7" s="119">
        <v>333013</v>
      </c>
      <c r="G7" s="120"/>
      <c r="H7" s="121"/>
    </row>
    <row r="8" spans="1:8" x14ac:dyDescent="0.2">
      <c r="A8" s="122"/>
      <c r="B8" s="123"/>
      <c r="C8" s="124"/>
      <c r="D8" s="125">
        <v>310304</v>
      </c>
      <c r="E8" s="126"/>
      <c r="F8" s="127">
        <v>126732</v>
      </c>
      <c r="G8" s="128"/>
      <c r="H8" s="129"/>
    </row>
    <row r="9" spans="1:8" x14ac:dyDescent="0.2">
      <c r="A9" s="110" t="s">
        <v>515</v>
      </c>
      <c r="B9" s="115"/>
      <c r="C9" s="116"/>
      <c r="D9" s="117">
        <v>604337</v>
      </c>
      <c r="E9" s="118"/>
      <c r="F9" s="119">
        <v>280458</v>
      </c>
      <c r="G9" s="120"/>
      <c r="H9" s="121"/>
    </row>
    <row r="10" spans="1:8" x14ac:dyDescent="0.2">
      <c r="A10" s="122"/>
      <c r="B10" s="123"/>
      <c r="C10" s="124"/>
      <c r="D10" s="125">
        <v>373828</v>
      </c>
      <c r="E10" s="126"/>
      <c r="F10" s="127">
        <v>127286</v>
      </c>
      <c r="G10" s="128"/>
      <c r="H10" s="129"/>
    </row>
    <row r="11" spans="1:8" x14ac:dyDescent="0.2">
      <c r="A11" s="110" t="s">
        <v>516</v>
      </c>
      <c r="B11" s="115"/>
      <c r="C11" s="116"/>
      <c r="D11" s="117">
        <v>648917</v>
      </c>
      <c r="E11" s="118"/>
      <c r="F11" s="119">
        <v>291945</v>
      </c>
      <c r="G11" s="120"/>
      <c r="H11" s="121"/>
    </row>
    <row r="12" spans="1:8" x14ac:dyDescent="0.2">
      <c r="A12" s="122"/>
      <c r="B12" s="123"/>
      <c r="C12" s="130"/>
      <c r="D12" s="125">
        <v>392191</v>
      </c>
      <c r="E12" s="126"/>
      <c r="F12" s="127">
        <v>127651</v>
      </c>
      <c r="G12" s="128"/>
      <c r="H12" s="129"/>
    </row>
    <row r="13" spans="1:8" x14ac:dyDescent="0.2">
      <c r="A13" s="110"/>
      <c r="B13" s="115"/>
      <c r="C13" s="131"/>
      <c r="D13" s="132">
        <v>590558</v>
      </c>
      <c r="E13" s="133"/>
      <c r="F13" s="134">
        <v>290010</v>
      </c>
      <c r="G13" s="135"/>
      <c r="H13" s="121"/>
    </row>
    <row r="14" spans="1:8" x14ac:dyDescent="0.2">
      <c r="A14" s="122"/>
      <c r="B14" s="123"/>
      <c r="C14" s="124"/>
      <c r="D14" s="125">
        <v>294468</v>
      </c>
      <c r="E14" s="126"/>
      <c r="F14" s="127">
        <v>114933</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11.11</v>
      </c>
      <c r="C19" s="136">
        <f>ROUND(VALUE(SUBSTITUTE(実質収支比率等に係る経年分析!G$48,"▲","-")),2)</f>
        <v>10.81</v>
      </c>
      <c r="D19" s="136">
        <f>ROUND(VALUE(SUBSTITUTE(実質収支比率等に係る経年分析!H$48,"▲","-")),2)</f>
        <v>6.04</v>
      </c>
      <c r="E19" s="136">
        <f>ROUND(VALUE(SUBSTITUTE(実質収支比率等に係る経年分析!I$48,"▲","-")),2)</f>
        <v>5.73</v>
      </c>
      <c r="F19" s="136">
        <f>ROUND(VALUE(SUBSTITUTE(実質収支比率等に係る経年分析!J$48,"▲","-")),2)</f>
        <v>5.84</v>
      </c>
    </row>
    <row r="20" spans="1:11" x14ac:dyDescent="0.2">
      <c r="A20" s="136" t="s">
        <v>43</v>
      </c>
      <c r="B20" s="136">
        <f>ROUND(VALUE(SUBSTITUTE(実質収支比率等に係る経年分析!F$47,"▲","-")),2)</f>
        <v>43.21</v>
      </c>
      <c r="C20" s="136">
        <f>ROUND(VALUE(SUBSTITUTE(実質収支比率等に係る経年分析!G$47,"▲","-")),2)</f>
        <v>49.36</v>
      </c>
      <c r="D20" s="136">
        <f>ROUND(VALUE(SUBSTITUTE(実質収支比率等に係る経年分析!H$47,"▲","-")),2)</f>
        <v>59.53</v>
      </c>
      <c r="E20" s="136">
        <f>ROUND(VALUE(SUBSTITUTE(実質収支比率等に係る経年分析!I$47,"▲","-")),2)</f>
        <v>52.15</v>
      </c>
      <c r="F20" s="136">
        <f>ROUND(VALUE(SUBSTITUTE(実質収支比率等に係る経年分析!J$47,"▲","-")),2)</f>
        <v>54.81</v>
      </c>
    </row>
    <row r="21" spans="1:11" x14ac:dyDescent="0.2">
      <c r="A21" s="136" t="s">
        <v>44</v>
      </c>
      <c r="B21" s="136">
        <f>IF(ISNUMBER(VALUE(SUBSTITUTE(実質収支比率等に係る経年分析!F$49,"▲","-"))),ROUND(VALUE(SUBSTITUTE(実質収支比率等に係る経年分析!F$49,"▲","-")),2),NA())</f>
        <v>3.93</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-4.8</v>
      </c>
      <c r="E21" s="136">
        <f>IF(ISNUMBER(VALUE(SUBSTITUTE(実質収支比率等に係る経年分析!I$49,"▲","-"))),ROUND(VALUE(SUBSTITUTE(実質収支比率等に係る経年分析!I$49,"▲","-")),2),NA())</f>
        <v>-9.18</v>
      </c>
      <c r="F21" s="136">
        <f>IF(ISNUMBER(VALUE(SUBSTITUTE(実質収支比率等に係る経年分析!J$49,"▲","-"))),ROUND(VALUE(SUBSTITUTE(実質収支比率等に係る経年分析!J$49,"▲","-")),2),NA())</f>
        <v>0.18</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介護サービス事業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ケーブルネットワーク事業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f>IF(ROUND(VALUE(SUBSTITUTE(連結実質赤字比率に係る赤字・黒字の構成分析!G$40,"▲", "-")), 2) &lt; 0, ABS(ROUND(VALUE(SUBSTITUTE(連結実質赤字比率に係る赤字・黒字の構成分析!G$40,"▲", "-")), 2)), NA())</f>
        <v>1.1499999999999999</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1.46</v>
      </c>
      <c r="G30" s="137" t="e">
        <f>IF(ROUND(VALUE(SUBSTITUTE(連結実質赤字比率に係る赤字・黒字の構成分析!H$40,"▲", "-")), 2) &gt;= 0, ABS(ROUND(VALUE(SUBSTITUTE(連結実質赤字比率に係る赤字・黒字の構成分析!H$40,"▲", "-")), 2)), NA())</f>
        <v>#N/A</v>
      </c>
      <c r="H30" s="137">
        <f>IF(ROUND(VALUE(SUBSTITUTE(連結実質赤字比率に係る赤字・黒字の構成分析!I$40,"▲", "-")), 2) &lt; 0, ABS(ROUND(VALUE(SUBSTITUTE(連結実質赤字比率に係る赤字・黒字の構成分析!I$40,"▲", "-")), 2)), NA())</f>
        <v>1.28</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2">
      <c r="A31" s="137" t="str">
        <f>IF(連結実質赤字比率に係る赤字・黒字の構成分析!C$39="",NA(),連結実質赤字比率に係る赤字・黒字の構成分析!C$39)</f>
        <v>簡易水道事業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2">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2">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2">
      <c r="A34" s="137" t="str">
        <f>IF(連結実質赤字比率に係る赤字・黒字の構成分析!C$36="",NA(),連結実質赤字比率に係る赤字・黒字の構成分析!C$36)</f>
        <v>電気事業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5.82</v>
      </c>
    </row>
    <row r="36" spans="1:16" x14ac:dyDescent="0.2">
      <c r="A36" s="137" t="str">
        <f>IF(連結実質赤字比率に係る赤字・黒字の構成分析!C$34="",NA(),連結実質赤字比率に係る赤字・黒字の構成分析!C$34)</f>
        <v>国民健康保険病院事業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450</v>
      </c>
      <c r="E42" s="138"/>
      <c r="F42" s="138"/>
      <c r="G42" s="138">
        <f>'実質公債費比率（分子）の構造'!L$52</f>
        <v>459</v>
      </c>
      <c r="H42" s="138"/>
      <c r="I42" s="138"/>
      <c r="J42" s="138">
        <f>'実質公債費比率（分子）の構造'!M$52</f>
        <v>474</v>
      </c>
      <c r="K42" s="138"/>
      <c r="L42" s="138"/>
      <c r="M42" s="138">
        <f>'実質公債費比率（分子）の構造'!N$52</f>
        <v>495</v>
      </c>
      <c r="N42" s="138"/>
      <c r="O42" s="138"/>
      <c r="P42" s="138">
        <f>'実質公債費比率（分子）の構造'!O$52</f>
        <v>531</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32</v>
      </c>
      <c r="C45" s="138"/>
      <c r="D45" s="138"/>
      <c r="E45" s="138">
        <f>'実質公債費比率（分子）の構造'!L$49</f>
        <v>32</v>
      </c>
      <c r="F45" s="138"/>
      <c r="G45" s="138"/>
      <c r="H45" s="138">
        <f>'実質公債費比率（分子）の構造'!M$49</f>
        <v>32</v>
      </c>
      <c r="I45" s="138"/>
      <c r="J45" s="138"/>
      <c r="K45" s="138">
        <f>'実質公債費比率（分子）の構造'!N$49</f>
        <v>35</v>
      </c>
      <c r="L45" s="138"/>
      <c r="M45" s="138"/>
      <c r="N45" s="138">
        <f>'実質公債費比率（分子）の構造'!O$49</f>
        <v>31</v>
      </c>
      <c r="O45" s="138"/>
      <c r="P45" s="138"/>
    </row>
    <row r="46" spans="1:16" x14ac:dyDescent="0.2">
      <c r="A46" s="138" t="s">
        <v>55</v>
      </c>
      <c r="B46" s="138">
        <f>'実質公債費比率（分子）の構造'!K$48</f>
        <v>42</v>
      </c>
      <c r="C46" s="138"/>
      <c r="D46" s="138"/>
      <c r="E46" s="138">
        <f>'実質公債費比率（分子）の構造'!L$48</f>
        <v>51</v>
      </c>
      <c r="F46" s="138"/>
      <c r="G46" s="138"/>
      <c r="H46" s="138">
        <f>'実質公債費比率（分子）の構造'!M$48</f>
        <v>53</v>
      </c>
      <c r="I46" s="138"/>
      <c r="J46" s="138"/>
      <c r="K46" s="138">
        <f>'実質公債費比率（分子）の構造'!N$48</f>
        <v>44</v>
      </c>
      <c r="L46" s="138"/>
      <c r="M46" s="138"/>
      <c r="N46" s="138">
        <f>'実質公債費比率（分子）の構造'!O$48</f>
        <v>45</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644</v>
      </c>
      <c r="C49" s="138"/>
      <c r="D49" s="138"/>
      <c r="E49" s="138">
        <f>'実質公債費比率（分子）の構造'!L$45</f>
        <v>665</v>
      </c>
      <c r="F49" s="138"/>
      <c r="G49" s="138"/>
      <c r="H49" s="138">
        <f>'実質公債費比率（分子）の構造'!M$45</f>
        <v>668</v>
      </c>
      <c r="I49" s="138"/>
      <c r="J49" s="138"/>
      <c r="K49" s="138">
        <f>'実質公債費比率（分子）の構造'!N$45</f>
        <v>699</v>
      </c>
      <c r="L49" s="138"/>
      <c r="M49" s="138"/>
      <c r="N49" s="138">
        <f>'実質公債費比率（分子）の構造'!O$45</f>
        <v>753</v>
      </c>
      <c r="O49" s="138"/>
      <c r="P49" s="138"/>
    </row>
    <row r="50" spans="1:16" x14ac:dyDescent="0.2">
      <c r="A50" s="138" t="s">
        <v>59</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289</v>
      </c>
      <c r="G50" s="138" t="e">
        <f>NA()</f>
        <v>#N/A</v>
      </c>
      <c r="H50" s="138" t="e">
        <f>NA()</f>
        <v>#N/A</v>
      </c>
      <c r="I50" s="138">
        <f>IF(ISNUMBER('実質公債費比率（分子）の構造'!M$53),'実質公債費比率（分子）の構造'!M$53,NA())</f>
        <v>279</v>
      </c>
      <c r="J50" s="138" t="e">
        <f>NA()</f>
        <v>#N/A</v>
      </c>
      <c r="K50" s="138" t="e">
        <f>NA()</f>
        <v>#N/A</v>
      </c>
      <c r="L50" s="138">
        <f>IF(ISNUMBER('実質公債費比率（分子）の構造'!N$53),'実質公債費比率（分子）の構造'!N$53,NA())</f>
        <v>283</v>
      </c>
      <c r="M50" s="138" t="e">
        <f>NA()</f>
        <v>#N/A</v>
      </c>
      <c r="N50" s="138" t="e">
        <f>NA()</f>
        <v>#N/A</v>
      </c>
      <c r="O50" s="138">
        <f>IF(ISNUMBER('実質公債費比率（分子）の構造'!O$53),'実質公債費比率（分子）の構造'!O$53,NA())</f>
        <v>298</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4287</v>
      </c>
      <c r="E56" s="137"/>
      <c r="F56" s="137"/>
      <c r="G56" s="137">
        <f>'将来負担比率（分子）の構造'!J$52</f>
        <v>4552</v>
      </c>
      <c r="H56" s="137"/>
      <c r="I56" s="137"/>
      <c r="J56" s="137">
        <f>'将来負担比率（分子）の構造'!K$52</f>
        <v>4469</v>
      </c>
      <c r="K56" s="137"/>
      <c r="L56" s="137"/>
      <c r="M56" s="137">
        <f>'将来負担比率（分子）の構造'!L$52</f>
        <v>4545</v>
      </c>
      <c r="N56" s="137"/>
      <c r="O56" s="137"/>
      <c r="P56" s="137">
        <f>'将来負担比率（分子）の構造'!M$52</f>
        <v>4597</v>
      </c>
    </row>
    <row r="57" spans="1:16" x14ac:dyDescent="0.2">
      <c r="A57" s="137" t="s">
        <v>36</v>
      </c>
      <c r="B57" s="137"/>
      <c r="C57" s="137"/>
      <c r="D57" s="137">
        <f>'将来負担比率（分子）の構造'!I$51</f>
        <v>25</v>
      </c>
      <c r="E57" s="137"/>
      <c r="F57" s="137"/>
      <c r="G57" s="137">
        <f>'将来負担比率（分子）の構造'!J$51</f>
        <v>20</v>
      </c>
      <c r="H57" s="137"/>
      <c r="I57" s="137"/>
      <c r="J57" s="137">
        <f>'将来負担比率（分子）の構造'!K$51</f>
        <v>1</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3366</v>
      </c>
      <c r="E58" s="137"/>
      <c r="F58" s="137"/>
      <c r="G58" s="137">
        <f>'将来負担比率（分子）の構造'!J$50</f>
        <v>3466</v>
      </c>
      <c r="H58" s="137"/>
      <c r="I58" s="137"/>
      <c r="J58" s="137">
        <f>'将来負担比率（分子）の構造'!K$50</f>
        <v>3179</v>
      </c>
      <c r="K58" s="137"/>
      <c r="L58" s="137"/>
      <c r="M58" s="137">
        <f>'将来負担比率（分子）の構造'!L$50</f>
        <v>2822</v>
      </c>
      <c r="N58" s="137"/>
      <c r="O58" s="137"/>
      <c r="P58" s="137">
        <f>'将来負担比率（分子）の構造'!M$50</f>
        <v>3080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5</v>
      </c>
      <c r="O61" s="137"/>
      <c r="P61" s="137"/>
    </row>
    <row r="62" spans="1:16" x14ac:dyDescent="0.2">
      <c r="A62" s="137" t="s">
        <v>29</v>
      </c>
      <c r="B62" s="137">
        <f>'将来負担比率（分子）の構造'!I$45</f>
        <v>1110</v>
      </c>
      <c r="C62" s="137"/>
      <c r="D62" s="137"/>
      <c r="E62" s="137">
        <f>'将来負担比率（分子）の構造'!J$45</f>
        <v>1101</v>
      </c>
      <c r="F62" s="137"/>
      <c r="G62" s="137"/>
      <c r="H62" s="137">
        <f>'将来負担比率（分子）の構造'!K$45</f>
        <v>1149</v>
      </c>
      <c r="I62" s="137"/>
      <c r="J62" s="137"/>
      <c r="K62" s="137">
        <f>'将来負担比率（分子）の構造'!L$45</f>
        <v>1096</v>
      </c>
      <c r="L62" s="137"/>
      <c r="M62" s="137"/>
      <c r="N62" s="137">
        <f>'将来負担比率（分子）の構造'!M$45</f>
        <v>1040</v>
      </c>
      <c r="O62" s="137"/>
      <c r="P62" s="137"/>
    </row>
    <row r="63" spans="1:16" x14ac:dyDescent="0.2">
      <c r="A63" s="137" t="s">
        <v>28</v>
      </c>
      <c r="B63" s="137">
        <f>'将来負担比率（分子）の構造'!I$44</f>
        <v>161</v>
      </c>
      <c r="C63" s="137"/>
      <c r="D63" s="137"/>
      <c r="E63" s="137">
        <f>'将来負担比率（分子）の構造'!J$44</f>
        <v>136</v>
      </c>
      <c r="F63" s="137"/>
      <c r="G63" s="137"/>
      <c r="H63" s="137">
        <f>'将来負担比率（分子）の構造'!K$44</f>
        <v>111</v>
      </c>
      <c r="I63" s="137"/>
      <c r="J63" s="137"/>
      <c r="K63" s="137">
        <f>'将来負担比率（分子）の構造'!L$44</f>
        <v>78</v>
      </c>
      <c r="L63" s="137"/>
      <c r="M63" s="137"/>
      <c r="N63" s="137">
        <f>'将来負担比率（分子）の構造'!M$44</f>
        <v>47</v>
      </c>
      <c r="O63" s="137"/>
      <c r="P63" s="137"/>
    </row>
    <row r="64" spans="1:16" x14ac:dyDescent="0.2">
      <c r="A64" s="137" t="s">
        <v>27</v>
      </c>
      <c r="B64" s="137">
        <f>'将来負担比率（分子）の構造'!I$43</f>
        <v>474</v>
      </c>
      <c r="C64" s="137"/>
      <c r="D64" s="137"/>
      <c r="E64" s="137">
        <f>'将来負担比率（分子）の構造'!J$43</f>
        <v>590</v>
      </c>
      <c r="F64" s="137"/>
      <c r="G64" s="137"/>
      <c r="H64" s="137">
        <f>'将来負担比率（分子）の構造'!K$43</f>
        <v>631</v>
      </c>
      <c r="I64" s="137"/>
      <c r="J64" s="137"/>
      <c r="K64" s="137">
        <f>'将来負担比率（分子）の構造'!L$43</f>
        <v>597</v>
      </c>
      <c r="L64" s="137"/>
      <c r="M64" s="137"/>
      <c r="N64" s="137">
        <f>'将来負担比率（分子）の構造'!M$43</f>
        <v>516</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5941</v>
      </c>
      <c r="C66" s="137"/>
      <c r="D66" s="137"/>
      <c r="E66" s="137">
        <f>'将来負担比率（分子）の構造'!J$41</f>
        <v>6214</v>
      </c>
      <c r="F66" s="137"/>
      <c r="G66" s="137"/>
      <c r="H66" s="137">
        <f>'将来負担比率（分子）の構造'!K$41</f>
        <v>6052</v>
      </c>
      <c r="I66" s="137"/>
      <c r="J66" s="137"/>
      <c r="K66" s="137">
        <f>'将来負担比率（分子）の構造'!L$41</f>
        <v>6088</v>
      </c>
      <c r="L66" s="137"/>
      <c r="M66" s="137"/>
      <c r="N66" s="137">
        <f>'将来負担比率（分子）の構造'!M$41</f>
        <v>6093</v>
      </c>
      <c r="O66" s="137"/>
      <c r="P66" s="137"/>
    </row>
    <row r="67" spans="1:16" x14ac:dyDescent="0.2">
      <c r="A67" s="137" t="s">
        <v>63</v>
      </c>
      <c r="B67" s="137" t="e">
        <f>NA()</f>
        <v>#N/A</v>
      </c>
      <c r="C67" s="137">
        <f>IF(ISNUMBER('将来負担比率（分子）の構造'!I$53), IF('将来負担比率（分子）の構造'!I$53 &lt; 0, 0, '将来負担比率（分子）の構造'!I$53), NA())</f>
        <v>8</v>
      </c>
      <c r="D67" s="137" t="e">
        <f>NA()</f>
        <v>#N/A</v>
      </c>
      <c r="E67" s="137" t="e">
        <f>NA()</f>
        <v>#N/A</v>
      </c>
      <c r="F67" s="137">
        <f>IF(ISNUMBER('将来負担比率（分子）の構造'!J$53), IF('将来負担比率（分子）の構造'!J$53 &lt; 0, 0, '将来負担比率（分子）の構造'!J$53), NA())</f>
        <v>3</v>
      </c>
      <c r="G67" s="137" t="e">
        <f>NA()</f>
        <v>#N/A</v>
      </c>
      <c r="H67" s="137" t="e">
        <f>NA()</f>
        <v>#N/A</v>
      </c>
      <c r="I67" s="137">
        <f>IF(ISNUMBER('将来負担比率（分子）の構造'!K$53), IF('将来負担比率（分子）の構造'!K$53 &lt; 0, 0, '将来負担比率（分子）の構造'!K$53), NA())</f>
        <v>294</v>
      </c>
      <c r="J67" s="137" t="e">
        <f>NA()</f>
        <v>#N/A</v>
      </c>
      <c r="K67" s="137" t="e">
        <f>NA()</f>
        <v>#N/A</v>
      </c>
      <c r="L67" s="137">
        <f>IF(ISNUMBER('将来負担比率（分子）の構造'!L$53), IF('将来負担比率（分子）の構造'!L$53 &lt; 0, 0, '将来負担比率（分子）の構造'!L$53), NA())</f>
        <v>491</v>
      </c>
      <c r="M67" s="137" t="e">
        <f>NA()</f>
        <v>#N/A</v>
      </c>
      <c r="N67" s="137" t="e">
        <f>NA()</f>
        <v>#N/A</v>
      </c>
      <c r="O67" s="137">
        <f>IF(ISNUMBER('将来負担比率（分子）の構造'!M$53), IF('将来負担比率（分子）の構造'!M$53 &lt; 0, 0, '将来負担比率（分子）の構造'!M$53), NA())</f>
        <v>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207</v>
      </c>
      <c r="C5" s="612"/>
      <c r="D5" s="612"/>
      <c r="E5" s="612"/>
      <c r="F5" s="612"/>
      <c r="G5" s="612"/>
      <c r="H5" s="612"/>
      <c r="I5" s="612"/>
      <c r="J5" s="612"/>
      <c r="K5" s="612"/>
      <c r="L5" s="612"/>
      <c r="M5" s="612"/>
      <c r="N5" s="612"/>
      <c r="O5" s="612"/>
      <c r="P5" s="612"/>
      <c r="Q5" s="613"/>
      <c r="R5" s="614">
        <v>398863</v>
      </c>
      <c r="S5" s="615"/>
      <c r="T5" s="615"/>
      <c r="U5" s="615"/>
      <c r="V5" s="615"/>
      <c r="W5" s="615"/>
      <c r="X5" s="615"/>
      <c r="Y5" s="616"/>
      <c r="Z5" s="617">
        <v>6.3</v>
      </c>
      <c r="AA5" s="617"/>
      <c r="AB5" s="617"/>
      <c r="AC5" s="617"/>
      <c r="AD5" s="618">
        <v>398863</v>
      </c>
      <c r="AE5" s="618"/>
      <c r="AF5" s="618"/>
      <c r="AG5" s="618"/>
      <c r="AH5" s="618"/>
      <c r="AI5" s="618"/>
      <c r="AJ5" s="618"/>
      <c r="AK5" s="618"/>
      <c r="AL5" s="619">
        <v>13.4</v>
      </c>
      <c r="AM5" s="620"/>
      <c r="AN5" s="620"/>
      <c r="AO5" s="621"/>
      <c r="AP5" s="611" t="s">
        <v>208</v>
      </c>
      <c r="AQ5" s="612"/>
      <c r="AR5" s="612"/>
      <c r="AS5" s="612"/>
      <c r="AT5" s="612"/>
      <c r="AU5" s="612"/>
      <c r="AV5" s="612"/>
      <c r="AW5" s="612"/>
      <c r="AX5" s="612"/>
      <c r="AY5" s="612"/>
      <c r="AZ5" s="612"/>
      <c r="BA5" s="612"/>
      <c r="BB5" s="612"/>
      <c r="BC5" s="612"/>
      <c r="BD5" s="612"/>
      <c r="BE5" s="612"/>
      <c r="BF5" s="613"/>
      <c r="BG5" s="625">
        <v>398863</v>
      </c>
      <c r="BH5" s="626"/>
      <c r="BI5" s="626"/>
      <c r="BJ5" s="626"/>
      <c r="BK5" s="626"/>
      <c r="BL5" s="626"/>
      <c r="BM5" s="626"/>
      <c r="BN5" s="627"/>
      <c r="BO5" s="628">
        <v>100</v>
      </c>
      <c r="BP5" s="628"/>
      <c r="BQ5" s="628"/>
      <c r="BR5" s="628"/>
      <c r="BS5" s="629">
        <v>52706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2">
      <c r="B6" s="622" t="s">
        <v>212</v>
      </c>
      <c r="C6" s="623"/>
      <c r="D6" s="623"/>
      <c r="E6" s="623"/>
      <c r="F6" s="623"/>
      <c r="G6" s="623"/>
      <c r="H6" s="623"/>
      <c r="I6" s="623"/>
      <c r="J6" s="623"/>
      <c r="K6" s="623"/>
      <c r="L6" s="623"/>
      <c r="M6" s="623"/>
      <c r="N6" s="623"/>
      <c r="O6" s="623"/>
      <c r="P6" s="623"/>
      <c r="Q6" s="624"/>
      <c r="R6" s="625">
        <v>102931</v>
      </c>
      <c r="S6" s="626"/>
      <c r="T6" s="626"/>
      <c r="U6" s="626"/>
      <c r="V6" s="626"/>
      <c r="W6" s="626"/>
      <c r="X6" s="626"/>
      <c r="Y6" s="627"/>
      <c r="Z6" s="628">
        <v>1.6</v>
      </c>
      <c r="AA6" s="628"/>
      <c r="AB6" s="628"/>
      <c r="AC6" s="628"/>
      <c r="AD6" s="629">
        <v>102931</v>
      </c>
      <c r="AE6" s="629"/>
      <c r="AF6" s="629"/>
      <c r="AG6" s="629"/>
      <c r="AH6" s="629"/>
      <c r="AI6" s="629"/>
      <c r="AJ6" s="629"/>
      <c r="AK6" s="629"/>
      <c r="AL6" s="630">
        <v>3.5</v>
      </c>
      <c r="AM6" s="631"/>
      <c r="AN6" s="631"/>
      <c r="AO6" s="632"/>
      <c r="AP6" s="622" t="s">
        <v>213</v>
      </c>
      <c r="AQ6" s="623"/>
      <c r="AR6" s="623"/>
      <c r="AS6" s="623"/>
      <c r="AT6" s="623"/>
      <c r="AU6" s="623"/>
      <c r="AV6" s="623"/>
      <c r="AW6" s="623"/>
      <c r="AX6" s="623"/>
      <c r="AY6" s="623"/>
      <c r="AZ6" s="623"/>
      <c r="BA6" s="623"/>
      <c r="BB6" s="623"/>
      <c r="BC6" s="623"/>
      <c r="BD6" s="623"/>
      <c r="BE6" s="623"/>
      <c r="BF6" s="624"/>
      <c r="BG6" s="625">
        <v>398863</v>
      </c>
      <c r="BH6" s="626"/>
      <c r="BI6" s="626"/>
      <c r="BJ6" s="626"/>
      <c r="BK6" s="626"/>
      <c r="BL6" s="626"/>
      <c r="BM6" s="626"/>
      <c r="BN6" s="627"/>
      <c r="BO6" s="628">
        <v>100</v>
      </c>
      <c r="BP6" s="628"/>
      <c r="BQ6" s="628"/>
      <c r="BR6" s="628"/>
      <c r="BS6" s="629">
        <v>52706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65675</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65675</v>
      </c>
      <c r="DR6" s="626"/>
      <c r="DS6" s="626"/>
      <c r="DT6" s="626"/>
      <c r="DU6" s="626"/>
      <c r="DV6" s="626"/>
      <c r="DW6" s="626"/>
      <c r="DX6" s="626"/>
      <c r="DY6" s="626"/>
      <c r="DZ6" s="626"/>
      <c r="EA6" s="626"/>
      <c r="EB6" s="626"/>
      <c r="EC6" s="635"/>
    </row>
    <row r="7" spans="2:143" ht="11.25" customHeight="1" x14ac:dyDescent="0.2">
      <c r="B7" s="622" t="s">
        <v>216</v>
      </c>
      <c r="C7" s="623"/>
      <c r="D7" s="623"/>
      <c r="E7" s="623"/>
      <c r="F7" s="623"/>
      <c r="G7" s="623"/>
      <c r="H7" s="623"/>
      <c r="I7" s="623"/>
      <c r="J7" s="623"/>
      <c r="K7" s="623"/>
      <c r="L7" s="623"/>
      <c r="M7" s="623"/>
      <c r="N7" s="623"/>
      <c r="O7" s="623"/>
      <c r="P7" s="623"/>
      <c r="Q7" s="624"/>
      <c r="R7" s="625">
        <v>162</v>
      </c>
      <c r="S7" s="626"/>
      <c r="T7" s="626"/>
      <c r="U7" s="626"/>
      <c r="V7" s="626"/>
      <c r="W7" s="626"/>
      <c r="X7" s="626"/>
      <c r="Y7" s="627"/>
      <c r="Z7" s="628">
        <v>0</v>
      </c>
      <c r="AA7" s="628"/>
      <c r="AB7" s="628"/>
      <c r="AC7" s="628"/>
      <c r="AD7" s="629">
        <v>162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83727</v>
      </c>
      <c r="BH7" s="626"/>
      <c r="BI7" s="626"/>
      <c r="BJ7" s="626"/>
      <c r="BK7" s="626"/>
      <c r="BL7" s="626"/>
      <c r="BM7" s="626"/>
      <c r="BN7" s="627"/>
      <c r="BO7" s="628">
        <v>21</v>
      </c>
      <c r="BP7" s="628"/>
      <c r="BQ7" s="628"/>
      <c r="BR7" s="628"/>
      <c r="BS7" s="629">
        <v>1889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1109773</v>
      </c>
      <c r="CS7" s="626"/>
      <c r="CT7" s="626"/>
      <c r="CU7" s="626"/>
      <c r="CV7" s="626"/>
      <c r="CW7" s="626"/>
      <c r="CX7" s="626"/>
      <c r="CY7" s="627"/>
      <c r="CZ7" s="628">
        <v>18.3</v>
      </c>
      <c r="DA7" s="628"/>
      <c r="DB7" s="628"/>
      <c r="DC7" s="628"/>
      <c r="DD7" s="634">
        <v>20215</v>
      </c>
      <c r="DE7" s="626"/>
      <c r="DF7" s="626"/>
      <c r="DG7" s="626"/>
      <c r="DH7" s="626"/>
      <c r="DI7" s="626"/>
      <c r="DJ7" s="626"/>
      <c r="DK7" s="626"/>
      <c r="DL7" s="626"/>
      <c r="DM7" s="626"/>
      <c r="DN7" s="626"/>
      <c r="DO7" s="626"/>
      <c r="DP7" s="627"/>
      <c r="DQ7" s="634">
        <v>766759</v>
      </c>
      <c r="DR7" s="626"/>
      <c r="DS7" s="626"/>
      <c r="DT7" s="626"/>
      <c r="DU7" s="626"/>
      <c r="DV7" s="626"/>
      <c r="DW7" s="626"/>
      <c r="DX7" s="626"/>
      <c r="DY7" s="626"/>
      <c r="DZ7" s="626"/>
      <c r="EA7" s="626"/>
      <c r="EB7" s="626"/>
      <c r="EC7" s="635"/>
    </row>
    <row r="8" spans="2:143" ht="11.25" customHeight="1" x14ac:dyDescent="0.2">
      <c r="B8" s="622" t="s">
        <v>219</v>
      </c>
      <c r="C8" s="623"/>
      <c r="D8" s="623"/>
      <c r="E8" s="623"/>
      <c r="F8" s="623"/>
      <c r="G8" s="623"/>
      <c r="H8" s="623"/>
      <c r="I8" s="623"/>
      <c r="J8" s="623"/>
      <c r="K8" s="623"/>
      <c r="L8" s="623"/>
      <c r="M8" s="623"/>
      <c r="N8" s="623"/>
      <c r="O8" s="623"/>
      <c r="P8" s="623"/>
      <c r="Q8" s="624"/>
      <c r="R8" s="625">
        <v>346</v>
      </c>
      <c r="S8" s="626"/>
      <c r="T8" s="626"/>
      <c r="U8" s="626"/>
      <c r="V8" s="626"/>
      <c r="W8" s="626"/>
      <c r="X8" s="626"/>
      <c r="Y8" s="627"/>
      <c r="Z8" s="628">
        <v>0</v>
      </c>
      <c r="AA8" s="628"/>
      <c r="AB8" s="628"/>
      <c r="AC8" s="628"/>
      <c r="AD8" s="629">
        <v>346</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3705</v>
      </c>
      <c r="BH8" s="626"/>
      <c r="BI8" s="626"/>
      <c r="BJ8" s="626"/>
      <c r="BK8" s="626"/>
      <c r="BL8" s="626"/>
      <c r="BM8" s="626"/>
      <c r="BN8" s="627"/>
      <c r="BO8" s="628">
        <v>0.9</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1336205</v>
      </c>
      <c r="CS8" s="626"/>
      <c r="CT8" s="626"/>
      <c r="CU8" s="626"/>
      <c r="CV8" s="626"/>
      <c r="CW8" s="626"/>
      <c r="CX8" s="626"/>
      <c r="CY8" s="627"/>
      <c r="CZ8" s="628">
        <v>22</v>
      </c>
      <c r="DA8" s="628"/>
      <c r="DB8" s="628"/>
      <c r="DC8" s="628"/>
      <c r="DD8" s="634">
        <v>796817</v>
      </c>
      <c r="DE8" s="626"/>
      <c r="DF8" s="626"/>
      <c r="DG8" s="626"/>
      <c r="DH8" s="626"/>
      <c r="DI8" s="626"/>
      <c r="DJ8" s="626"/>
      <c r="DK8" s="626"/>
      <c r="DL8" s="626"/>
      <c r="DM8" s="626"/>
      <c r="DN8" s="626"/>
      <c r="DO8" s="626"/>
      <c r="DP8" s="627"/>
      <c r="DQ8" s="634">
        <v>410234</v>
      </c>
      <c r="DR8" s="626"/>
      <c r="DS8" s="626"/>
      <c r="DT8" s="626"/>
      <c r="DU8" s="626"/>
      <c r="DV8" s="626"/>
      <c r="DW8" s="626"/>
      <c r="DX8" s="626"/>
      <c r="DY8" s="626"/>
      <c r="DZ8" s="626"/>
      <c r="EA8" s="626"/>
      <c r="EB8" s="626"/>
      <c r="EC8" s="635"/>
    </row>
    <row r="9" spans="2:143" ht="11.25" customHeight="1" x14ac:dyDescent="0.2">
      <c r="B9" s="622" t="s">
        <v>223</v>
      </c>
      <c r="C9" s="623"/>
      <c r="D9" s="623"/>
      <c r="E9" s="623"/>
      <c r="F9" s="623"/>
      <c r="G9" s="623"/>
      <c r="H9" s="623"/>
      <c r="I9" s="623"/>
      <c r="J9" s="623"/>
      <c r="K9" s="623"/>
      <c r="L9" s="623"/>
      <c r="M9" s="623"/>
      <c r="N9" s="623"/>
      <c r="O9" s="623"/>
      <c r="P9" s="623"/>
      <c r="Q9" s="624"/>
      <c r="R9" s="625">
        <v>322</v>
      </c>
      <c r="S9" s="626"/>
      <c r="T9" s="626"/>
      <c r="U9" s="626"/>
      <c r="V9" s="626"/>
      <c r="W9" s="626"/>
      <c r="X9" s="626"/>
      <c r="Y9" s="627"/>
      <c r="Z9" s="628">
        <v>0</v>
      </c>
      <c r="AA9" s="628"/>
      <c r="AB9" s="628"/>
      <c r="AC9" s="628"/>
      <c r="AD9" s="629">
        <v>322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69409</v>
      </c>
      <c r="BH9" s="626"/>
      <c r="BI9" s="626"/>
      <c r="BJ9" s="626"/>
      <c r="BK9" s="626"/>
      <c r="BL9" s="626"/>
      <c r="BM9" s="626"/>
      <c r="BN9" s="627"/>
      <c r="BO9" s="628">
        <v>17.399999999999999</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380489</v>
      </c>
      <c r="CS9" s="626"/>
      <c r="CT9" s="626"/>
      <c r="CU9" s="626"/>
      <c r="CV9" s="626"/>
      <c r="CW9" s="626"/>
      <c r="CX9" s="626"/>
      <c r="CY9" s="627"/>
      <c r="CZ9" s="628">
        <v>6.3</v>
      </c>
      <c r="DA9" s="628"/>
      <c r="DB9" s="628"/>
      <c r="DC9" s="628"/>
      <c r="DD9" s="634">
        <v>29121</v>
      </c>
      <c r="DE9" s="626"/>
      <c r="DF9" s="626"/>
      <c r="DG9" s="626"/>
      <c r="DH9" s="626"/>
      <c r="DI9" s="626"/>
      <c r="DJ9" s="626"/>
      <c r="DK9" s="626"/>
      <c r="DL9" s="626"/>
      <c r="DM9" s="626"/>
      <c r="DN9" s="626"/>
      <c r="DO9" s="626"/>
      <c r="DP9" s="627"/>
      <c r="DQ9" s="634">
        <v>367155</v>
      </c>
      <c r="DR9" s="626"/>
      <c r="DS9" s="626"/>
      <c r="DT9" s="626"/>
      <c r="DU9" s="626"/>
      <c r="DV9" s="626"/>
      <c r="DW9" s="626"/>
      <c r="DX9" s="626"/>
      <c r="DY9" s="626"/>
      <c r="DZ9" s="626"/>
      <c r="EA9" s="626"/>
      <c r="EB9" s="626"/>
      <c r="EC9" s="635"/>
    </row>
    <row r="10" spans="2:143" ht="11.25" customHeight="1" x14ac:dyDescent="0.2">
      <c r="B10" s="622" t="s">
        <v>226</v>
      </c>
      <c r="C10" s="623"/>
      <c r="D10" s="623"/>
      <c r="E10" s="623"/>
      <c r="F10" s="623"/>
      <c r="G10" s="623"/>
      <c r="H10" s="623"/>
      <c r="I10" s="623"/>
      <c r="J10" s="623"/>
      <c r="K10" s="623"/>
      <c r="L10" s="623"/>
      <c r="M10" s="623"/>
      <c r="N10" s="623"/>
      <c r="O10" s="623"/>
      <c r="P10" s="623"/>
      <c r="Q10" s="624"/>
      <c r="R10" s="625">
        <v>49311</v>
      </c>
      <c r="S10" s="626"/>
      <c r="T10" s="626"/>
      <c r="U10" s="626"/>
      <c r="V10" s="626"/>
      <c r="W10" s="626"/>
      <c r="X10" s="626"/>
      <c r="Y10" s="627"/>
      <c r="Z10" s="628">
        <v>0.8</v>
      </c>
      <c r="AA10" s="628"/>
      <c r="AB10" s="628"/>
      <c r="AC10" s="628"/>
      <c r="AD10" s="629">
        <v>49311</v>
      </c>
      <c r="AE10" s="629"/>
      <c r="AF10" s="629"/>
      <c r="AG10" s="629"/>
      <c r="AH10" s="629"/>
      <c r="AI10" s="629"/>
      <c r="AJ10" s="629"/>
      <c r="AK10" s="629"/>
      <c r="AL10" s="630">
        <v>1.7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7718</v>
      </c>
      <c r="BH10" s="626"/>
      <c r="BI10" s="626"/>
      <c r="BJ10" s="626"/>
      <c r="BK10" s="626"/>
      <c r="BL10" s="626"/>
      <c r="BM10" s="626"/>
      <c r="BN10" s="627"/>
      <c r="BO10" s="628">
        <v>1.9</v>
      </c>
      <c r="BP10" s="628"/>
      <c r="BQ10" s="628"/>
      <c r="BR10" s="628"/>
      <c r="BS10" s="634">
        <v>1286</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4511</v>
      </c>
      <c r="CS10" s="626"/>
      <c r="CT10" s="626"/>
      <c r="CU10" s="626"/>
      <c r="CV10" s="626"/>
      <c r="CW10" s="626"/>
      <c r="CX10" s="626"/>
      <c r="CY10" s="627"/>
      <c r="CZ10" s="628">
        <v>0.1</v>
      </c>
      <c r="DA10" s="628"/>
      <c r="DB10" s="628"/>
      <c r="DC10" s="628"/>
      <c r="DD10" s="634" t="s">
        <v>221</v>
      </c>
      <c r="DE10" s="626"/>
      <c r="DF10" s="626"/>
      <c r="DG10" s="626"/>
      <c r="DH10" s="626"/>
      <c r="DI10" s="626"/>
      <c r="DJ10" s="626"/>
      <c r="DK10" s="626"/>
      <c r="DL10" s="626"/>
      <c r="DM10" s="626"/>
      <c r="DN10" s="626"/>
      <c r="DO10" s="626"/>
      <c r="DP10" s="627"/>
      <c r="DQ10" s="634">
        <v>4511</v>
      </c>
      <c r="DR10" s="626"/>
      <c r="DS10" s="626"/>
      <c r="DT10" s="626"/>
      <c r="DU10" s="626"/>
      <c r="DV10" s="626"/>
      <c r="DW10" s="626"/>
      <c r="DX10" s="626"/>
      <c r="DY10" s="626"/>
      <c r="DZ10" s="626"/>
      <c r="EA10" s="626"/>
      <c r="EB10" s="626"/>
      <c r="EC10" s="635"/>
    </row>
    <row r="11" spans="2:143" ht="11.25" customHeight="1" x14ac:dyDescent="0.2">
      <c r="B11" s="622" t="s">
        <v>229</v>
      </c>
      <c r="C11" s="623"/>
      <c r="D11" s="623"/>
      <c r="E11" s="623"/>
      <c r="F11" s="623"/>
      <c r="G11" s="623"/>
      <c r="H11" s="623"/>
      <c r="I11" s="623"/>
      <c r="J11" s="623"/>
      <c r="K11" s="623"/>
      <c r="L11" s="623"/>
      <c r="M11" s="623"/>
      <c r="N11" s="623"/>
      <c r="O11" s="623"/>
      <c r="P11" s="623"/>
      <c r="Q11" s="624"/>
      <c r="R11" s="625" t="s">
        <v>221</v>
      </c>
      <c r="S11" s="626"/>
      <c r="T11" s="626"/>
      <c r="U11" s="626"/>
      <c r="V11" s="626"/>
      <c r="W11" s="626"/>
      <c r="X11" s="626"/>
      <c r="Y11" s="627"/>
      <c r="Z11" s="628" t="s">
        <v>221</v>
      </c>
      <c r="AA11" s="628"/>
      <c r="AB11" s="628"/>
      <c r="AC11" s="628"/>
      <c r="AD11" s="629" t="s">
        <v>221</v>
      </c>
      <c r="AE11" s="629"/>
      <c r="AF11" s="629"/>
      <c r="AG11" s="629"/>
      <c r="AH11" s="629"/>
      <c r="AI11" s="629"/>
      <c r="AJ11" s="629"/>
      <c r="AK11" s="629"/>
      <c r="AL11" s="630" t="s">
        <v>221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2895</v>
      </c>
      <c r="BH11" s="626"/>
      <c r="BI11" s="626"/>
      <c r="BJ11" s="626"/>
      <c r="BK11" s="626"/>
      <c r="BL11" s="626"/>
      <c r="BM11" s="626"/>
      <c r="BN11" s="627"/>
      <c r="BO11" s="628">
        <v>0.7</v>
      </c>
      <c r="BP11" s="628"/>
      <c r="BQ11" s="628"/>
      <c r="BR11" s="628"/>
      <c r="BS11" s="634">
        <v>603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751899</v>
      </c>
      <c r="CS11" s="626"/>
      <c r="CT11" s="626"/>
      <c r="CU11" s="626"/>
      <c r="CV11" s="626"/>
      <c r="CW11" s="626"/>
      <c r="CX11" s="626"/>
      <c r="CY11" s="627"/>
      <c r="CZ11" s="628">
        <v>12.4</v>
      </c>
      <c r="DA11" s="628"/>
      <c r="DB11" s="628"/>
      <c r="DC11" s="628"/>
      <c r="DD11" s="634">
        <v>421583</v>
      </c>
      <c r="DE11" s="626"/>
      <c r="DF11" s="626"/>
      <c r="DG11" s="626"/>
      <c r="DH11" s="626"/>
      <c r="DI11" s="626"/>
      <c r="DJ11" s="626"/>
      <c r="DK11" s="626"/>
      <c r="DL11" s="626"/>
      <c r="DM11" s="626"/>
      <c r="DN11" s="626"/>
      <c r="DO11" s="626"/>
      <c r="DP11" s="627"/>
      <c r="DQ11" s="634">
        <v>321893</v>
      </c>
      <c r="DR11" s="626"/>
      <c r="DS11" s="626"/>
      <c r="DT11" s="626"/>
      <c r="DU11" s="626"/>
      <c r="DV11" s="626"/>
      <c r="DW11" s="626"/>
      <c r="DX11" s="626"/>
      <c r="DY11" s="626"/>
      <c r="DZ11" s="626"/>
      <c r="EA11" s="626"/>
      <c r="EB11" s="626"/>
      <c r="EC11" s="635"/>
    </row>
    <row r="12" spans="2:143" ht="11.25" customHeight="1" x14ac:dyDescent="0.2">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295143</v>
      </c>
      <c r="BH12" s="626"/>
      <c r="BI12" s="626"/>
      <c r="BJ12" s="626"/>
      <c r="BK12" s="626"/>
      <c r="BL12" s="626"/>
      <c r="BM12" s="626"/>
      <c r="BN12" s="627"/>
      <c r="BO12" s="628">
        <v>74</v>
      </c>
      <c r="BP12" s="628"/>
      <c r="BQ12" s="628"/>
      <c r="BR12" s="628"/>
      <c r="BS12" s="634">
        <v>50817</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129696</v>
      </c>
      <c r="CS12" s="626"/>
      <c r="CT12" s="626"/>
      <c r="CU12" s="626"/>
      <c r="CV12" s="626"/>
      <c r="CW12" s="626"/>
      <c r="CX12" s="626"/>
      <c r="CY12" s="627"/>
      <c r="CZ12" s="628">
        <v>2.1</v>
      </c>
      <c r="DA12" s="628"/>
      <c r="DB12" s="628"/>
      <c r="DC12" s="628"/>
      <c r="DD12" s="634">
        <v>12337</v>
      </c>
      <c r="DE12" s="626"/>
      <c r="DF12" s="626"/>
      <c r="DG12" s="626"/>
      <c r="DH12" s="626"/>
      <c r="DI12" s="626"/>
      <c r="DJ12" s="626"/>
      <c r="DK12" s="626"/>
      <c r="DL12" s="626"/>
      <c r="DM12" s="626"/>
      <c r="DN12" s="626"/>
      <c r="DO12" s="626"/>
      <c r="DP12" s="627"/>
      <c r="DQ12" s="634">
        <v>108952</v>
      </c>
      <c r="DR12" s="626"/>
      <c r="DS12" s="626"/>
      <c r="DT12" s="626"/>
      <c r="DU12" s="626"/>
      <c r="DV12" s="626"/>
      <c r="DW12" s="626"/>
      <c r="DX12" s="626"/>
      <c r="DY12" s="626"/>
      <c r="DZ12" s="626"/>
      <c r="EA12" s="626"/>
      <c r="EB12" s="626"/>
      <c r="EC12" s="635"/>
    </row>
    <row r="13" spans="2:143" ht="11.25" customHeight="1" x14ac:dyDescent="0.2">
      <c r="B13" s="622" t="s">
        <v>235</v>
      </c>
      <c r="C13" s="623"/>
      <c r="D13" s="623"/>
      <c r="E13" s="623"/>
      <c r="F13" s="623"/>
      <c r="G13" s="623"/>
      <c r="H13" s="623"/>
      <c r="I13" s="623"/>
      <c r="J13" s="623"/>
      <c r="K13" s="623"/>
      <c r="L13" s="623"/>
      <c r="M13" s="623"/>
      <c r="N13" s="623"/>
      <c r="O13" s="623"/>
      <c r="P13" s="623"/>
      <c r="Q13" s="624"/>
      <c r="R13" s="625">
        <v>11561</v>
      </c>
      <c r="S13" s="626"/>
      <c r="T13" s="626"/>
      <c r="U13" s="626"/>
      <c r="V13" s="626"/>
      <c r="W13" s="626"/>
      <c r="X13" s="626"/>
      <c r="Y13" s="627"/>
      <c r="Z13" s="628">
        <v>0.2</v>
      </c>
      <c r="AA13" s="628"/>
      <c r="AB13" s="628"/>
      <c r="AC13" s="628"/>
      <c r="AD13" s="629">
        <v>11561</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287510</v>
      </c>
      <c r="BH13" s="626"/>
      <c r="BI13" s="626"/>
      <c r="BJ13" s="626"/>
      <c r="BK13" s="626"/>
      <c r="BL13" s="626"/>
      <c r="BM13" s="626"/>
      <c r="BN13" s="627"/>
      <c r="BO13" s="628">
        <v>72.099999999999994</v>
      </c>
      <c r="BP13" s="628"/>
      <c r="BQ13" s="628"/>
      <c r="BR13" s="628"/>
      <c r="BS13" s="634">
        <v>50817</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622211</v>
      </c>
      <c r="CS13" s="626"/>
      <c r="CT13" s="626"/>
      <c r="CU13" s="626"/>
      <c r="CV13" s="626"/>
      <c r="CW13" s="626"/>
      <c r="CX13" s="626"/>
      <c r="CY13" s="627"/>
      <c r="CZ13" s="628">
        <v>10.3</v>
      </c>
      <c r="DA13" s="628"/>
      <c r="DB13" s="628"/>
      <c r="DC13" s="628"/>
      <c r="DD13" s="634">
        <v>545287</v>
      </c>
      <c r="DE13" s="626"/>
      <c r="DF13" s="626"/>
      <c r="DG13" s="626"/>
      <c r="DH13" s="626"/>
      <c r="DI13" s="626"/>
      <c r="DJ13" s="626"/>
      <c r="DK13" s="626"/>
      <c r="DL13" s="626"/>
      <c r="DM13" s="626"/>
      <c r="DN13" s="626"/>
      <c r="DO13" s="626"/>
      <c r="DP13" s="627"/>
      <c r="DQ13" s="634">
        <v>333845</v>
      </c>
      <c r="DR13" s="626"/>
      <c r="DS13" s="626"/>
      <c r="DT13" s="626"/>
      <c r="DU13" s="626"/>
      <c r="DV13" s="626"/>
      <c r="DW13" s="626"/>
      <c r="DX13" s="626"/>
      <c r="DY13" s="626"/>
      <c r="DZ13" s="626"/>
      <c r="EA13" s="626"/>
      <c r="EB13" s="626"/>
      <c r="EC13" s="635"/>
    </row>
    <row r="14" spans="2:143" ht="11.25" customHeight="1" x14ac:dyDescent="0.2">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10808</v>
      </c>
      <c r="BH14" s="626"/>
      <c r="BI14" s="626"/>
      <c r="BJ14" s="626"/>
      <c r="BK14" s="626"/>
      <c r="BL14" s="626"/>
      <c r="BM14" s="626"/>
      <c r="BN14" s="627"/>
      <c r="BO14" s="628">
        <v>2.7</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61454</v>
      </c>
      <c r="CS14" s="626"/>
      <c r="CT14" s="626"/>
      <c r="CU14" s="626"/>
      <c r="CV14" s="626"/>
      <c r="CW14" s="626"/>
      <c r="CX14" s="626"/>
      <c r="CY14" s="627"/>
      <c r="CZ14" s="628">
        <v>1</v>
      </c>
      <c r="DA14" s="628"/>
      <c r="DB14" s="628"/>
      <c r="DC14" s="628"/>
      <c r="DD14" s="634">
        <v>13700</v>
      </c>
      <c r="DE14" s="626"/>
      <c r="DF14" s="626"/>
      <c r="DG14" s="626"/>
      <c r="DH14" s="626"/>
      <c r="DI14" s="626"/>
      <c r="DJ14" s="626"/>
      <c r="DK14" s="626"/>
      <c r="DL14" s="626"/>
      <c r="DM14" s="626"/>
      <c r="DN14" s="626"/>
      <c r="DO14" s="626"/>
      <c r="DP14" s="627"/>
      <c r="DQ14" s="634">
        <v>59772</v>
      </c>
      <c r="DR14" s="626"/>
      <c r="DS14" s="626"/>
      <c r="DT14" s="626"/>
      <c r="DU14" s="626"/>
      <c r="DV14" s="626"/>
      <c r="DW14" s="626"/>
      <c r="DX14" s="626"/>
      <c r="DY14" s="626"/>
      <c r="DZ14" s="626"/>
      <c r="EA14" s="626"/>
      <c r="EB14" s="626"/>
      <c r="EC14" s="635"/>
    </row>
    <row r="15" spans="2:143" ht="11.25" customHeight="1" x14ac:dyDescent="0.2">
      <c r="B15" s="622" t="s">
        <v>241</v>
      </c>
      <c r="C15" s="623"/>
      <c r="D15" s="623"/>
      <c r="E15" s="623"/>
      <c r="F15" s="623"/>
      <c r="G15" s="623"/>
      <c r="H15" s="623"/>
      <c r="I15" s="623"/>
      <c r="J15" s="623"/>
      <c r="K15" s="623"/>
      <c r="L15" s="623"/>
      <c r="M15" s="623"/>
      <c r="N15" s="623"/>
      <c r="O15" s="623"/>
      <c r="P15" s="623"/>
      <c r="Q15" s="624"/>
      <c r="R15" s="625">
        <v>217</v>
      </c>
      <c r="S15" s="626"/>
      <c r="T15" s="626"/>
      <c r="U15" s="626"/>
      <c r="V15" s="626"/>
      <c r="W15" s="626"/>
      <c r="X15" s="626"/>
      <c r="Y15" s="627"/>
      <c r="Z15" s="628">
        <v>0</v>
      </c>
      <c r="AA15" s="628"/>
      <c r="AB15" s="628"/>
      <c r="AC15" s="628"/>
      <c r="AD15" s="629">
        <v>217</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9185</v>
      </c>
      <c r="BH15" s="626"/>
      <c r="BI15" s="626"/>
      <c r="BJ15" s="626"/>
      <c r="BK15" s="626"/>
      <c r="BL15" s="626"/>
      <c r="BM15" s="626"/>
      <c r="BN15" s="627"/>
      <c r="BO15" s="628">
        <v>2.2999999999999998</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404260</v>
      </c>
      <c r="CS15" s="626"/>
      <c r="CT15" s="626"/>
      <c r="CU15" s="626"/>
      <c r="CV15" s="626"/>
      <c r="CW15" s="626"/>
      <c r="CX15" s="626"/>
      <c r="CY15" s="627"/>
      <c r="CZ15" s="628">
        <v>6.7</v>
      </c>
      <c r="DA15" s="628"/>
      <c r="DB15" s="628"/>
      <c r="DC15" s="628"/>
      <c r="DD15" s="634">
        <v>72002</v>
      </c>
      <c r="DE15" s="626"/>
      <c r="DF15" s="626"/>
      <c r="DG15" s="626"/>
      <c r="DH15" s="626"/>
      <c r="DI15" s="626"/>
      <c r="DJ15" s="626"/>
      <c r="DK15" s="626"/>
      <c r="DL15" s="626"/>
      <c r="DM15" s="626"/>
      <c r="DN15" s="626"/>
      <c r="DO15" s="626"/>
      <c r="DP15" s="627"/>
      <c r="DQ15" s="634">
        <v>337330</v>
      </c>
      <c r="DR15" s="626"/>
      <c r="DS15" s="626"/>
      <c r="DT15" s="626"/>
      <c r="DU15" s="626"/>
      <c r="DV15" s="626"/>
      <c r="DW15" s="626"/>
      <c r="DX15" s="626"/>
      <c r="DY15" s="626"/>
      <c r="DZ15" s="626"/>
      <c r="EA15" s="626"/>
      <c r="EB15" s="626"/>
      <c r="EC15" s="635"/>
    </row>
    <row r="16" spans="2:143" ht="11.25" customHeight="1" x14ac:dyDescent="0.2">
      <c r="B16" s="622" t="s">
        <v>244</v>
      </c>
      <c r="C16" s="623"/>
      <c r="D16" s="623"/>
      <c r="E16" s="623"/>
      <c r="F16" s="623"/>
      <c r="G16" s="623"/>
      <c r="H16" s="623"/>
      <c r="I16" s="623"/>
      <c r="J16" s="623"/>
      <c r="K16" s="623"/>
      <c r="L16" s="623"/>
      <c r="M16" s="623"/>
      <c r="N16" s="623"/>
      <c r="O16" s="623"/>
      <c r="P16" s="623"/>
      <c r="Q16" s="624"/>
      <c r="R16" s="625">
        <v>2857835</v>
      </c>
      <c r="S16" s="626"/>
      <c r="T16" s="626"/>
      <c r="U16" s="626"/>
      <c r="V16" s="626"/>
      <c r="W16" s="626"/>
      <c r="X16" s="626"/>
      <c r="Y16" s="627"/>
      <c r="Z16" s="628">
        <v>45.2</v>
      </c>
      <c r="AA16" s="628"/>
      <c r="AB16" s="628"/>
      <c r="AC16" s="628"/>
      <c r="AD16" s="629">
        <v>2363586</v>
      </c>
      <c r="AE16" s="629"/>
      <c r="AF16" s="629"/>
      <c r="AG16" s="629"/>
      <c r="AH16" s="629"/>
      <c r="AI16" s="629"/>
      <c r="AJ16" s="629"/>
      <c r="AK16" s="629"/>
      <c r="AL16" s="630">
        <v>79.599999999999994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449423</v>
      </c>
      <c r="CS16" s="626"/>
      <c r="CT16" s="626"/>
      <c r="CU16" s="626"/>
      <c r="CV16" s="626"/>
      <c r="CW16" s="626"/>
      <c r="CX16" s="626"/>
      <c r="CY16" s="627"/>
      <c r="CZ16" s="628">
        <v>7.4</v>
      </c>
      <c r="DA16" s="628"/>
      <c r="DB16" s="628"/>
      <c r="DC16" s="628"/>
      <c r="DD16" s="634" t="s">
        <v>221</v>
      </c>
      <c r="DE16" s="626"/>
      <c r="DF16" s="626"/>
      <c r="DG16" s="626"/>
      <c r="DH16" s="626"/>
      <c r="DI16" s="626"/>
      <c r="DJ16" s="626"/>
      <c r="DK16" s="626"/>
      <c r="DL16" s="626"/>
      <c r="DM16" s="626"/>
      <c r="DN16" s="626"/>
      <c r="DO16" s="626"/>
      <c r="DP16" s="627"/>
      <c r="DQ16" s="634">
        <v>42479</v>
      </c>
      <c r="DR16" s="626"/>
      <c r="DS16" s="626"/>
      <c r="DT16" s="626"/>
      <c r="DU16" s="626"/>
      <c r="DV16" s="626"/>
      <c r="DW16" s="626"/>
      <c r="DX16" s="626"/>
      <c r="DY16" s="626"/>
      <c r="DZ16" s="626"/>
      <c r="EA16" s="626"/>
      <c r="EB16" s="626"/>
      <c r="EC16" s="635"/>
    </row>
    <row r="17" spans="2:133" ht="11.25" customHeight="1" x14ac:dyDescent="0.2">
      <c r="B17" s="622" t="s">
        <v>247</v>
      </c>
      <c r="C17" s="623"/>
      <c r="D17" s="623"/>
      <c r="E17" s="623"/>
      <c r="F17" s="623"/>
      <c r="G17" s="623"/>
      <c r="H17" s="623"/>
      <c r="I17" s="623"/>
      <c r="J17" s="623"/>
      <c r="K17" s="623"/>
      <c r="L17" s="623"/>
      <c r="M17" s="623"/>
      <c r="N17" s="623"/>
      <c r="O17" s="623"/>
      <c r="P17" s="623"/>
      <c r="Q17" s="624"/>
      <c r="R17" s="625">
        <v>2363586</v>
      </c>
      <c r="S17" s="626"/>
      <c r="T17" s="626"/>
      <c r="U17" s="626"/>
      <c r="V17" s="626"/>
      <c r="W17" s="626"/>
      <c r="X17" s="626"/>
      <c r="Y17" s="627"/>
      <c r="Z17" s="628">
        <v>37.4</v>
      </c>
      <c r="AA17" s="628"/>
      <c r="AB17" s="628"/>
      <c r="AC17" s="628"/>
      <c r="AD17" s="629">
        <v>2363586</v>
      </c>
      <c r="AE17" s="629"/>
      <c r="AF17" s="629"/>
      <c r="AG17" s="629"/>
      <c r="AH17" s="629"/>
      <c r="AI17" s="629"/>
      <c r="AJ17" s="629"/>
      <c r="AK17" s="629"/>
      <c r="AL17" s="630">
        <v>79.599999999999994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753268</v>
      </c>
      <c r="CS17" s="626"/>
      <c r="CT17" s="626"/>
      <c r="CU17" s="626"/>
      <c r="CV17" s="626"/>
      <c r="CW17" s="626"/>
      <c r="CX17" s="626"/>
      <c r="CY17" s="627"/>
      <c r="CZ17" s="628">
        <v>12.4</v>
      </c>
      <c r="DA17" s="628"/>
      <c r="DB17" s="628"/>
      <c r="DC17" s="628"/>
      <c r="DD17" s="634" t="s">
        <v>221</v>
      </c>
      <c r="DE17" s="626"/>
      <c r="DF17" s="626"/>
      <c r="DG17" s="626"/>
      <c r="DH17" s="626"/>
      <c r="DI17" s="626"/>
      <c r="DJ17" s="626"/>
      <c r="DK17" s="626"/>
      <c r="DL17" s="626"/>
      <c r="DM17" s="626"/>
      <c r="DN17" s="626"/>
      <c r="DO17" s="626"/>
      <c r="DP17" s="627"/>
      <c r="DQ17" s="634">
        <v>753268</v>
      </c>
      <c r="DR17" s="626"/>
      <c r="DS17" s="626"/>
      <c r="DT17" s="626"/>
      <c r="DU17" s="626"/>
      <c r="DV17" s="626"/>
      <c r="DW17" s="626"/>
      <c r="DX17" s="626"/>
      <c r="DY17" s="626"/>
      <c r="DZ17" s="626"/>
      <c r="EA17" s="626"/>
      <c r="EB17" s="626"/>
      <c r="EC17" s="635"/>
    </row>
    <row r="18" spans="2:133" ht="11.25" customHeight="1" x14ac:dyDescent="0.2">
      <c r="B18" s="622" t="s">
        <v>250</v>
      </c>
      <c r="C18" s="623"/>
      <c r="D18" s="623"/>
      <c r="E18" s="623"/>
      <c r="F18" s="623"/>
      <c r="G18" s="623"/>
      <c r="H18" s="623"/>
      <c r="I18" s="623"/>
      <c r="J18" s="623"/>
      <c r="K18" s="623"/>
      <c r="L18" s="623"/>
      <c r="M18" s="623"/>
      <c r="N18" s="623"/>
      <c r="O18" s="623"/>
      <c r="P18" s="623"/>
      <c r="Q18" s="624"/>
      <c r="R18" s="625">
        <v>494249</v>
      </c>
      <c r="S18" s="626"/>
      <c r="T18" s="626"/>
      <c r="U18" s="626"/>
      <c r="V18" s="626"/>
      <c r="W18" s="626"/>
      <c r="X18" s="626"/>
      <c r="Y18" s="627"/>
      <c r="Z18" s="628">
        <v>7.8</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x14ac:dyDescent="0.2">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221</v>
      </c>
      <c r="BH19" s="626"/>
      <c r="BI19" s="626"/>
      <c r="BJ19" s="626"/>
      <c r="BK19" s="626"/>
      <c r="BL19" s="626"/>
      <c r="BM19" s="626"/>
      <c r="BN19" s="627"/>
      <c r="BO19" s="628" t="s">
        <v>221</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x14ac:dyDescent="0.2">
      <c r="B20" s="622" t="s">
        <v>256</v>
      </c>
      <c r="C20" s="623"/>
      <c r="D20" s="623"/>
      <c r="E20" s="623"/>
      <c r="F20" s="623"/>
      <c r="G20" s="623"/>
      <c r="H20" s="623"/>
      <c r="I20" s="623"/>
      <c r="J20" s="623"/>
      <c r="K20" s="623"/>
      <c r="L20" s="623"/>
      <c r="M20" s="623"/>
      <c r="N20" s="623"/>
      <c r="O20" s="623"/>
      <c r="P20" s="623"/>
      <c r="Q20" s="624"/>
      <c r="R20" s="625">
        <v>3421548</v>
      </c>
      <c r="S20" s="626"/>
      <c r="T20" s="626"/>
      <c r="U20" s="626"/>
      <c r="V20" s="626"/>
      <c r="W20" s="626"/>
      <c r="X20" s="626"/>
      <c r="Y20" s="627"/>
      <c r="Z20" s="628">
        <v>54.1</v>
      </c>
      <c r="AA20" s="628"/>
      <c r="AB20" s="628"/>
      <c r="AC20" s="628"/>
      <c r="AD20" s="629">
        <v>2927299</v>
      </c>
      <c r="AE20" s="629"/>
      <c r="AF20" s="629"/>
      <c r="AG20" s="629"/>
      <c r="AH20" s="629"/>
      <c r="AI20" s="629"/>
      <c r="AJ20" s="629"/>
      <c r="AK20" s="629"/>
      <c r="AL20" s="630">
        <v>98.6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221</v>
      </c>
      <c r="BH20" s="626"/>
      <c r="BI20" s="626"/>
      <c r="BJ20" s="626"/>
      <c r="BK20" s="626"/>
      <c r="BL20" s="626"/>
      <c r="BM20" s="626"/>
      <c r="BN20" s="627"/>
      <c r="BO20" s="628" t="s">
        <v>221</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6068864</v>
      </c>
      <c r="CS20" s="626"/>
      <c r="CT20" s="626"/>
      <c r="CU20" s="626"/>
      <c r="CV20" s="626"/>
      <c r="CW20" s="626"/>
      <c r="CX20" s="626"/>
      <c r="CY20" s="627"/>
      <c r="CZ20" s="628">
        <v>100</v>
      </c>
      <c r="DA20" s="628"/>
      <c r="DB20" s="628"/>
      <c r="DC20" s="628"/>
      <c r="DD20" s="634">
        <v>1911062</v>
      </c>
      <c r="DE20" s="626"/>
      <c r="DF20" s="626"/>
      <c r="DG20" s="626"/>
      <c r="DH20" s="626"/>
      <c r="DI20" s="626"/>
      <c r="DJ20" s="626"/>
      <c r="DK20" s="626"/>
      <c r="DL20" s="626"/>
      <c r="DM20" s="626"/>
      <c r="DN20" s="626"/>
      <c r="DO20" s="626"/>
      <c r="DP20" s="627"/>
      <c r="DQ20" s="634">
        <v>3571873</v>
      </c>
      <c r="DR20" s="626"/>
      <c r="DS20" s="626"/>
      <c r="DT20" s="626"/>
      <c r="DU20" s="626"/>
      <c r="DV20" s="626"/>
      <c r="DW20" s="626"/>
      <c r="DX20" s="626"/>
      <c r="DY20" s="626"/>
      <c r="DZ20" s="626"/>
      <c r="EA20" s="626"/>
      <c r="EB20" s="626"/>
      <c r="EC20" s="635"/>
    </row>
    <row r="21" spans="2:133" ht="11.25" customHeight="1" x14ac:dyDescent="0.2">
      <c r="B21" s="622" t="s">
        <v>259</v>
      </c>
      <c r="C21" s="623"/>
      <c r="D21" s="623"/>
      <c r="E21" s="623"/>
      <c r="F21" s="623"/>
      <c r="G21" s="623"/>
      <c r="H21" s="623"/>
      <c r="I21" s="623"/>
      <c r="J21" s="623"/>
      <c r="K21" s="623"/>
      <c r="L21" s="623"/>
      <c r="M21" s="623"/>
      <c r="N21" s="623"/>
      <c r="O21" s="623"/>
      <c r="P21" s="623"/>
      <c r="Q21" s="624"/>
      <c r="R21" s="625" t="s">
        <v>221</v>
      </c>
      <c r="S21" s="626"/>
      <c r="T21" s="626"/>
      <c r="U21" s="626"/>
      <c r="V21" s="626"/>
      <c r="W21" s="626"/>
      <c r="X21" s="626"/>
      <c r="Y21" s="627"/>
      <c r="Z21" s="628" t="s">
        <v>221</v>
      </c>
      <c r="AA21" s="628"/>
      <c r="AB21" s="628"/>
      <c r="AC21" s="628"/>
      <c r="AD21" s="629" t="s">
        <v>221</v>
      </c>
      <c r="AE21" s="629"/>
      <c r="AF21" s="629"/>
      <c r="AG21" s="629"/>
      <c r="AH21" s="629"/>
      <c r="AI21" s="629"/>
      <c r="AJ21" s="629"/>
      <c r="AK21" s="629"/>
      <c r="AL21" s="630" t="s">
        <v>221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221</v>
      </c>
      <c r="BH21" s="626"/>
      <c r="BI21" s="626"/>
      <c r="BJ21" s="626"/>
      <c r="BK21" s="626"/>
      <c r="BL21" s="626"/>
      <c r="BM21" s="626"/>
      <c r="BN21" s="627"/>
      <c r="BO21" s="628" t="s">
        <v>221</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261</v>
      </c>
      <c r="C22" s="623"/>
      <c r="D22" s="623"/>
      <c r="E22" s="623"/>
      <c r="F22" s="623"/>
      <c r="G22" s="623"/>
      <c r="H22" s="623"/>
      <c r="I22" s="623"/>
      <c r="J22" s="623"/>
      <c r="K22" s="623"/>
      <c r="L22" s="623"/>
      <c r="M22" s="623"/>
      <c r="N22" s="623"/>
      <c r="O22" s="623"/>
      <c r="P22" s="623"/>
      <c r="Q22" s="624"/>
      <c r="R22" s="625">
        <v>6124</v>
      </c>
      <c r="S22" s="626"/>
      <c r="T22" s="626"/>
      <c r="U22" s="626"/>
      <c r="V22" s="626"/>
      <c r="W22" s="626"/>
      <c r="X22" s="626"/>
      <c r="Y22" s="627"/>
      <c r="Z22" s="628">
        <v>0.1</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264</v>
      </c>
      <c r="C23" s="623"/>
      <c r="D23" s="623"/>
      <c r="E23" s="623"/>
      <c r="F23" s="623"/>
      <c r="G23" s="623"/>
      <c r="H23" s="623"/>
      <c r="I23" s="623"/>
      <c r="J23" s="623"/>
      <c r="K23" s="623"/>
      <c r="L23" s="623"/>
      <c r="M23" s="623"/>
      <c r="N23" s="623"/>
      <c r="O23" s="623"/>
      <c r="P23" s="623"/>
      <c r="Q23" s="624"/>
      <c r="R23" s="625">
        <v>62321</v>
      </c>
      <c r="S23" s="626"/>
      <c r="T23" s="626"/>
      <c r="U23" s="626"/>
      <c r="V23" s="626"/>
      <c r="W23" s="626"/>
      <c r="X23" s="626"/>
      <c r="Y23" s="627"/>
      <c r="Z23" s="628">
        <v>1</v>
      </c>
      <c r="AA23" s="628"/>
      <c r="AB23" s="628"/>
      <c r="AC23" s="628"/>
      <c r="AD23" s="629" t="s">
        <v>221</v>
      </c>
      <c r="AE23" s="629"/>
      <c r="AF23" s="629"/>
      <c r="AG23" s="629"/>
      <c r="AH23" s="629"/>
      <c r="AI23" s="629"/>
      <c r="AJ23" s="629"/>
      <c r="AK23" s="629"/>
      <c r="AL23" s="630" t="s">
        <v>221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2">
      <c r="B24" s="622" t="s">
        <v>271</v>
      </c>
      <c r="C24" s="623"/>
      <c r="D24" s="623"/>
      <c r="E24" s="623"/>
      <c r="F24" s="623"/>
      <c r="G24" s="623"/>
      <c r="H24" s="623"/>
      <c r="I24" s="623"/>
      <c r="J24" s="623"/>
      <c r="K24" s="623"/>
      <c r="L24" s="623"/>
      <c r="M24" s="623"/>
      <c r="N24" s="623"/>
      <c r="O24" s="623"/>
      <c r="P24" s="623"/>
      <c r="Q24" s="624"/>
      <c r="R24" s="625">
        <v>2287</v>
      </c>
      <c r="S24" s="626"/>
      <c r="T24" s="626"/>
      <c r="U24" s="626"/>
      <c r="V24" s="626"/>
      <c r="W24" s="626"/>
      <c r="X24" s="626"/>
      <c r="Y24" s="627"/>
      <c r="Z24" s="628">
        <v>0</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1769143</v>
      </c>
      <c r="CS24" s="615"/>
      <c r="CT24" s="615"/>
      <c r="CU24" s="615"/>
      <c r="CV24" s="615"/>
      <c r="CW24" s="615"/>
      <c r="CX24" s="615"/>
      <c r="CY24" s="616"/>
      <c r="CZ24" s="652">
        <v>29.2</v>
      </c>
      <c r="DA24" s="653"/>
      <c r="DB24" s="653"/>
      <c r="DC24" s="654"/>
      <c r="DD24" s="651">
        <v>1583958</v>
      </c>
      <c r="DE24" s="615"/>
      <c r="DF24" s="615"/>
      <c r="DG24" s="615"/>
      <c r="DH24" s="615"/>
      <c r="DI24" s="615"/>
      <c r="DJ24" s="615"/>
      <c r="DK24" s="616"/>
      <c r="DL24" s="651">
        <v>1580578</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2">
      <c r="B25" s="622" t="s">
        <v>274</v>
      </c>
      <c r="C25" s="623"/>
      <c r="D25" s="623"/>
      <c r="E25" s="623"/>
      <c r="F25" s="623"/>
      <c r="G25" s="623"/>
      <c r="H25" s="623"/>
      <c r="I25" s="623"/>
      <c r="J25" s="623"/>
      <c r="K25" s="623"/>
      <c r="L25" s="623"/>
      <c r="M25" s="623"/>
      <c r="N25" s="623"/>
      <c r="O25" s="623"/>
      <c r="P25" s="623"/>
      <c r="Q25" s="624"/>
      <c r="R25" s="625">
        <v>506816</v>
      </c>
      <c r="S25" s="626"/>
      <c r="T25" s="626"/>
      <c r="U25" s="626"/>
      <c r="V25" s="626"/>
      <c r="W25" s="626"/>
      <c r="X25" s="626"/>
      <c r="Y25" s="627"/>
      <c r="Z25" s="628">
        <v>8</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810281</v>
      </c>
      <c r="CS25" s="657"/>
      <c r="CT25" s="657"/>
      <c r="CU25" s="657"/>
      <c r="CV25" s="657"/>
      <c r="CW25" s="657"/>
      <c r="CX25" s="657"/>
      <c r="CY25" s="658"/>
      <c r="CZ25" s="659">
        <v>13.4</v>
      </c>
      <c r="DA25" s="660"/>
      <c r="DB25" s="660"/>
      <c r="DC25" s="661"/>
      <c r="DD25" s="634">
        <v>764620</v>
      </c>
      <c r="DE25" s="657"/>
      <c r="DF25" s="657"/>
      <c r="DG25" s="657"/>
      <c r="DH25" s="657"/>
      <c r="DI25" s="657"/>
      <c r="DJ25" s="657"/>
      <c r="DK25" s="658"/>
      <c r="DL25" s="634">
        <v>761249</v>
      </c>
      <c r="DM25" s="657"/>
      <c r="DN25" s="657"/>
      <c r="DO25" s="657"/>
      <c r="DP25" s="657"/>
      <c r="DQ25" s="657"/>
      <c r="DR25" s="657"/>
      <c r="DS25" s="657"/>
      <c r="DT25" s="657"/>
      <c r="DU25" s="657"/>
      <c r="DV25" s="658"/>
      <c r="DW25" s="630">
        <v>24.7</v>
      </c>
      <c r="DX25" s="655"/>
      <c r="DY25" s="655"/>
      <c r="DZ25" s="655"/>
      <c r="EA25" s="655"/>
      <c r="EB25" s="655"/>
      <c r="EC25" s="656"/>
    </row>
    <row r="26" spans="2:133" ht="11.25" customHeight="1" x14ac:dyDescent="0.2">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463000</v>
      </c>
      <c r="CS26" s="626"/>
      <c r="CT26" s="626"/>
      <c r="CU26" s="626"/>
      <c r="CV26" s="626"/>
      <c r="CW26" s="626"/>
      <c r="CX26" s="626"/>
      <c r="CY26" s="627"/>
      <c r="CZ26" s="659">
        <v>7.6</v>
      </c>
      <c r="DA26" s="660"/>
      <c r="DB26" s="660"/>
      <c r="DC26" s="661"/>
      <c r="DD26" s="634">
        <v>422709</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2">
      <c r="B27" s="622" t="s">
        <v>280</v>
      </c>
      <c r="C27" s="623"/>
      <c r="D27" s="623"/>
      <c r="E27" s="623"/>
      <c r="F27" s="623"/>
      <c r="G27" s="623"/>
      <c r="H27" s="623"/>
      <c r="I27" s="623"/>
      <c r="J27" s="623"/>
      <c r="K27" s="623"/>
      <c r="L27" s="623"/>
      <c r="M27" s="623"/>
      <c r="N27" s="623"/>
      <c r="O27" s="623"/>
      <c r="P27" s="623"/>
      <c r="Q27" s="624"/>
      <c r="R27" s="625">
        <v>739380</v>
      </c>
      <c r="S27" s="626"/>
      <c r="T27" s="626"/>
      <c r="U27" s="626"/>
      <c r="V27" s="626"/>
      <c r="W27" s="626"/>
      <c r="X27" s="626"/>
      <c r="Y27" s="627"/>
      <c r="Z27" s="628">
        <v>11.7</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398863</v>
      </c>
      <c r="BH27" s="626"/>
      <c r="BI27" s="626"/>
      <c r="BJ27" s="626"/>
      <c r="BK27" s="626"/>
      <c r="BL27" s="626"/>
      <c r="BM27" s="626"/>
      <c r="BN27" s="627"/>
      <c r="BO27" s="628">
        <v>100</v>
      </c>
      <c r="BP27" s="628"/>
      <c r="BQ27" s="628"/>
      <c r="BR27" s="628"/>
      <c r="BS27" s="634">
        <v>52706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205594</v>
      </c>
      <c r="CS27" s="657"/>
      <c r="CT27" s="657"/>
      <c r="CU27" s="657"/>
      <c r="CV27" s="657"/>
      <c r="CW27" s="657"/>
      <c r="CX27" s="657"/>
      <c r="CY27" s="658"/>
      <c r="CZ27" s="659">
        <v>3.4</v>
      </c>
      <c r="DA27" s="660"/>
      <c r="DB27" s="660"/>
      <c r="DC27" s="661"/>
      <c r="DD27" s="634">
        <v>66070</v>
      </c>
      <c r="DE27" s="657"/>
      <c r="DF27" s="657"/>
      <c r="DG27" s="657"/>
      <c r="DH27" s="657"/>
      <c r="DI27" s="657"/>
      <c r="DJ27" s="657"/>
      <c r="DK27" s="658"/>
      <c r="DL27" s="634">
        <v>66061</v>
      </c>
      <c r="DM27" s="657"/>
      <c r="DN27" s="657"/>
      <c r="DO27" s="657"/>
      <c r="DP27" s="657"/>
      <c r="DQ27" s="657"/>
      <c r="DR27" s="657"/>
      <c r="DS27" s="657"/>
      <c r="DT27" s="657"/>
      <c r="DU27" s="657"/>
      <c r="DV27" s="658"/>
      <c r="DW27" s="630">
        <v>2.1</v>
      </c>
      <c r="DX27" s="655"/>
      <c r="DY27" s="655"/>
      <c r="DZ27" s="655"/>
      <c r="EA27" s="655"/>
      <c r="EB27" s="655"/>
      <c r="EC27" s="656"/>
    </row>
    <row r="28" spans="2:133" ht="11.25" customHeight="1" x14ac:dyDescent="0.2">
      <c r="B28" s="622" t="s">
        <v>283</v>
      </c>
      <c r="C28" s="623"/>
      <c r="D28" s="623"/>
      <c r="E28" s="623"/>
      <c r="F28" s="623"/>
      <c r="G28" s="623"/>
      <c r="H28" s="623"/>
      <c r="I28" s="623"/>
      <c r="J28" s="623"/>
      <c r="K28" s="623"/>
      <c r="L28" s="623"/>
      <c r="M28" s="623"/>
      <c r="N28" s="623"/>
      <c r="O28" s="623"/>
      <c r="P28" s="623"/>
      <c r="Q28" s="624"/>
      <c r="R28" s="625">
        <v>40604</v>
      </c>
      <c r="S28" s="626"/>
      <c r="T28" s="626"/>
      <c r="U28" s="626"/>
      <c r="V28" s="626"/>
      <c r="W28" s="626"/>
      <c r="X28" s="626"/>
      <c r="Y28" s="627"/>
      <c r="Z28" s="628">
        <v>0.6</v>
      </c>
      <c r="AA28" s="628"/>
      <c r="AB28" s="628"/>
      <c r="AC28" s="628"/>
      <c r="AD28" s="629">
        <v>19120</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753268</v>
      </c>
      <c r="CS28" s="626"/>
      <c r="CT28" s="626"/>
      <c r="CU28" s="626"/>
      <c r="CV28" s="626"/>
      <c r="CW28" s="626"/>
      <c r="CX28" s="626"/>
      <c r="CY28" s="627"/>
      <c r="CZ28" s="659">
        <v>12.4</v>
      </c>
      <c r="DA28" s="660"/>
      <c r="DB28" s="660"/>
      <c r="DC28" s="661"/>
      <c r="DD28" s="634">
        <v>753268</v>
      </c>
      <c r="DE28" s="626"/>
      <c r="DF28" s="626"/>
      <c r="DG28" s="626"/>
      <c r="DH28" s="626"/>
      <c r="DI28" s="626"/>
      <c r="DJ28" s="626"/>
      <c r="DK28" s="627"/>
      <c r="DL28" s="634">
        <v>753268</v>
      </c>
      <c r="DM28" s="626"/>
      <c r="DN28" s="626"/>
      <c r="DO28" s="626"/>
      <c r="DP28" s="626"/>
      <c r="DQ28" s="626"/>
      <c r="DR28" s="626"/>
      <c r="DS28" s="626"/>
      <c r="DT28" s="626"/>
      <c r="DU28" s="626"/>
      <c r="DV28" s="627"/>
      <c r="DW28" s="630">
        <v>24.4</v>
      </c>
      <c r="DX28" s="655"/>
      <c r="DY28" s="655"/>
      <c r="DZ28" s="655"/>
      <c r="EA28" s="655"/>
      <c r="EB28" s="655"/>
      <c r="EC28" s="656"/>
    </row>
    <row r="29" spans="2:133" ht="11.25" customHeight="1" x14ac:dyDescent="0.2">
      <c r="B29" s="622" t="s">
        <v>285</v>
      </c>
      <c r="C29" s="623"/>
      <c r="D29" s="623"/>
      <c r="E29" s="623"/>
      <c r="F29" s="623"/>
      <c r="G29" s="623"/>
      <c r="H29" s="623"/>
      <c r="I29" s="623"/>
      <c r="J29" s="623"/>
      <c r="K29" s="623"/>
      <c r="L29" s="623"/>
      <c r="M29" s="623"/>
      <c r="N29" s="623"/>
      <c r="O29" s="623"/>
      <c r="P29" s="623"/>
      <c r="Q29" s="624"/>
      <c r="R29" s="625">
        <v>21946</v>
      </c>
      <c r="S29" s="626"/>
      <c r="T29" s="626"/>
      <c r="U29" s="626"/>
      <c r="V29" s="626"/>
      <c r="W29" s="626"/>
      <c r="X29" s="626"/>
      <c r="Y29" s="627"/>
      <c r="Z29" s="628">
        <v>0.3</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753268</v>
      </c>
      <c r="CS29" s="657"/>
      <c r="CT29" s="657"/>
      <c r="CU29" s="657"/>
      <c r="CV29" s="657"/>
      <c r="CW29" s="657"/>
      <c r="CX29" s="657"/>
      <c r="CY29" s="658"/>
      <c r="CZ29" s="659">
        <v>12.4</v>
      </c>
      <c r="DA29" s="660"/>
      <c r="DB29" s="660"/>
      <c r="DC29" s="661"/>
      <c r="DD29" s="634">
        <v>753268</v>
      </c>
      <c r="DE29" s="657"/>
      <c r="DF29" s="657"/>
      <c r="DG29" s="657"/>
      <c r="DH29" s="657"/>
      <c r="DI29" s="657"/>
      <c r="DJ29" s="657"/>
      <c r="DK29" s="658"/>
      <c r="DL29" s="634">
        <v>753268</v>
      </c>
      <c r="DM29" s="657"/>
      <c r="DN29" s="657"/>
      <c r="DO29" s="657"/>
      <c r="DP29" s="657"/>
      <c r="DQ29" s="657"/>
      <c r="DR29" s="657"/>
      <c r="DS29" s="657"/>
      <c r="DT29" s="657"/>
      <c r="DU29" s="657"/>
      <c r="DV29" s="658"/>
      <c r="DW29" s="630">
        <v>24.4</v>
      </c>
      <c r="DX29" s="655"/>
      <c r="DY29" s="655"/>
      <c r="DZ29" s="655"/>
      <c r="EA29" s="655"/>
      <c r="EB29" s="655"/>
      <c r="EC29" s="656"/>
    </row>
    <row r="30" spans="2:133" ht="11.25" customHeight="1" x14ac:dyDescent="0.2">
      <c r="B30" s="622" t="s">
        <v>289</v>
      </c>
      <c r="C30" s="623"/>
      <c r="D30" s="623"/>
      <c r="E30" s="623"/>
      <c r="F30" s="623"/>
      <c r="G30" s="623"/>
      <c r="H30" s="623"/>
      <c r="I30" s="623"/>
      <c r="J30" s="623"/>
      <c r="K30" s="623"/>
      <c r="L30" s="623"/>
      <c r="M30" s="623"/>
      <c r="N30" s="623"/>
      <c r="O30" s="623"/>
      <c r="P30" s="623"/>
      <c r="Q30" s="624"/>
      <c r="R30" s="625">
        <v>40000</v>
      </c>
      <c r="S30" s="626"/>
      <c r="T30" s="626"/>
      <c r="U30" s="626"/>
      <c r="V30" s="626"/>
      <c r="W30" s="626"/>
      <c r="X30" s="626"/>
      <c r="Y30" s="627"/>
      <c r="Z30" s="628">
        <v>0.6</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99.9</v>
      </c>
      <c r="BH30" s="684"/>
      <c r="BI30" s="684"/>
      <c r="BJ30" s="684"/>
      <c r="BK30" s="684"/>
      <c r="BL30" s="684"/>
      <c r="BM30" s="620">
        <v>99.1</v>
      </c>
      <c r="BN30" s="684"/>
      <c r="BO30" s="684"/>
      <c r="BP30" s="684"/>
      <c r="BQ30" s="685"/>
      <c r="BR30" s="683">
        <v>99.9</v>
      </c>
      <c r="BS30" s="684"/>
      <c r="BT30" s="684"/>
      <c r="BU30" s="684"/>
      <c r="BV30" s="684"/>
      <c r="BW30" s="684"/>
      <c r="BX30" s="620">
        <v>99.1</v>
      </c>
      <c r="BY30" s="684"/>
      <c r="BZ30" s="684"/>
      <c r="CA30" s="684"/>
      <c r="CB30" s="685"/>
      <c r="CD30" s="688"/>
      <c r="CE30" s="689"/>
      <c r="CF30" s="639" t="s">
        <v>292</v>
      </c>
      <c r="CG30" s="640"/>
      <c r="CH30" s="640"/>
      <c r="CI30" s="640"/>
      <c r="CJ30" s="640"/>
      <c r="CK30" s="640"/>
      <c r="CL30" s="640"/>
      <c r="CM30" s="640"/>
      <c r="CN30" s="640"/>
      <c r="CO30" s="640"/>
      <c r="CP30" s="640"/>
      <c r="CQ30" s="641"/>
      <c r="CR30" s="625">
        <v>694322</v>
      </c>
      <c r="CS30" s="626"/>
      <c r="CT30" s="626"/>
      <c r="CU30" s="626"/>
      <c r="CV30" s="626"/>
      <c r="CW30" s="626"/>
      <c r="CX30" s="626"/>
      <c r="CY30" s="627"/>
      <c r="CZ30" s="659">
        <v>11.4</v>
      </c>
      <c r="DA30" s="660"/>
      <c r="DB30" s="660"/>
      <c r="DC30" s="661"/>
      <c r="DD30" s="634">
        <v>694322</v>
      </c>
      <c r="DE30" s="626"/>
      <c r="DF30" s="626"/>
      <c r="DG30" s="626"/>
      <c r="DH30" s="626"/>
      <c r="DI30" s="626"/>
      <c r="DJ30" s="626"/>
      <c r="DK30" s="627"/>
      <c r="DL30" s="634">
        <v>694322</v>
      </c>
      <c r="DM30" s="626"/>
      <c r="DN30" s="626"/>
      <c r="DO30" s="626"/>
      <c r="DP30" s="626"/>
      <c r="DQ30" s="626"/>
      <c r="DR30" s="626"/>
      <c r="DS30" s="626"/>
      <c r="DT30" s="626"/>
      <c r="DU30" s="626"/>
      <c r="DV30" s="627"/>
      <c r="DW30" s="630">
        <v>22.5</v>
      </c>
      <c r="DX30" s="655"/>
      <c r="DY30" s="655"/>
      <c r="DZ30" s="655"/>
      <c r="EA30" s="655"/>
      <c r="EB30" s="655"/>
      <c r="EC30" s="656"/>
    </row>
    <row r="31" spans="2:133" ht="11.25" customHeight="1" x14ac:dyDescent="0.2">
      <c r="B31" s="622" t="s">
        <v>293</v>
      </c>
      <c r="C31" s="623"/>
      <c r="D31" s="623"/>
      <c r="E31" s="623"/>
      <c r="F31" s="623"/>
      <c r="G31" s="623"/>
      <c r="H31" s="623"/>
      <c r="I31" s="623"/>
      <c r="J31" s="623"/>
      <c r="K31" s="623"/>
      <c r="L31" s="623"/>
      <c r="M31" s="623"/>
      <c r="N31" s="623"/>
      <c r="O31" s="623"/>
      <c r="P31" s="623"/>
      <c r="Q31" s="624"/>
      <c r="R31" s="625">
        <v>591923</v>
      </c>
      <c r="S31" s="626"/>
      <c r="T31" s="626"/>
      <c r="U31" s="626"/>
      <c r="V31" s="626"/>
      <c r="W31" s="626"/>
      <c r="X31" s="626"/>
      <c r="Y31" s="627"/>
      <c r="Z31" s="628">
        <v>9.4</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99.8</v>
      </c>
      <c r="BH31" s="657"/>
      <c r="BI31" s="657"/>
      <c r="BJ31" s="657"/>
      <c r="BK31" s="657"/>
      <c r="BL31" s="657"/>
      <c r="BM31" s="631">
        <v>97.4</v>
      </c>
      <c r="BN31" s="681"/>
      <c r="BO31" s="681"/>
      <c r="BP31" s="681"/>
      <c r="BQ31" s="682"/>
      <c r="BR31" s="680">
        <v>99.7</v>
      </c>
      <c r="BS31" s="657"/>
      <c r="BT31" s="657"/>
      <c r="BU31" s="657"/>
      <c r="BV31" s="657"/>
      <c r="BW31" s="657"/>
      <c r="BX31" s="631">
        <v>97.4</v>
      </c>
      <c r="BY31" s="681"/>
      <c r="BZ31" s="681"/>
      <c r="CA31" s="681"/>
      <c r="CB31" s="682"/>
      <c r="CD31" s="688"/>
      <c r="CE31" s="689"/>
      <c r="CF31" s="639" t="s">
        <v>296</v>
      </c>
      <c r="CG31" s="640"/>
      <c r="CH31" s="640"/>
      <c r="CI31" s="640"/>
      <c r="CJ31" s="640"/>
      <c r="CK31" s="640"/>
      <c r="CL31" s="640"/>
      <c r="CM31" s="640"/>
      <c r="CN31" s="640"/>
      <c r="CO31" s="640"/>
      <c r="CP31" s="640"/>
      <c r="CQ31" s="641"/>
      <c r="CR31" s="625">
        <v>58946</v>
      </c>
      <c r="CS31" s="657"/>
      <c r="CT31" s="657"/>
      <c r="CU31" s="657"/>
      <c r="CV31" s="657"/>
      <c r="CW31" s="657"/>
      <c r="CX31" s="657"/>
      <c r="CY31" s="658"/>
      <c r="CZ31" s="659">
        <v>1</v>
      </c>
      <c r="DA31" s="660"/>
      <c r="DB31" s="660"/>
      <c r="DC31" s="661"/>
      <c r="DD31" s="634">
        <v>58946</v>
      </c>
      <c r="DE31" s="657"/>
      <c r="DF31" s="657"/>
      <c r="DG31" s="657"/>
      <c r="DH31" s="657"/>
      <c r="DI31" s="657"/>
      <c r="DJ31" s="657"/>
      <c r="DK31" s="658"/>
      <c r="DL31" s="634">
        <v>58946</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2">
      <c r="B32" s="622" t="s">
        <v>297</v>
      </c>
      <c r="C32" s="623"/>
      <c r="D32" s="623"/>
      <c r="E32" s="623"/>
      <c r="F32" s="623"/>
      <c r="G32" s="623"/>
      <c r="H32" s="623"/>
      <c r="I32" s="623"/>
      <c r="J32" s="623"/>
      <c r="K32" s="623"/>
      <c r="L32" s="623"/>
      <c r="M32" s="623"/>
      <c r="N32" s="623"/>
      <c r="O32" s="623"/>
      <c r="P32" s="623"/>
      <c r="Q32" s="624"/>
      <c r="R32" s="625">
        <v>196124</v>
      </c>
      <c r="S32" s="626"/>
      <c r="T32" s="626"/>
      <c r="U32" s="626"/>
      <c r="V32" s="626"/>
      <c r="W32" s="626"/>
      <c r="X32" s="626"/>
      <c r="Y32" s="627"/>
      <c r="Z32" s="628">
        <v>3.1</v>
      </c>
      <c r="AA32" s="628"/>
      <c r="AB32" s="628"/>
      <c r="AC32" s="628"/>
      <c r="AD32" s="629">
        <v>22015</v>
      </c>
      <c r="AE32" s="629"/>
      <c r="AF32" s="629"/>
      <c r="AG32" s="629"/>
      <c r="AH32" s="629"/>
      <c r="AI32" s="629"/>
      <c r="AJ32" s="629"/>
      <c r="AK32" s="629"/>
      <c r="AL32" s="630">
        <v>0.7</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99.9</v>
      </c>
      <c r="BH32" s="693"/>
      <c r="BI32" s="693"/>
      <c r="BJ32" s="693"/>
      <c r="BK32" s="693"/>
      <c r="BL32" s="693"/>
      <c r="BM32" s="694">
        <v>99.6</v>
      </c>
      <c r="BN32" s="693"/>
      <c r="BO32" s="693"/>
      <c r="BP32" s="693"/>
      <c r="BQ32" s="695"/>
      <c r="BR32" s="692">
        <v>99.9</v>
      </c>
      <c r="BS32" s="693"/>
      <c r="BT32" s="693"/>
      <c r="BU32" s="693"/>
      <c r="BV32" s="693"/>
      <c r="BW32" s="693"/>
      <c r="BX32" s="694">
        <v>99.6</v>
      </c>
      <c r="BY32" s="693"/>
      <c r="BZ32" s="693"/>
      <c r="CA32" s="693"/>
      <c r="CB32" s="695"/>
      <c r="CD32" s="690"/>
      <c r="CE32" s="691"/>
      <c r="CF32" s="639" t="s">
        <v>299</v>
      </c>
      <c r="CG32" s="640"/>
      <c r="CH32" s="640"/>
      <c r="CI32" s="640"/>
      <c r="CJ32" s="640"/>
      <c r="CK32" s="640"/>
      <c r="CL32" s="640"/>
      <c r="CM32" s="640"/>
      <c r="CN32" s="640"/>
      <c r="CO32" s="640"/>
      <c r="CP32" s="640"/>
      <c r="CQ32" s="641"/>
      <c r="CR32" s="625" t="s">
        <v>221</v>
      </c>
      <c r="CS32" s="626"/>
      <c r="CT32" s="626"/>
      <c r="CU32" s="626"/>
      <c r="CV32" s="626"/>
      <c r="CW32" s="626"/>
      <c r="CX32" s="626"/>
      <c r="CY32" s="627"/>
      <c r="CZ32" s="659" t="s">
        <v>221</v>
      </c>
      <c r="DA32" s="660"/>
      <c r="DB32" s="660"/>
      <c r="DC32" s="661"/>
      <c r="DD32" s="634" t="s">
        <v>221</v>
      </c>
      <c r="DE32" s="626"/>
      <c r="DF32" s="626"/>
      <c r="DG32" s="626"/>
      <c r="DH32" s="626"/>
      <c r="DI32" s="626"/>
      <c r="DJ32" s="626"/>
      <c r="DK32" s="627"/>
      <c r="DL32" s="634" t="s">
        <v>221</v>
      </c>
      <c r="DM32" s="626"/>
      <c r="DN32" s="626"/>
      <c r="DO32" s="626"/>
      <c r="DP32" s="626"/>
      <c r="DQ32" s="626"/>
      <c r="DR32" s="626"/>
      <c r="DS32" s="626"/>
      <c r="DT32" s="626"/>
      <c r="DU32" s="626"/>
      <c r="DV32" s="627"/>
      <c r="DW32" s="630" t="s">
        <v>221</v>
      </c>
      <c r="DX32" s="655"/>
      <c r="DY32" s="655"/>
      <c r="DZ32" s="655"/>
      <c r="EA32" s="655"/>
      <c r="EB32" s="655"/>
      <c r="EC32" s="656"/>
    </row>
    <row r="33" spans="2:133" ht="11.25" customHeight="1" x14ac:dyDescent="0.2">
      <c r="B33" s="622" t="s">
        <v>300</v>
      </c>
      <c r="C33" s="623"/>
      <c r="D33" s="623"/>
      <c r="E33" s="623"/>
      <c r="F33" s="623"/>
      <c r="G33" s="623"/>
      <c r="H33" s="623"/>
      <c r="I33" s="623"/>
      <c r="J33" s="623"/>
      <c r="K33" s="623"/>
      <c r="L33" s="623"/>
      <c r="M33" s="623"/>
      <c r="N33" s="623"/>
      <c r="O33" s="623"/>
      <c r="P33" s="623"/>
      <c r="Q33" s="624"/>
      <c r="R33" s="625">
        <v>698873</v>
      </c>
      <c r="S33" s="626"/>
      <c r="T33" s="626"/>
      <c r="U33" s="626"/>
      <c r="V33" s="626"/>
      <c r="W33" s="626"/>
      <c r="X33" s="626"/>
      <c r="Y33" s="627"/>
      <c r="Z33" s="628">
        <v>11</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1939236</v>
      </c>
      <c r="CS33" s="657"/>
      <c r="CT33" s="657"/>
      <c r="CU33" s="657"/>
      <c r="CV33" s="657"/>
      <c r="CW33" s="657"/>
      <c r="CX33" s="657"/>
      <c r="CY33" s="658"/>
      <c r="CZ33" s="659">
        <v>32</v>
      </c>
      <c r="DA33" s="660"/>
      <c r="DB33" s="660"/>
      <c r="DC33" s="661"/>
      <c r="DD33" s="634">
        <v>1359785</v>
      </c>
      <c r="DE33" s="657"/>
      <c r="DF33" s="657"/>
      <c r="DG33" s="657"/>
      <c r="DH33" s="657"/>
      <c r="DI33" s="657"/>
      <c r="DJ33" s="657"/>
      <c r="DK33" s="658"/>
      <c r="DL33" s="634">
        <v>940189</v>
      </c>
      <c r="DM33" s="657"/>
      <c r="DN33" s="657"/>
      <c r="DO33" s="657"/>
      <c r="DP33" s="657"/>
      <c r="DQ33" s="657"/>
      <c r="DR33" s="657"/>
      <c r="DS33" s="657"/>
      <c r="DT33" s="657"/>
      <c r="DU33" s="657"/>
      <c r="DV33" s="658"/>
      <c r="DW33" s="630">
        <v>30.5</v>
      </c>
      <c r="DX33" s="655"/>
      <c r="DY33" s="655"/>
      <c r="DZ33" s="655"/>
      <c r="EA33" s="655"/>
      <c r="EB33" s="655"/>
      <c r="EC33" s="656"/>
    </row>
    <row r="34" spans="2:133" ht="11.25" customHeight="1" x14ac:dyDescent="0.2">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729264</v>
      </c>
      <c r="CS34" s="626"/>
      <c r="CT34" s="626"/>
      <c r="CU34" s="626"/>
      <c r="CV34" s="626"/>
      <c r="CW34" s="626"/>
      <c r="CX34" s="626"/>
      <c r="CY34" s="627"/>
      <c r="CZ34" s="659">
        <v>12</v>
      </c>
      <c r="DA34" s="660"/>
      <c r="DB34" s="660"/>
      <c r="DC34" s="661"/>
      <c r="DD34" s="634">
        <v>423926</v>
      </c>
      <c r="DE34" s="626"/>
      <c r="DF34" s="626"/>
      <c r="DG34" s="626"/>
      <c r="DH34" s="626"/>
      <c r="DI34" s="626"/>
      <c r="DJ34" s="626"/>
      <c r="DK34" s="627"/>
      <c r="DL34" s="634">
        <v>381361</v>
      </c>
      <c r="DM34" s="626"/>
      <c r="DN34" s="626"/>
      <c r="DO34" s="626"/>
      <c r="DP34" s="626"/>
      <c r="DQ34" s="626"/>
      <c r="DR34" s="626"/>
      <c r="DS34" s="626"/>
      <c r="DT34" s="626"/>
      <c r="DU34" s="626"/>
      <c r="DV34" s="627"/>
      <c r="DW34" s="630">
        <v>12.4</v>
      </c>
      <c r="DX34" s="655"/>
      <c r="DY34" s="655"/>
      <c r="DZ34" s="655"/>
      <c r="EA34" s="655"/>
      <c r="EB34" s="655"/>
      <c r="EC34" s="656"/>
    </row>
    <row r="35" spans="2:133" ht="11.25" customHeight="1" x14ac:dyDescent="0.2">
      <c r="B35" s="622" t="s">
        <v>306</v>
      </c>
      <c r="C35" s="623"/>
      <c r="D35" s="623"/>
      <c r="E35" s="623"/>
      <c r="F35" s="623"/>
      <c r="G35" s="623"/>
      <c r="H35" s="623"/>
      <c r="I35" s="623"/>
      <c r="J35" s="623"/>
      <c r="K35" s="623"/>
      <c r="L35" s="623"/>
      <c r="M35" s="623"/>
      <c r="N35" s="623"/>
      <c r="O35" s="623"/>
      <c r="P35" s="623"/>
      <c r="Q35" s="624"/>
      <c r="R35" s="625">
        <v>116473</v>
      </c>
      <c r="S35" s="626"/>
      <c r="T35" s="626"/>
      <c r="U35" s="626"/>
      <c r="V35" s="626"/>
      <c r="W35" s="626"/>
      <c r="X35" s="626"/>
      <c r="Y35" s="627"/>
      <c r="Z35" s="628">
        <v>1.8</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342874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7679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76824</v>
      </c>
      <c r="CS35" s="657"/>
      <c r="CT35" s="657"/>
      <c r="CU35" s="657"/>
      <c r="CV35" s="657"/>
      <c r="CW35" s="657"/>
      <c r="CX35" s="657"/>
      <c r="CY35" s="658"/>
      <c r="CZ35" s="659">
        <v>1.3</v>
      </c>
      <c r="DA35" s="660"/>
      <c r="DB35" s="660"/>
      <c r="DC35" s="661"/>
      <c r="DD35" s="634">
        <v>69727</v>
      </c>
      <c r="DE35" s="657"/>
      <c r="DF35" s="657"/>
      <c r="DG35" s="657"/>
      <c r="DH35" s="657"/>
      <c r="DI35" s="657"/>
      <c r="DJ35" s="657"/>
      <c r="DK35" s="658"/>
      <c r="DL35" s="634">
        <v>69635</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2">
      <c r="B36" s="668" t="s">
        <v>310</v>
      </c>
      <c r="C36" s="669"/>
      <c r="D36" s="669"/>
      <c r="E36" s="669"/>
      <c r="F36" s="669"/>
      <c r="G36" s="669"/>
      <c r="H36" s="669"/>
      <c r="I36" s="669"/>
      <c r="J36" s="669"/>
      <c r="K36" s="669"/>
      <c r="L36" s="669"/>
      <c r="M36" s="669"/>
      <c r="N36" s="669"/>
      <c r="O36" s="669"/>
      <c r="P36" s="669"/>
      <c r="Q36" s="670"/>
      <c r="R36" s="697">
        <v>6327946</v>
      </c>
      <c r="S36" s="698"/>
      <c r="T36" s="698"/>
      <c r="U36" s="698"/>
      <c r="V36" s="698"/>
      <c r="W36" s="698"/>
      <c r="X36" s="698"/>
      <c r="Y36" s="699"/>
      <c r="Z36" s="700">
        <v>100</v>
      </c>
      <c r="AA36" s="700"/>
      <c r="AB36" s="700"/>
      <c r="AC36" s="700"/>
      <c r="AD36" s="701">
        <v>2968434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139027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-2296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590088</v>
      </c>
      <c r="CS36" s="626"/>
      <c r="CT36" s="626"/>
      <c r="CU36" s="626"/>
      <c r="CV36" s="626"/>
      <c r="CW36" s="626"/>
      <c r="CX36" s="626"/>
      <c r="CY36" s="627"/>
      <c r="CZ36" s="659">
        <v>9.6999999999999993</v>
      </c>
      <c r="DA36" s="660"/>
      <c r="DB36" s="660"/>
      <c r="DC36" s="661"/>
      <c r="DD36" s="634">
        <v>508301</v>
      </c>
      <c r="DE36" s="626"/>
      <c r="DF36" s="626"/>
      <c r="DG36" s="626"/>
      <c r="DH36" s="626"/>
      <c r="DI36" s="626"/>
      <c r="DJ36" s="626"/>
      <c r="DK36" s="627"/>
      <c r="DL36" s="634">
        <v>329093</v>
      </c>
      <c r="DM36" s="626"/>
      <c r="DN36" s="626"/>
      <c r="DO36" s="626"/>
      <c r="DP36" s="626"/>
      <c r="DQ36" s="626"/>
      <c r="DR36" s="626"/>
      <c r="DS36" s="626"/>
      <c r="DT36" s="626"/>
      <c r="DU36" s="626"/>
      <c r="DV36" s="627"/>
      <c r="DW36" s="630">
        <v>10.7</v>
      </c>
      <c r="DX36" s="655"/>
      <c r="DY36" s="655"/>
      <c r="DZ36" s="655"/>
      <c r="EA36" s="655"/>
      <c r="EB36" s="655"/>
      <c r="EC36" s="656"/>
    </row>
    <row r="37" spans="2:133" ht="11.25" customHeight="1" x14ac:dyDescent="0.2">
      <c r="AQ37" s="704" t="s">
        <v>314</v>
      </c>
      <c r="AR37" s="705"/>
      <c r="AS37" s="705"/>
      <c r="AT37" s="705"/>
      <c r="AU37" s="705"/>
      <c r="AV37" s="705"/>
      <c r="AW37" s="705"/>
      <c r="AX37" s="705"/>
      <c r="AY37" s="706"/>
      <c r="AZ37" s="625">
        <v>22252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88940</v>
      </c>
      <c r="CS37" s="657"/>
      <c r="CT37" s="657"/>
      <c r="CU37" s="657"/>
      <c r="CV37" s="657"/>
      <c r="CW37" s="657"/>
      <c r="CX37" s="657"/>
      <c r="CY37" s="658"/>
      <c r="CZ37" s="659">
        <v>1.5</v>
      </c>
      <c r="DA37" s="660"/>
      <c r="DB37" s="660"/>
      <c r="DC37" s="661"/>
      <c r="DD37" s="634">
        <v>88940</v>
      </c>
      <c r="DE37" s="657"/>
      <c r="DF37" s="657"/>
      <c r="DG37" s="657"/>
      <c r="DH37" s="657"/>
      <c r="DI37" s="657"/>
      <c r="DJ37" s="657"/>
      <c r="DK37" s="658"/>
      <c r="DL37" s="634">
        <v>88904</v>
      </c>
      <c r="DM37" s="657"/>
      <c r="DN37" s="657"/>
      <c r="DO37" s="657"/>
      <c r="DP37" s="657"/>
      <c r="DQ37" s="657"/>
      <c r="DR37" s="657"/>
      <c r="DS37" s="657"/>
      <c r="DT37" s="657"/>
      <c r="DU37" s="657"/>
      <c r="DV37" s="658"/>
      <c r="DW37" s="630">
        <v>2.9</v>
      </c>
      <c r="DX37" s="655"/>
      <c r="DY37" s="655"/>
      <c r="DZ37" s="655"/>
      <c r="EA37" s="655"/>
      <c r="EB37" s="655"/>
      <c r="EC37" s="656"/>
    </row>
    <row r="38" spans="2:133" ht="11.25" customHeight="1" x14ac:dyDescent="0.2">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933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203847</v>
      </c>
      <c r="CS38" s="626"/>
      <c r="CT38" s="626"/>
      <c r="CU38" s="626"/>
      <c r="CV38" s="626"/>
      <c r="CW38" s="626"/>
      <c r="CX38" s="626"/>
      <c r="CY38" s="627"/>
      <c r="CZ38" s="659">
        <v>3.4</v>
      </c>
      <c r="DA38" s="660"/>
      <c r="DB38" s="660"/>
      <c r="DC38" s="661"/>
      <c r="DD38" s="634">
        <v>170186</v>
      </c>
      <c r="DE38" s="626"/>
      <c r="DF38" s="626"/>
      <c r="DG38" s="626"/>
      <c r="DH38" s="626"/>
      <c r="DI38" s="626"/>
      <c r="DJ38" s="626"/>
      <c r="DK38" s="627"/>
      <c r="DL38" s="634">
        <v>160100</v>
      </c>
      <c r="DM38" s="626"/>
      <c r="DN38" s="626"/>
      <c r="DO38" s="626"/>
      <c r="DP38" s="626"/>
      <c r="DQ38" s="626"/>
      <c r="DR38" s="626"/>
      <c r="DS38" s="626"/>
      <c r="DT38" s="626"/>
      <c r="DU38" s="626"/>
      <c r="DV38" s="627"/>
      <c r="DW38" s="630">
        <v>5.2</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242148</v>
      </c>
      <c r="CS39" s="657"/>
      <c r="CT39" s="657"/>
      <c r="CU39" s="657"/>
      <c r="CV39" s="657"/>
      <c r="CW39" s="657"/>
      <c r="CX39" s="657"/>
      <c r="CY39" s="658"/>
      <c r="CZ39" s="659">
        <v>4</v>
      </c>
      <c r="DA39" s="660"/>
      <c r="DB39" s="660"/>
      <c r="DC39" s="661"/>
      <c r="DD39" s="634">
        <v>170000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44434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97065</v>
      </c>
      <c r="CS40" s="626"/>
      <c r="CT40" s="626"/>
      <c r="CU40" s="626"/>
      <c r="CV40" s="626"/>
      <c r="CW40" s="626"/>
      <c r="CX40" s="626"/>
      <c r="CY40" s="627"/>
      <c r="CZ40" s="659">
        <v>1.6</v>
      </c>
      <c r="DA40" s="660"/>
      <c r="DB40" s="660"/>
      <c r="DC40" s="661"/>
      <c r="DD40" s="634">
        <v>17645</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137161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2360485</v>
      </c>
      <c r="CS42" s="626"/>
      <c r="CT42" s="626"/>
      <c r="CU42" s="626"/>
      <c r="CV42" s="626"/>
      <c r="CW42" s="626"/>
      <c r="CX42" s="626"/>
      <c r="CY42" s="627"/>
      <c r="CZ42" s="659">
        <v>38.9</v>
      </c>
      <c r="DA42" s="708"/>
      <c r="DB42" s="708"/>
      <c r="DC42" s="709"/>
      <c r="DD42" s="634">
        <v>628130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39000</v>
      </c>
      <c r="CS43" s="657"/>
      <c r="CT43" s="657"/>
      <c r="CU43" s="657"/>
      <c r="CV43" s="657"/>
      <c r="CW43" s="657"/>
      <c r="CX43" s="657"/>
      <c r="CY43" s="658"/>
      <c r="CZ43" s="659">
        <v>0.6</v>
      </c>
      <c r="DA43" s="660"/>
      <c r="DB43" s="660"/>
      <c r="DC43" s="661"/>
      <c r="DD43" s="634">
        <v>39000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336</v>
      </c>
      <c r="CD44" s="731" t="s">
        <v>288</v>
      </c>
      <c r="CE44" s="732"/>
      <c r="CF44" s="622" t="s">
        <v>337</v>
      </c>
      <c r="CG44" s="623"/>
      <c r="CH44" s="623"/>
      <c r="CI44" s="623"/>
      <c r="CJ44" s="623"/>
      <c r="CK44" s="623"/>
      <c r="CL44" s="623"/>
      <c r="CM44" s="623"/>
      <c r="CN44" s="623"/>
      <c r="CO44" s="623"/>
      <c r="CP44" s="623"/>
      <c r="CQ44" s="624"/>
      <c r="CR44" s="625">
        <v>1911062</v>
      </c>
      <c r="CS44" s="626"/>
      <c r="CT44" s="626"/>
      <c r="CU44" s="626"/>
      <c r="CV44" s="626"/>
      <c r="CW44" s="626"/>
      <c r="CX44" s="626"/>
      <c r="CY44" s="627"/>
      <c r="CZ44" s="659">
        <v>31.5</v>
      </c>
      <c r="DA44" s="708"/>
      <c r="DB44" s="708"/>
      <c r="DC44" s="709"/>
      <c r="DD44" s="634">
        <v>585651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338</v>
      </c>
      <c r="CG45" s="623"/>
      <c r="CH45" s="623"/>
      <c r="CI45" s="623"/>
      <c r="CJ45" s="623"/>
      <c r="CK45" s="623"/>
      <c r="CL45" s="623"/>
      <c r="CM45" s="623"/>
      <c r="CN45" s="623"/>
      <c r="CO45" s="623"/>
      <c r="CP45" s="623"/>
      <c r="CQ45" s="624"/>
      <c r="CR45" s="625">
        <v>747009</v>
      </c>
      <c r="CS45" s="657"/>
      <c r="CT45" s="657"/>
      <c r="CU45" s="657"/>
      <c r="CV45" s="657"/>
      <c r="CW45" s="657"/>
      <c r="CX45" s="657"/>
      <c r="CY45" s="658"/>
      <c r="CZ45" s="659">
        <v>12.3</v>
      </c>
      <c r="DA45" s="660"/>
      <c r="DB45" s="660"/>
      <c r="DC45" s="661"/>
      <c r="DD45" s="634">
        <v>179395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339</v>
      </c>
      <c r="CG46" s="623"/>
      <c r="CH46" s="623"/>
      <c r="CI46" s="623"/>
      <c r="CJ46" s="623"/>
      <c r="CK46" s="623"/>
      <c r="CL46" s="623"/>
      <c r="CM46" s="623"/>
      <c r="CN46" s="623"/>
      <c r="CO46" s="623"/>
      <c r="CP46" s="623"/>
      <c r="CQ46" s="624"/>
      <c r="CR46" s="625">
        <v>1155003</v>
      </c>
      <c r="CS46" s="626"/>
      <c r="CT46" s="626"/>
      <c r="CU46" s="626"/>
      <c r="CV46" s="626"/>
      <c r="CW46" s="626"/>
      <c r="CX46" s="626"/>
      <c r="CY46" s="627"/>
      <c r="CZ46" s="659">
        <v>19</v>
      </c>
      <c r="DA46" s="708"/>
      <c r="DB46" s="708"/>
      <c r="DC46" s="709"/>
      <c r="DD46" s="634">
        <v>403706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340</v>
      </c>
      <c r="CG47" s="623"/>
      <c r="CH47" s="623"/>
      <c r="CI47" s="623"/>
      <c r="CJ47" s="623"/>
      <c r="CK47" s="623"/>
      <c r="CL47" s="623"/>
      <c r="CM47" s="623"/>
      <c r="CN47" s="623"/>
      <c r="CO47" s="623"/>
      <c r="CP47" s="623"/>
      <c r="CQ47" s="624"/>
      <c r="CR47" s="625">
        <v>449423</v>
      </c>
      <c r="CS47" s="657"/>
      <c r="CT47" s="657"/>
      <c r="CU47" s="657"/>
      <c r="CV47" s="657"/>
      <c r="CW47" s="657"/>
      <c r="CX47" s="657"/>
      <c r="CY47" s="658"/>
      <c r="CZ47" s="659">
        <v>7.4</v>
      </c>
      <c r="DA47" s="660"/>
      <c r="DB47" s="660"/>
      <c r="DC47" s="661"/>
      <c r="DD47" s="634">
        <v>42479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342</v>
      </c>
      <c r="CE49" s="669"/>
      <c r="CF49" s="669"/>
      <c r="CG49" s="669"/>
      <c r="CH49" s="669"/>
      <c r="CI49" s="669"/>
      <c r="CJ49" s="669"/>
      <c r="CK49" s="669"/>
      <c r="CL49" s="669"/>
      <c r="CM49" s="669"/>
      <c r="CN49" s="669"/>
      <c r="CO49" s="669"/>
      <c r="CP49" s="669"/>
      <c r="CQ49" s="670"/>
      <c r="CR49" s="697">
        <v>6068864</v>
      </c>
      <c r="CS49" s="693"/>
      <c r="CT49" s="693"/>
      <c r="CU49" s="693"/>
      <c r="CV49" s="693"/>
      <c r="CW49" s="693"/>
      <c r="CX49" s="693"/>
      <c r="CY49" s="720"/>
      <c r="CZ49" s="721">
        <v>100</v>
      </c>
      <c r="DA49" s="722"/>
      <c r="DB49" s="722"/>
      <c r="DC49" s="723"/>
      <c r="DD49" s="724">
        <v>3571873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365</v>
      </c>
      <c r="C7" s="752"/>
      <c r="D7" s="752"/>
      <c r="E7" s="752"/>
      <c r="F7" s="752"/>
      <c r="G7" s="752"/>
      <c r="H7" s="752"/>
      <c r="I7" s="752"/>
      <c r="J7" s="752"/>
      <c r="K7" s="752"/>
      <c r="L7" s="752"/>
      <c r="M7" s="752"/>
      <c r="N7" s="752"/>
      <c r="O7" s="752"/>
      <c r="P7" s="753"/>
      <c r="Q7" s="754">
        <v>6302</v>
      </c>
      <c r="R7" s="755"/>
      <c r="S7" s="755"/>
      <c r="T7" s="755"/>
      <c r="U7" s="755"/>
      <c r="V7" s="755">
        <v>6043</v>
      </c>
      <c r="W7" s="755"/>
      <c r="X7" s="755"/>
      <c r="Y7" s="755"/>
      <c r="Z7" s="755"/>
      <c r="AA7" s="755">
        <v>259</v>
      </c>
      <c r="AB7" s="755"/>
      <c r="AC7" s="755"/>
      <c r="AD7" s="755"/>
      <c r="AE7" s="756"/>
      <c r="AF7" s="757">
        <v>174</v>
      </c>
      <c r="AG7" s="758"/>
      <c r="AH7" s="758"/>
      <c r="AI7" s="758"/>
      <c r="AJ7" s="759"/>
      <c r="AK7" s="794">
        <v>40</v>
      </c>
      <c r="AL7" s="795"/>
      <c r="AM7" s="795"/>
      <c r="AN7" s="795"/>
      <c r="AO7" s="795"/>
      <c r="AP7" s="795">
        <v>6093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551</v>
      </c>
      <c r="BS7" s="798" t="s">
        <v>548</v>
      </c>
      <c r="BT7" s="799"/>
      <c r="BU7" s="799"/>
      <c r="BV7" s="799"/>
      <c r="BW7" s="799"/>
      <c r="BX7" s="799"/>
      <c r="BY7" s="799"/>
      <c r="BZ7" s="799"/>
      <c r="CA7" s="799"/>
      <c r="CB7" s="799"/>
      <c r="CC7" s="799"/>
      <c r="CD7" s="799"/>
      <c r="CE7" s="799"/>
      <c r="CF7" s="799"/>
      <c r="CG7" s="800"/>
      <c r="CH7" s="791">
        <v>30</v>
      </c>
      <c r="CI7" s="792"/>
      <c r="CJ7" s="792"/>
      <c r="CK7" s="792"/>
      <c r="CL7" s="793"/>
      <c r="CM7" s="791">
        <v>983</v>
      </c>
      <c r="CN7" s="792"/>
      <c r="CO7" s="792"/>
      <c r="CP7" s="792"/>
      <c r="CQ7" s="793"/>
      <c r="CR7" s="791" t="s">
        <v>549</v>
      </c>
      <c r="CS7" s="792"/>
      <c r="CT7" s="792"/>
      <c r="CU7" s="792"/>
      <c r="CV7" s="793"/>
      <c r="CW7" s="791" t="s">
        <v>549</v>
      </c>
      <c r="CX7" s="792"/>
      <c r="CY7" s="792"/>
      <c r="CZ7" s="792"/>
      <c r="DA7" s="793"/>
      <c r="DB7" s="791">
        <v>45</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2">
      <c r="A8" s="214">
        <v>2</v>
      </c>
      <c r="B8" s="775" t="s">
        <v>366</v>
      </c>
      <c r="C8" s="776"/>
      <c r="D8" s="776"/>
      <c r="E8" s="776"/>
      <c r="F8" s="776"/>
      <c r="G8" s="776"/>
      <c r="H8" s="776"/>
      <c r="I8" s="776"/>
      <c r="J8" s="776"/>
      <c r="K8" s="776"/>
      <c r="L8" s="776"/>
      <c r="M8" s="776"/>
      <c r="N8" s="776"/>
      <c r="O8" s="776"/>
      <c r="P8" s="777"/>
      <c r="Q8" s="778">
        <v>60</v>
      </c>
      <c r="R8" s="779"/>
      <c r="S8" s="779"/>
      <c r="T8" s="779"/>
      <c r="U8" s="779"/>
      <c r="V8" s="779">
        <v>60</v>
      </c>
      <c r="W8" s="779"/>
      <c r="X8" s="779"/>
      <c r="Y8" s="779"/>
      <c r="Z8" s="779"/>
      <c r="AA8" s="779">
        <v>0</v>
      </c>
      <c r="AB8" s="779"/>
      <c r="AC8" s="779"/>
      <c r="AD8" s="779"/>
      <c r="AE8" s="780"/>
      <c r="AF8" s="781">
        <v>0</v>
      </c>
      <c r="AG8" s="782"/>
      <c r="AH8" s="782"/>
      <c r="AI8" s="782"/>
      <c r="AJ8" s="783"/>
      <c r="AK8" s="784" t="s">
        <v>549</v>
      </c>
      <c r="AL8" s="785"/>
      <c r="AM8" s="785"/>
      <c r="AN8" s="785"/>
      <c r="AO8" s="785"/>
      <c r="AP8" s="785" t="s">
        <v>549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-12</v>
      </c>
      <c r="CI8" s="802"/>
      <c r="CJ8" s="802"/>
      <c r="CK8" s="802"/>
      <c r="CL8" s="803"/>
      <c r="CM8" s="801">
        <v>-8988</v>
      </c>
      <c r="CN8" s="802"/>
      <c r="CO8" s="802"/>
      <c r="CP8" s="802"/>
      <c r="CQ8" s="803"/>
      <c r="CR8" s="801" t="s">
        <v>549</v>
      </c>
      <c r="CS8" s="802"/>
      <c r="CT8" s="802"/>
      <c r="CU8" s="802"/>
      <c r="CV8" s="803"/>
      <c r="CW8" s="801" t="s">
        <v>549</v>
      </c>
      <c r="CX8" s="802"/>
      <c r="CY8" s="802"/>
      <c r="CZ8" s="802"/>
      <c r="DA8" s="803"/>
      <c r="DB8" s="801">
        <v>30</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368</v>
      </c>
      <c r="B23" s="810" t="s">
        <v>369</v>
      </c>
      <c r="C23" s="811"/>
      <c r="D23" s="811"/>
      <c r="E23" s="811"/>
      <c r="F23" s="811"/>
      <c r="G23" s="811"/>
      <c r="H23" s="811"/>
      <c r="I23" s="811"/>
      <c r="J23" s="811"/>
      <c r="K23" s="811"/>
      <c r="L23" s="811"/>
      <c r="M23" s="811"/>
      <c r="N23" s="811"/>
      <c r="O23" s="811"/>
      <c r="P23" s="812"/>
      <c r="Q23" s="813">
        <v>6362</v>
      </c>
      <c r="R23" s="814"/>
      <c r="S23" s="814"/>
      <c r="T23" s="814"/>
      <c r="U23" s="814"/>
      <c r="V23" s="814">
        <v>6103</v>
      </c>
      <c r="W23" s="814"/>
      <c r="X23" s="814"/>
      <c r="Y23" s="814"/>
      <c r="Z23" s="814"/>
      <c r="AA23" s="814">
        <v>259</v>
      </c>
      <c r="AB23" s="814"/>
      <c r="AC23" s="814"/>
      <c r="AD23" s="814"/>
      <c r="AE23" s="815"/>
      <c r="AF23" s="816">
        <v>175</v>
      </c>
      <c r="AG23" s="814"/>
      <c r="AH23" s="814"/>
      <c r="AI23" s="814"/>
      <c r="AJ23" s="817"/>
      <c r="AK23" s="818"/>
      <c r="AL23" s="819"/>
      <c r="AM23" s="819"/>
      <c r="AN23" s="819"/>
      <c r="AO23" s="819"/>
      <c r="AP23" s="814">
        <v>6093</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380</v>
      </c>
      <c r="C28" s="752"/>
      <c r="D28" s="752"/>
      <c r="E28" s="752"/>
      <c r="F28" s="752"/>
      <c r="G28" s="752"/>
      <c r="H28" s="752"/>
      <c r="I28" s="752"/>
      <c r="J28" s="752"/>
      <c r="K28" s="752"/>
      <c r="L28" s="752"/>
      <c r="M28" s="752"/>
      <c r="N28" s="752"/>
      <c r="O28" s="752"/>
      <c r="P28" s="753"/>
      <c r="Q28" s="842">
        <v>496</v>
      </c>
      <c r="R28" s="843"/>
      <c r="S28" s="843"/>
      <c r="T28" s="843"/>
      <c r="U28" s="843"/>
      <c r="V28" s="843">
        <v>489</v>
      </c>
      <c r="W28" s="843"/>
      <c r="X28" s="843"/>
      <c r="Y28" s="843"/>
      <c r="Z28" s="843"/>
      <c r="AA28" s="843">
        <v>8</v>
      </c>
      <c r="AB28" s="843"/>
      <c r="AC28" s="843"/>
      <c r="AD28" s="843"/>
      <c r="AE28" s="844"/>
      <c r="AF28" s="845">
        <v>8</v>
      </c>
      <c r="AG28" s="843"/>
      <c r="AH28" s="843"/>
      <c r="AI28" s="843"/>
      <c r="AJ28" s="846"/>
      <c r="AK28" s="847">
        <v>44</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381</v>
      </c>
      <c r="C29" s="776"/>
      <c r="D29" s="776"/>
      <c r="E29" s="776"/>
      <c r="F29" s="776"/>
      <c r="G29" s="776"/>
      <c r="H29" s="776"/>
      <c r="I29" s="776"/>
      <c r="J29" s="776"/>
      <c r="K29" s="776"/>
      <c r="L29" s="776"/>
      <c r="M29" s="776"/>
      <c r="N29" s="776"/>
      <c r="O29" s="776"/>
      <c r="P29" s="777"/>
      <c r="Q29" s="778">
        <v>373</v>
      </c>
      <c r="R29" s="779"/>
      <c r="S29" s="779"/>
      <c r="T29" s="779"/>
      <c r="U29" s="779"/>
      <c r="V29" s="779">
        <v>369</v>
      </c>
      <c r="W29" s="779"/>
      <c r="X29" s="779"/>
      <c r="Y29" s="779"/>
      <c r="Z29" s="779"/>
      <c r="AA29" s="779">
        <v>4</v>
      </c>
      <c r="AB29" s="779"/>
      <c r="AC29" s="779"/>
      <c r="AD29" s="779"/>
      <c r="AE29" s="780"/>
      <c r="AF29" s="781">
        <v>4</v>
      </c>
      <c r="AG29" s="782"/>
      <c r="AH29" s="782"/>
      <c r="AI29" s="782"/>
      <c r="AJ29" s="783"/>
      <c r="AK29" s="850">
        <v>70</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382</v>
      </c>
      <c r="C30" s="776"/>
      <c r="D30" s="776"/>
      <c r="E30" s="776"/>
      <c r="F30" s="776"/>
      <c r="G30" s="776"/>
      <c r="H30" s="776"/>
      <c r="I30" s="776"/>
      <c r="J30" s="776"/>
      <c r="K30" s="776"/>
      <c r="L30" s="776"/>
      <c r="M30" s="776"/>
      <c r="N30" s="776"/>
      <c r="O30" s="776"/>
      <c r="P30" s="777"/>
      <c r="Q30" s="778">
        <v>82</v>
      </c>
      <c r="R30" s="779"/>
      <c r="S30" s="779"/>
      <c r="T30" s="779"/>
      <c r="U30" s="779"/>
      <c r="V30" s="779">
        <v>82</v>
      </c>
      <c r="W30" s="779"/>
      <c r="X30" s="779"/>
      <c r="Y30" s="779"/>
      <c r="Z30" s="779"/>
      <c r="AA30" s="779">
        <v>0</v>
      </c>
      <c r="AB30" s="779"/>
      <c r="AC30" s="779"/>
      <c r="AD30" s="779"/>
      <c r="AE30" s="780"/>
      <c r="AF30" s="781">
        <v>0</v>
      </c>
      <c r="AG30" s="782"/>
      <c r="AH30" s="782"/>
      <c r="AI30" s="782"/>
      <c r="AJ30" s="783"/>
      <c r="AK30" s="850">
        <v>61</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383</v>
      </c>
      <c r="C31" s="776"/>
      <c r="D31" s="776"/>
      <c r="E31" s="776"/>
      <c r="F31" s="776"/>
      <c r="G31" s="776"/>
      <c r="H31" s="776"/>
      <c r="I31" s="776"/>
      <c r="J31" s="776"/>
      <c r="K31" s="776"/>
      <c r="L31" s="776"/>
      <c r="M31" s="776"/>
      <c r="N31" s="776"/>
      <c r="O31" s="776"/>
      <c r="P31" s="777"/>
      <c r="Q31" s="778">
        <v>3</v>
      </c>
      <c r="R31" s="779"/>
      <c r="S31" s="779"/>
      <c r="T31" s="779"/>
      <c r="U31" s="779"/>
      <c r="V31" s="779">
        <v>3</v>
      </c>
      <c r="W31" s="779"/>
      <c r="X31" s="779"/>
      <c r="Y31" s="779"/>
      <c r="Z31" s="779"/>
      <c r="AA31" s="779">
        <v>0</v>
      </c>
      <c r="AB31" s="779"/>
      <c r="AC31" s="779"/>
      <c r="AD31" s="779"/>
      <c r="AE31" s="780"/>
      <c r="AF31" s="781">
        <v>0</v>
      </c>
      <c r="AG31" s="782"/>
      <c r="AH31" s="782"/>
      <c r="AI31" s="782"/>
      <c r="AJ31" s="783"/>
      <c r="AK31" s="850">
        <v>6</v>
      </c>
      <c r="AL31" s="851"/>
      <c r="AM31" s="851"/>
      <c r="AN31" s="851"/>
      <c r="AO31" s="851"/>
      <c r="AP31" s="851" t="s">
        <v>479</v>
      </c>
      <c r="AQ31" s="851"/>
      <c r="AR31" s="851"/>
      <c r="AS31" s="851"/>
      <c r="AT31" s="851"/>
      <c r="AU31" s="851" t="s">
        <v>479</v>
      </c>
      <c r="AV31" s="851"/>
      <c r="AW31" s="851"/>
      <c r="AX31" s="851"/>
      <c r="AY31" s="851"/>
      <c r="AZ31" s="852" t="s">
        <v>479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384</v>
      </c>
      <c r="C32" s="776"/>
      <c r="D32" s="776"/>
      <c r="E32" s="776"/>
      <c r="F32" s="776"/>
      <c r="G32" s="776"/>
      <c r="H32" s="776"/>
      <c r="I32" s="776"/>
      <c r="J32" s="776"/>
      <c r="K32" s="776"/>
      <c r="L32" s="776"/>
      <c r="M32" s="776"/>
      <c r="N32" s="776"/>
      <c r="O32" s="776"/>
      <c r="P32" s="777"/>
      <c r="Q32" s="778" t="s">
        <v>549</v>
      </c>
      <c r="R32" s="779"/>
      <c r="S32" s="779"/>
      <c r="T32" s="779"/>
      <c r="U32" s="779"/>
      <c r="V32" s="779" t="s">
        <v>479</v>
      </c>
      <c r="W32" s="779"/>
      <c r="X32" s="779"/>
      <c r="Y32" s="779"/>
      <c r="Z32" s="779"/>
      <c r="AA32" s="779" t="s">
        <v>479</v>
      </c>
      <c r="AB32" s="779"/>
      <c r="AC32" s="779"/>
      <c r="AD32" s="779"/>
      <c r="AE32" s="780"/>
      <c r="AF32" s="781">
        <v>513</v>
      </c>
      <c r="AG32" s="782"/>
      <c r="AH32" s="782"/>
      <c r="AI32" s="782"/>
      <c r="AJ32" s="783"/>
      <c r="AK32" s="850" t="s">
        <v>479</v>
      </c>
      <c r="AL32" s="851"/>
      <c r="AM32" s="851"/>
      <c r="AN32" s="851"/>
      <c r="AO32" s="851"/>
      <c r="AP32" s="851" t="s">
        <v>479</v>
      </c>
      <c r="AQ32" s="851"/>
      <c r="AR32" s="851"/>
      <c r="AS32" s="851"/>
      <c r="AT32" s="851"/>
      <c r="AU32" s="851" t="s">
        <v>479</v>
      </c>
      <c r="AV32" s="851"/>
      <c r="AW32" s="851"/>
      <c r="AX32" s="851"/>
      <c r="AY32" s="851"/>
      <c r="AZ32" s="852" t="s">
        <v>479</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386</v>
      </c>
      <c r="C33" s="776"/>
      <c r="D33" s="776"/>
      <c r="E33" s="776"/>
      <c r="F33" s="776"/>
      <c r="G33" s="776"/>
      <c r="H33" s="776"/>
      <c r="I33" s="776"/>
      <c r="J33" s="776"/>
      <c r="K33" s="776"/>
      <c r="L33" s="776"/>
      <c r="M33" s="776"/>
      <c r="N33" s="776"/>
      <c r="O33" s="776"/>
      <c r="P33" s="777"/>
      <c r="Q33" s="778">
        <v>45</v>
      </c>
      <c r="R33" s="779"/>
      <c r="S33" s="779"/>
      <c r="T33" s="779"/>
      <c r="U33" s="779"/>
      <c r="V33" s="779">
        <v>44</v>
      </c>
      <c r="W33" s="779"/>
      <c r="X33" s="779"/>
      <c r="Y33" s="779"/>
      <c r="Z33" s="779"/>
      <c r="AA33" s="779">
        <v>1</v>
      </c>
      <c r="AB33" s="779"/>
      <c r="AC33" s="779"/>
      <c r="AD33" s="779"/>
      <c r="AE33" s="780"/>
      <c r="AF33" s="781">
        <v>1</v>
      </c>
      <c r="AG33" s="782"/>
      <c r="AH33" s="782"/>
      <c r="AI33" s="782"/>
      <c r="AJ33" s="783"/>
      <c r="AK33" s="850" t="s">
        <v>479</v>
      </c>
      <c r="AL33" s="851"/>
      <c r="AM33" s="851"/>
      <c r="AN33" s="851"/>
      <c r="AO33" s="851"/>
      <c r="AP33" s="851">
        <v>454</v>
      </c>
      <c r="AQ33" s="851"/>
      <c r="AR33" s="851"/>
      <c r="AS33" s="851"/>
      <c r="AT33" s="851"/>
      <c r="AU33" s="851">
        <v>287</v>
      </c>
      <c r="AV33" s="851"/>
      <c r="AW33" s="851"/>
      <c r="AX33" s="851"/>
      <c r="AY33" s="851"/>
      <c r="AZ33" s="852" t="s">
        <v>479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388</v>
      </c>
      <c r="C34" s="776"/>
      <c r="D34" s="776"/>
      <c r="E34" s="776"/>
      <c r="F34" s="776"/>
      <c r="G34" s="776"/>
      <c r="H34" s="776"/>
      <c r="I34" s="776"/>
      <c r="J34" s="776"/>
      <c r="K34" s="776"/>
      <c r="L34" s="776"/>
      <c r="M34" s="776"/>
      <c r="N34" s="776"/>
      <c r="O34" s="776"/>
      <c r="P34" s="777"/>
      <c r="Q34" s="778">
        <v>236</v>
      </c>
      <c r="R34" s="779"/>
      <c r="S34" s="779"/>
      <c r="T34" s="779"/>
      <c r="U34" s="779"/>
      <c r="V34" s="779">
        <v>179</v>
      </c>
      <c r="W34" s="779"/>
      <c r="X34" s="779"/>
      <c r="Y34" s="779"/>
      <c r="Z34" s="779"/>
      <c r="AA34" s="779">
        <v>57</v>
      </c>
      <c r="AB34" s="779"/>
      <c r="AC34" s="779"/>
      <c r="AD34" s="779"/>
      <c r="AE34" s="780"/>
      <c r="AF34" s="781">
        <v>57</v>
      </c>
      <c r="AG34" s="782"/>
      <c r="AH34" s="782"/>
      <c r="AI34" s="782"/>
      <c r="AJ34" s="783"/>
      <c r="AK34" s="850" t="s">
        <v>479</v>
      </c>
      <c r="AL34" s="851"/>
      <c r="AM34" s="851"/>
      <c r="AN34" s="851"/>
      <c r="AO34" s="851"/>
      <c r="AP34" s="851">
        <v>493</v>
      </c>
      <c r="AQ34" s="851"/>
      <c r="AR34" s="851"/>
      <c r="AS34" s="851"/>
      <c r="AT34" s="851"/>
      <c r="AU34" s="851" t="s">
        <v>479</v>
      </c>
      <c r="AV34" s="851"/>
      <c r="AW34" s="851"/>
      <c r="AX34" s="851"/>
      <c r="AY34" s="851"/>
      <c r="AZ34" s="852" t="s">
        <v>479</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583</v>
      </c>
      <c r="AG63" s="862"/>
      <c r="AH63" s="862"/>
      <c r="AI63" s="862"/>
      <c r="AJ63" s="863"/>
      <c r="AK63" s="864"/>
      <c r="AL63" s="859"/>
      <c r="AM63" s="859"/>
      <c r="AN63" s="859"/>
      <c r="AO63" s="859"/>
      <c r="AP63" s="862">
        <v>947</v>
      </c>
      <c r="AQ63" s="862"/>
      <c r="AR63" s="862"/>
      <c r="AS63" s="862"/>
      <c r="AT63" s="862"/>
      <c r="AU63" s="862">
        <v>287</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539</v>
      </c>
      <c r="C68" s="890"/>
      <c r="D68" s="890"/>
      <c r="E68" s="890"/>
      <c r="F68" s="890"/>
      <c r="G68" s="890"/>
      <c r="H68" s="890"/>
      <c r="I68" s="890"/>
      <c r="J68" s="890"/>
      <c r="K68" s="890"/>
      <c r="L68" s="890"/>
      <c r="M68" s="890"/>
      <c r="N68" s="890"/>
      <c r="O68" s="890"/>
      <c r="P68" s="891"/>
      <c r="Q68" s="892">
        <v>591</v>
      </c>
      <c r="R68" s="886"/>
      <c r="S68" s="886"/>
      <c r="T68" s="886"/>
      <c r="U68" s="886"/>
      <c r="V68" s="886">
        <v>558</v>
      </c>
      <c r="W68" s="886"/>
      <c r="X68" s="886"/>
      <c r="Y68" s="886"/>
      <c r="Z68" s="886"/>
      <c r="AA68" s="886">
        <v>33</v>
      </c>
      <c r="AB68" s="886"/>
      <c r="AC68" s="886"/>
      <c r="AD68" s="886"/>
      <c r="AE68" s="886"/>
      <c r="AF68" s="886">
        <v>33</v>
      </c>
      <c r="AG68" s="886"/>
      <c r="AH68" s="886"/>
      <c r="AI68" s="886"/>
      <c r="AJ68" s="886"/>
      <c r="AK68" s="886" t="s">
        <v>549</v>
      </c>
      <c r="AL68" s="886"/>
      <c r="AM68" s="886"/>
      <c r="AN68" s="886"/>
      <c r="AO68" s="886"/>
      <c r="AP68" s="886">
        <v>651</v>
      </c>
      <c r="AQ68" s="886"/>
      <c r="AR68" s="886"/>
      <c r="AS68" s="886"/>
      <c r="AT68" s="886"/>
      <c r="AU68" s="886">
        <v>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540</v>
      </c>
      <c r="C69" s="894"/>
      <c r="D69" s="894"/>
      <c r="E69" s="894"/>
      <c r="F69" s="894"/>
      <c r="G69" s="894"/>
      <c r="H69" s="894"/>
      <c r="I69" s="894"/>
      <c r="J69" s="894"/>
      <c r="K69" s="894"/>
      <c r="L69" s="894"/>
      <c r="M69" s="894"/>
      <c r="N69" s="894"/>
      <c r="O69" s="894"/>
      <c r="P69" s="895"/>
      <c r="Q69" s="896">
        <v>201</v>
      </c>
      <c r="R69" s="851"/>
      <c r="S69" s="851"/>
      <c r="T69" s="851"/>
      <c r="U69" s="851"/>
      <c r="V69" s="851">
        <v>190</v>
      </c>
      <c r="W69" s="851"/>
      <c r="X69" s="851"/>
      <c r="Y69" s="851"/>
      <c r="Z69" s="851"/>
      <c r="AA69" s="851">
        <v>11</v>
      </c>
      <c r="AB69" s="851"/>
      <c r="AC69" s="851"/>
      <c r="AD69" s="851"/>
      <c r="AE69" s="851"/>
      <c r="AF69" s="851">
        <v>11</v>
      </c>
      <c r="AG69" s="851"/>
      <c r="AH69" s="851"/>
      <c r="AI69" s="851"/>
      <c r="AJ69" s="851"/>
      <c r="AK69" s="897" t="s">
        <v>479</v>
      </c>
      <c r="AL69" s="898"/>
      <c r="AM69" s="898"/>
      <c r="AN69" s="898"/>
      <c r="AO69" s="850"/>
      <c r="AP69" s="851">
        <v>51</v>
      </c>
      <c r="AQ69" s="851"/>
      <c r="AR69" s="851"/>
      <c r="AS69" s="851"/>
      <c r="AT69" s="851"/>
      <c r="AU69" s="897">
        <v>12</v>
      </c>
      <c r="AV69" s="898"/>
      <c r="AW69" s="898"/>
      <c r="AX69" s="898"/>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541</v>
      </c>
      <c r="C70" s="894"/>
      <c r="D70" s="894"/>
      <c r="E70" s="894"/>
      <c r="F70" s="894"/>
      <c r="G70" s="894"/>
      <c r="H70" s="894"/>
      <c r="I70" s="894"/>
      <c r="J70" s="894"/>
      <c r="K70" s="894"/>
      <c r="L70" s="894"/>
      <c r="M70" s="894"/>
      <c r="N70" s="894"/>
      <c r="O70" s="894"/>
      <c r="P70" s="895"/>
      <c r="Q70" s="896">
        <v>3</v>
      </c>
      <c r="R70" s="851"/>
      <c r="S70" s="851"/>
      <c r="T70" s="851"/>
      <c r="U70" s="851"/>
      <c r="V70" s="851">
        <v>3</v>
      </c>
      <c r="W70" s="851"/>
      <c r="X70" s="851"/>
      <c r="Y70" s="851"/>
      <c r="Z70" s="851"/>
      <c r="AA70" s="851">
        <v>0</v>
      </c>
      <c r="AB70" s="851"/>
      <c r="AC70" s="851"/>
      <c r="AD70" s="851"/>
      <c r="AE70" s="851"/>
      <c r="AF70" s="851">
        <v>0</v>
      </c>
      <c r="AG70" s="851"/>
      <c r="AH70" s="851"/>
      <c r="AI70" s="851"/>
      <c r="AJ70" s="851"/>
      <c r="AK70" s="897" t="s">
        <v>479</v>
      </c>
      <c r="AL70" s="898"/>
      <c r="AM70" s="898"/>
      <c r="AN70" s="898"/>
      <c r="AO70" s="850"/>
      <c r="AP70" s="897" t="s">
        <v>479</v>
      </c>
      <c r="AQ70" s="898"/>
      <c r="AR70" s="898"/>
      <c r="AS70" s="898"/>
      <c r="AT70" s="850"/>
      <c r="AU70" s="897" t="s">
        <v>479</v>
      </c>
      <c r="AV70" s="898"/>
      <c r="AW70" s="898"/>
      <c r="AX70" s="898"/>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542</v>
      </c>
      <c r="C71" s="894"/>
      <c r="D71" s="894"/>
      <c r="E71" s="894"/>
      <c r="F71" s="894"/>
      <c r="G71" s="894"/>
      <c r="H71" s="894"/>
      <c r="I71" s="894"/>
      <c r="J71" s="894"/>
      <c r="K71" s="894"/>
      <c r="L71" s="894"/>
      <c r="M71" s="894"/>
      <c r="N71" s="894"/>
      <c r="O71" s="894"/>
      <c r="P71" s="895"/>
      <c r="Q71" s="896">
        <v>31</v>
      </c>
      <c r="R71" s="851"/>
      <c r="S71" s="851"/>
      <c r="T71" s="851"/>
      <c r="U71" s="851"/>
      <c r="V71" s="851">
        <v>28</v>
      </c>
      <c r="W71" s="851"/>
      <c r="X71" s="851"/>
      <c r="Y71" s="851"/>
      <c r="Z71" s="851"/>
      <c r="AA71" s="851">
        <v>4</v>
      </c>
      <c r="AB71" s="851"/>
      <c r="AC71" s="851"/>
      <c r="AD71" s="851"/>
      <c r="AE71" s="851"/>
      <c r="AF71" s="851">
        <v>4</v>
      </c>
      <c r="AG71" s="851"/>
      <c r="AH71" s="851"/>
      <c r="AI71" s="851"/>
      <c r="AJ71" s="851"/>
      <c r="AK71" s="851">
        <v>23</v>
      </c>
      <c r="AL71" s="851"/>
      <c r="AM71" s="851"/>
      <c r="AN71" s="851"/>
      <c r="AO71" s="851"/>
      <c r="AP71" s="897" t="s">
        <v>479</v>
      </c>
      <c r="AQ71" s="898"/>
      <c r="AR71" s="898"/>
      <c r="AS71" s="898"/>
      <c r="AT71" s="850"/>
      <c r="AU71" s="897" t="s">
        <v>479</v>
      </c>
      <c r="AV71" s="898"/>
      <c r="AW71" s="898"/>
      <c r="AX71" s="898"/>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543</v>
      </c>
      <c r="C72" s="894"/>
      <c r="D72" s="894"/>
      <c r="E72" s="894"/>
      <c r="F72" s="894"/>
      <c r="G72" s="894"/>
      <c r="H72" s="894"/>
      <c r="I72" s="894"/>
      <c r="J72" s="894"/>
      <c r="K72" s="894"/>
      <c r="L72" s="894"/>
      <c r="M72" s="894"/>
      <c r="N72" s="894"/>
      <c r="O72" s="894"/>
      <c r="P72" s="895"/>
      <c r="Q72" s="896">
        <v>202</v>
      </c>
      <c r="R72" s="851"/>
      <c r="S72" s="851"/>
      <c r="T72" s="851"/>
      <c r="U72" s="851"/>
      <c r="V72" s="851">
        <v>195</v>
      </c>
      <c r="W72" s="851"/>
      <c r="X72" s="851"/>
      <c r="Y72" s="851"/>
      <c r="Z72" s="851"/>
      <c r="AA72" s="851">
        <v>7</v>
      </c>
      <c r="AB72" s="851"/>
      <c r="AC72" s="851"/>
      <c r="AD72" s="851"/>
      <c r="AE72" s="851"/>
      <c r="AF72" s="851">
        <v>7</v>
      </c>
      <c r="AG72" s="851"/>
      <c r="AH72" s="851"/>
      <c r="AI72" s="851"/>
      <c r="AJ72" s="851"/>
      <c r="AK72" s="851">
        <v>5</v>
      </c>
      <c r="AL72" s="851"/>
      <c r="AM72" s="851"/>
      <c r="AN72" s="851"/>
      <c r="AO72" s="851"/>
      <c r="AP72" s="897" t="s">
        <v>479</v>
      </c>
      <c r="AQ72" s="898"/>
      <c r="AR72" s="898"/>
      <c r="AS72" s="898"/>
      <c r="AT72" s="850"/>
      <c r="AU72" s="897" t="s">
        <v>479</v>
      </c>
      <c r="AV72" s="898"/>
      <c r="AW72" s="898"/>
      <c r="AX72" s="898"/>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544</v>
      </c>
      <c r="C73" s="894"/>
      <c r="D73" s="894"/>
      <c r="E73" s="894"/>
      <c r="F73" s="894"/>
      <c r="G73" s="894"/>
      <c r="H73" s="894"/>
      <c r="I73" s="894"/>
      <c r="J73" s="894"/>
      <c r="K73" s="894"/>
      <c r="L73" s="894"/>
      <c r="M73" s="894"/>
      <c r="N73" s="894"/>
      <c r="O73" s="894"/>
      <c r="P73" s="895"/>
      <c r="Q73" s="896">
        <v>157349</v>
      </c>
      <c r="R73" s="851"/>
      <c r="S73" s="851"/>
      <c r="T73" s="851"/>
      <c r="U73" s="851"/>
      <c r="V73" s="851">
        <v>150615</v>
      </c>
      <c r="W73" s="851"/>
      <c r="X73" s="851"/>
      <c r="Y73" s="851"/>
      <c r="Z73" s="851"/>
      <c r="AA73" s="851">
        <v>6733</v>
      </c>
      <c r="AB73" s="851"/>
      <c r="AC73" s="851"/>
      <c r="AD73" s="851"/>
      <c r="AE73" s="851"/>
      <c r="AF73" s="851">
        <v>6733</v>
      </c>
      <c r="AG73" s="851"/>
      <c r="AH73" s="851"/>
      <c r="AI73" s="851"/>
      <c r="AJ73" s="851"/>
      <c r="AK73" s="851">
        <v>1066</v>
      </c>
      <c r="AL73" s="851"/>
      <c r="AM73" s="851"/>
      <c r="AN73" s="851"/>
      <c r="AO73" s="851"/>
      <c r="AP73" s="897" t="s">
        <v>479</v>
      </c>
      <c r="AQ73" s="898"/>
      <c r="AR73" s="898"/>
      <c r="AS73" s="898"/>
      <c r="AT73" s="850"/>
      <c r="AU73" s="897" t="s">
        <v>479</v>
      </c>
      <c r="AV73" s="898"/>
      <c r="AW73" s="898"/>
      <c r="AX73" s="898"/>
      <c r="AY73" s="850"/>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545</v>
      </c>
      <c r="C74" s="894"/>
      <c r="D74" s="894"/>
      <c r="E74" s="894"/>
      <c r="F74" s="894"/>
      <c r="G74" s="894"/>
      <c r="H74" s="894"/>
      <c r="I74" s="894"/>
      <c r="J74" s="894"/>
      <c r="K74" s="894"/>
      <c r="L74" s="894"/>
      <c r="M74" s="894"/>
      <c r="N74" s="894"/>
      <c r="O74" s="894"/>
      <c r="P74" s="895"/>
      <c r="Q74" s="896">
        <v>2321</v>
      </c>
      <c r="R74" s="851"/>
      <c r="S74" s="851"/>
      <c r="T74" s="851"/>
      <c r="U74" s="851"/>
      <c r="V74" s="851">
        <v>2005</v>
      </c>
      <c r="W74" s="851"/>
      <c r="X74" s="851"/>
      <c r="Y74" s="851"/>
      <c r="Z74" s="851"/>
      <c r="AA74" s="851">
        <v>316</v>
      </c>
      <c r="AB74" s="851"/>
      <c r="AC74" s="851"/>
      <c r="AD74" s="851"/>
      <c r="AE74" s="851"/>
      <c r="AF74" s="851">
        <v>316</v>
      </c>
      <c r="AG74" s="851"/>
      <c r="AH74" s="851"/>
      <c r="AI74" s="851"/>
      <c r="AJ74" s="851"/>
      <c r="AK74" s="851">
        <v>2</v>
      </c>
      <c r="AL74" s="851"/>
      <c r="AM74" s="851"/>
      <c r="AN74" s="851"/>
      <c r="AO74" s="851"/>
      <c r="AP74" s="897" t="s">
        <v>479</v>
      </c>
      <c r="AQ74" s="898"/>
      <c r="AR74" s="898"/>
      <c r="AS74" s="898"/>
      <c r="AT74" s="850"/>
      <c r="AU74" s="897" t="s">
        <v>479</v>
      </c>
      <c r="AV74" s="898"/>
      <c r="AW74" s="898"/>
      <c r="AX74" s="898"/>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546</v>
      </c>
      <c r="C75" s="894"/>
      <c r="D75" s="894"/>
      <c r="E75" s="894"/>
      <c r="F75" s="894"/>
      <c r="G75" s="894"/>
      <c r="H75" s="894"/>
      <c r="I75" s="894"/>
      <c r="J75" s="894"/>
      <c r="K75" s="894"/>
      <c r="L75" s="894"/>
      <c r="M75" s="894"/>
      <c r="N75" s="894"/>
      <c r="O75" s="894"/>
      <c r="P75" s="895"/>
      <c r="Q75" s="901">
        <v>22</v>
      </c>
      <c r="R75" s="898"/>
      <c r="S75" s="898"/>
      <c r="T75" s="898"/>
      <c r="U75" s="850"/>
      <c r="V75" s="897">
        <v>21</v>
      </c>
      <c r="W75" s="898"/>
      <c r="X75" s="898"/>
      <c r="Y75" s="898"/>
      <c r="Z75" s="850"/>
      <c r="AA75" s="897">
        <v>1</v>
      </c>
      <c r="AB75" s="898"/>
      <c r="AC75" s="898"/>
      <c r="AD75" s="898"/>
      <c r="AE75" s="850"/>
      <c r="AF75" s="897">
        <v>1</v>
      </c>
      <c r="AG75" s="898"/>
      <c r="AH75" s="898"/>
      <c r="AI75" s="898"/>
      <c r="AJ75" s="850"/>
      <c r="AK75" s="897" t="s">
        <v>479</v>
      </c>
      <c r="AL75" s="898"/>
      <c r="AM75" s="898"/>
      <c r="AN75" s="898"/>
      <c r="AO75" s="850"/>
      <c r="AP75" s="897" t="s">
        <v>479</v>
      </c>
      <c r="AQ75" s="898"/>
      <c r="AR75" s="898"/>
      <c r="AS75" s="898"/>
      <c r="AT75" s="850"/>
      <c r="AU75" s="897" t="s">
        <v>479</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547</v>
      </c>
      <c r="C76" s="894"/>
      <c r="D76" s="894"/>
      <c r="E76" s="894"/>
      <c r="F76" s="894"/>
      <c r="G76" s="894"/>
      <c r="H76" s="894"/>
      <c r="I76" s="894"/>
      <c r="J76" s="894"/>
      <c r="K76" s="894"/>
      <c r="L76" s="894"/>
      <c r="M76" s="894"/>
      <c r="N76" s="894"/>
      <c r="O76" s="894"/>
      <c r="P76" s="895"/>
      <c r="Q76" s="901">
        <v>27</v>
      </c>
      <c r="R76" s="898"/>
      <c r="S76" s="898"/>
      <c r="T76" s="898"/>
      <c r="U76" s="850"/>
      <c r="V76" s="897">
        <v>24</v>
      </c>
      <c r="W76" s="898"/>
      <c r="X76" s="898"/>
      <c r="Y76" s="898"/>
      <c r="Z76" s="850"/>
      <c r="AA76" s="897">
        <v>2</v>
      </c>
      <c r="AB76" s="898"/>
      <c r="AC76" s="898"/>
      <c r="AD76" s="898"/>
      <c r="AE76" s="850"/>
      <c r="AF76" s="897">
        <v>2</v>
      </c>
      <c r="AG76" s="898"/>
      <c r="AH76" s="898"/>
      <c r="AI76" s="898"/>
      <c r="AJ76" s="850"/>
      <c r="AK76" s="897" t="s">
        <v>479</v>
      </c>
      <c r="AL76" s="898"/>
      <c r="AM76" s="898"/>
      <c r="AN76" s="898"/>
      <c r="AO76" s="850"/>
      <c r="AP76" s="897" t="s">
        <v>479</v>
      </c>
      <c r="AQ76" s="898"/>
      <c r="AR76" s="898"/>
      <c r="AS76" s="898"/>
      <c r="AT76" s="850"/>
      <c r="AU76" s="897" t="s">
        <v>479</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901"/>
      <c r="R77" s="898"/>
      <c r="S77" s="898"/>
      <c r="T77" s="898"/>
      <c r="U77" s="850"/>
      <c r="V77" s="897"/>
      <c r="W77" s="898"/>
      <c r="X77" s="898"/>
      <c r="Y77" s="898"/>
      <c r="Z77" s="850"/>
      <c r="AA77" s="897"/>
      <c r="AB77" s="898"/>
      <c r="AC77" s="898"/>
      <c r="AD77" s="898"/>
      <c r="AE77" s="850"/>
      <c r="AF77" s="897"/>
      <c r="AG77" s="898"/>
      <c r="AH77" s="898"/>
      <c r="AI77" s="898"/>
      <c r="AJ77" s="850"/>
      <c r="AK77" s="897"/>
      <c r="AL77" s="898"/>
      <c r="AM77" s="898"/>
      <c r="AN77" s="898"/>
      <c r="AO77" s="850"/>
      <c r="AP77" s="897"/>
      <c r="AQ77" s="898"/>
      <c r="AR77" s="898"/>
      <c r="AS77" s="898"/>
      <c r="AT77" s="850"/>
      <c r="AU77" s="897"/>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7107</v>
      </c>
      <c r="AG88" s="862"/>
      <c r="AH88" s="862"/>
      <c r="AI88" s="862"/>
      <c r="AJ88" s="862"/>
      <c r="AK88" s="859"/>
      <c r="AL88" s="859"/>
      <c r="AM88" s="859"/>
      <c r="AN88" s="859"/>
      <c r="AO88" s="859"/>
      <c r="AP88" s="862">
        <v>702</v>
      </c>
      <c r="AQ88" s="862"/>
      <c r="AR88" s="862"/>
      <c r="AS88" s="862"/>
      <c r="AT88" s="862"/>
      <c r="AU88" s="862">
        <v>35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v>75</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2">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667936</v>
      </c>
      <c r="AB110" s="922"/>
      <c r="AC110" s="922"/>
      <c r="AD110" s="922"/>
      <c r="AE110" s="923"/>
      <c r="AF110" s="924">
        <v>699175</v>
      </c>
      <c r="AG110" s="922"/>
      <c r="AH110" s="922"/>
      <c r="AI110" s="922"/>
      <c r="AJ110" s="923"/>
      <c r="AK110" s="924">
        <v>753268</v>
      </c>
      <c r="AL110" s="922"/>
      <c r="AM110" s="922"/>
      <c r="AN110" s="922"/>
      <c r="AO110" s="923"/>
      <c r="AP110" s="925">
        <v>30.6</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6051687</v>
      </c>
      <c r="BR110" s="957"/>
      <c r="BS110" s="957"/>
      <c r="BT110" s="957"/>
      <c r="BU110" s="957"/>
      <c r="BV110" s="957">
        <v>6088251</v>
      </c>
      <c r="BW110" s="957"/>
      <c r="BX110" s="957"/>
      <c r="BY110" s="957"/>
      <c r="BZ110" s="957"/>
      <c r="CA110" s="957">
        <v>6092802</v>
      </c>
      <c r="CB110" s="957"/>
      <c r="CC110" s="957"/>
      <c r="CD110" s="957"/>
      <c r="CE110" s="957"/>
      <c r="CF110" s="971">
        <v>247.3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x14ac:dyDescent="0.2">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221</v>
      </c>
      <c r="BR111" s="950"/>
      <c r="BS111" s="950"/>
      <c r="BT111" s="950"/>
      <c r="BU111" s="950"/>
      <c r="BV111" s="950" t="s">
        <v>221</v>
      </c>
      <c r="BW111" s="950"/>
      <c r="BX111" s="950"/>
      <c r="BY111" s="950"/>
      <c r="BZ111" s="950"/>
      <c r="CA111" s="950" t="s">
        <v>221</v>
      </c>
      <c r="CB111" s="950"/>
      <c r="CC111" s="950"/>
      <c r="CD111" s="950"/>
      <c r="CE111" s="950"/>
      <c r="CF111" s="944" t="s">
        <v>221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x14ac:dyDescent="0.2">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631056</v>
      </c>
      <c r="BR112" s="950"/>
      <c r="BS112" s="950"/>
      <c r="BT112" s="950"/>
      <c r="BU112" s="950"/>
      <c r="BV112" s="950">
        <v>596554</v>
      </c>
      <c r="BW112" s="950"/>
      <c r="BX112" s="950"/>
      <c r="BY112" s="950"/>
      <c r="BZ112" s="950"/>
      <c r="CA112" s="950">
        <v>516210</v>
      </c>
      <c r="CB112" s="950"/>
      <c r="CC112" s="950"/>
      <c r="CD112" s="950"/>
      <c r="CE112" s="950"/>
      <c r="CF112" s="944">
        <v>21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x14ac:dyDescent="0.2">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53004</v>
      </c>
      <c r="AB113" s="964"/>
      <c r="AC113" s="964"/>
      <c r="AD113" s="964"/>
      <c r="AE113" s="965"/>
      <c r="AF113" s="966">
        <v>43954</v>
      </c>
      <c r="AG113" s="964"/>
      <c r="AH113" s="964"/>
      <c r="AI113" s="964"/>
      <c r="AJ113" s="965"/>
      <c r="AK113" s="966">
        <v>44577</v>
      </c>
      <c r="AL113" s="964"/>
      <c r="AM113" s="964"/>
      <c r="AN113" s="964"/>
      <c r="AO113" s="965"/>
      <c r="AP113" s="967">
        <v>1.8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111313</v>
      </c>
      <c r="BR113" s="950"/>
      <c r="BS113" s="950"/>
      <c r="BT113" s="950"/>
      <c r="BU113" s="950"/>
      <c r="BV113" s="950">
        <v>77509</v>
      </c>
      <c r="BW113" s="950"/>
      <c r="BX113" s="950"/>
      <c r="BY113" s="950"/>
      <c r="BZ113" s="950"/>
      <c r="CA113" s="950">
        <v>47458</v>
      </c>
      <c r="CB113" s="950"/>
      <c r="CC113" s="950"/>
      <c r="CD113" s="950"/>
      <c r="CE113" s="950"/>
      <c r="CF113" s="944">
        <v>1.9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x14ac:dyDescent="0.2">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32147</v>
      </c>
      <c r="AB114" s="989"/>
      <c r="AC114" s="989"/>
      <c r="AD114" s="989"/>
      <c r="AE114" s="990"/>
      <c r="AF114" s="991">
        <v>35194</v>
      </c>
      <c r="AG114" s="989"/>
      <c r="AH114" s="989"/>
      <c r="AI114" s="989"/>
      <c r="AJ114" s="990"/>
      <c r="AK114" s="991">
        <v>30960</v>
      </c>
      <c r="AL114" s="989"/>
      <c r="AM114" s="989"/>
      <c r="AN114" s="989"/>
      <c r="AO114" s="990"/>
      <c r="AP114" s="992">
        <v>1.3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1149220</v>
      </c>
      <c r="BR114" s="950"/>
      <c r="BS114" s="950"/>
      <c r="BT114" s="950"/>
      <c r="BU114" s="950"/>
      <c r="BV114" s="950">
        <v>1095981</v>
      </c>
      <c r="BW114" s="950"/>
      <c r="BX114" s="950"/>
      <c r="BY114" s="950"/>
      <c r="BZ114" s="950"/>
      <c r="CA114" s="950">
        <v>1039747</v>
      </c>
      <c r="CB114" s="950"/>
      <c r="CC114" s="950"/>
      <c r="CD114" s="950"/>
      <c r="CE114" s="950"/>
      <c r="CF114" s="944">
        <v>42.2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x14ac:dyDescent="0.2">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221</v>
      </c>
      <c r="AB115" s="964"/>
      <c r="AC115" s="964"/>
      <c r="AD115" s="964"/>
      <c r="AE115" s="965"/>
      <c r="AF115" s="966" t="s">
        <v>221</v>
      </c>
      <c r="AG115" s="964"/>
      <c r="AH115" s="964"/>
      <c r="AI115" s="964"/>
      <c r="AJ115" s="965"/>
      <c r="AK115" s="966" t="s">
        <v>221</v>
      </c>
      <c r="AL115" s="964"/>
      <c r="AM115" s="964"/>
      <c r="AN115" s="964"/>
      <c r="AO115" s="965"/>
      <c r="AP115" s="967" t="s">
        <v>221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t="s">
        <v>221</v>
      </c>
      <c r="BW115" s="950"/>
      <c r="BX115" s="950"/>
      <c r="BY115" s="950"/>
      <c r="BZ115" s="950"/>
      <c r="CA115" s="950">
        <v>4500</v>
      </c>
      <c r="CB115" s="950"/>
      <c r="CC115" s="950"/>
      <c r="CD115" s="950"/>
      <c r="CE115" s="950"/>
      <c r="CF115" s="944">
        <v>0.2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x14ac:dyDescent="0.2">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9" customFormat="1" ht="26.25" customHeight="1" x14ac:dyDescent="0.2">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753087</v>
      </c>
      <c r="AB117" s="1007"/>
      <c r="AC117" s="1007"/>
      <c r="AD117" s="1007"/>
      <c r="AE117" s="1008"/>
      <c r="AF117" s="1009">
        <v>778323</v>
      </c>
      <c r="AG117" s="1007"/>
      <c r="AH117" s="1007"/>
      <c r="AI117" s="1007"/>
      <c r="AJ117" s="1008"/>
      <c r="AK117" s="1009">
        <v>828805</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x14ac:dyDescent="0.2">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x14ac:dyDescent="0.2">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7943276</v>
      </c>
      <c r="BR119" s="1028"/>
      <c r="BS119" s="1028"/>
      <c r="BT119" s="1028"/>
      <c r="BU119" s="1028"/>
      <c r="BV119" s="1028">
        <v>7858295</v>
      </c>
      <c r="BW119" s="1028"/>
      <c r="BX119" s="1028"/>
      <c r="BY119" s="1028"/>
      <c r="BZ119" s="1028"/>
      <c r="CA119" s="1028">
        <v>7700717</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x14ac:dyDescent="0.2">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3179030</v>
      </c>
      <c r="BR120" s="957"/>
      <c r="BS120" s="957"/>
      <c r="BT120" s="957"/>
      <c r="BU120" s="957"/>
      <c r="BV120" s="957">
        <v>2821780</v>
      </c>
      <c r="BW120" s="957"/>
      <c r="BX120" s="957"/>
      <c r="BY120" s="957"/>
      <c r="BZ120" s="957"/>
      <c r="CA120" s="957">
        <v>3079859</v>
      </c>
      <c r="CB120" s="957"/>
      <c r="CC120" s="957"/>
      <c r="CD120" s="957"/>
      <c r="CE120" s="957"/>
      <c r="CF120" s="971">
        <v>125</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439477</v>
      </c>
      <c r="DH120" s="957"/>
      <c r="DI120" s="957"/>
      <c r="DJ120" s="957"/>
      <c r="DK120" s="957"/>
      <c r="DL120" s="957">
        <v>419512</v>
      </c>
      <c r="DM120" s="957"/>
      <c r="DN120" s="957"/>
      <c r="DO120" s="957"/>
      <c r="DP120" s="957"/>
      <c r="DQ120" s="957">
        <v>355257</v>
      </c>
      <c r="DR120" s="957"/>
      <c r="DS120" s="957"/>
      <c r="DT120" s="957"/>
      <c r="DU120" s="957"/>
      <c r="DV120" s="958">
        <v>14.4</v>
      </c>
      <c r="DW120" s="958"/>
      <c r="DX120" s="958"/>
      <c r="DY120" s="958"/>
      <c r="DZ120" s="959"/>
    </row>
    <row r="121" spans="1:130" s="199" customFormat="1" ht="26.25" customHeight="1" x14ac:dyDescent="0.2">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858</v>
      </c>
      <c r="BR121" s="950"/>
      <c r="BS121" s="950"/>
      <c r="BT121" s="950"/>
      <c r="BU121" s="950"/>
      <c r="BV121" s="950" t="s">
        <v>221</v>
      </c>
      <c r="BW121" s="950"/>
      <c r="BX121" s="950"/>
      <c r="BY121" s="950"/>
      <c r="BZ121" s="950"/>
      <c r="CA121" s="950" t="s">
        <v>221</v>
      </c>
      <c r="CB121" s="950"/>
      <c r="CC121" s="950"/>
      <c r="CD121" s="950"/>
      <c r="CE121" s="950"/>
      <c r="CF121" s="944" t="s">
        <v>221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191579</v>
      </c>
      <c r="DH121" s="950"/>
      <c r="DI121" s="950"/>
      <c r="DJ121" s="950"/>
      <c r="DK121" s="950"/>
      <c r="DL121" s="950">
        <v>177042</v>
      </c>
      <c r="DM121" s="950"/>
      <c r="DN121" s="950"/>
      <c r="DO121" s="950"/>
      <c r="DP121" s="950"/>
      <c r="DQ121" s="950">
        <v>160953</v>
      </c>
      <c r="DR121" s="950"/>
      <c r="DS121" s="950"/>
      <c r="DT121" s="950"/>
      <c r="DU121" s="950"/>
      <c r="DV121" s="951">
        <v>6.5</v>
      </c>
      <c r="DW121" s="951"/>
      <c r="DX121" s="951"/>
      <c r="DY121" s="951"/>
      <c r="DZ121" s="952"/>
    </row>
    <row r="122" spans="1:130" s="199" customFormat="1" ht="26.25" customHeight="1" x14ac:dyDescent="0.2">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4469077</v>
      </c>
      <c r="BR122" s="1028"/>
      <c r="BS122" s="1028"/>
      <c r="BT122" s="1028"/>
      <c r="BU122" s="1028"/>
      <c r="BV122" s="1028">
        <v>4545290</v>
      </c>
      <c r="BW122" s="1028"/>
      <c r="BX122" s="1028"/>
      <c r="BY122" s="1028"/>
      <c r="BZ122" s="1028"/>
      <c r="CA122" s="1028">
        <v>4597178</v>
      </c>
      <c r="CB122" s="1028"/>
      <c r="CC122" s="1028"/>
      <c r="CD122" s="1028"/>
      <c r="CE122" s="1028"/>
      <c r="CF122" s="1048">
        <v>186.6</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221</v>
      </c>
      <c r="DH122" s="950"/>
      <c r="DI122" s="950"/>
      <c r="DJ122" s="950"/>
      <c r="DK122" s="950"/>
      <c r="DL122" s="950" t="s">
        <v>221</v>
      </c>
      <c r="DM122" s="950"/>
      <c r="DN122" s="950"/>
      <c r="DO122" s="950"/>
      <c r="DP122" s="950"/>
      <c r="DQ122" s="950" t="s">
        <v>221</v>
      </c>
      <c r="DR122" s="950"/>
      <c r="DS122" s="950"/>
      <c r="DT122" s="950"/>
      <c r="DU122" s="950"/>
      <c r="DV122" s="951" t="s">
        <v>221</v>
      </c>
      <c r="DW122" s="951"/>
      <c r="DX122" s="951"/>
      <c r="DY122" s="951"/>
      <c r="DZ122" s="952"/>
    </row>
    <row r="123" spans="1:130" s="199" customFormat="1" ht="26.25" customHeight="1" x14ac:dyDescent="0.2">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7648965</v>
      </c>
      <c r="BR123" s="1096"/>
      <c r="BS123" s="1096"/>
      <c r="BT123" s="1096"/>
      <c r="BU123" s="1096"/>
      <c r="BV123" s="1096">
        <v>7367070</v>
      </c>
      <c r="BW123" s="1096"/>
      <c r="BX123" s="1096"/>
      <c r="BY123" s="1096"/>
      <c r="BZ123" s="1096"/>
      <c r="CA123" s="1096">
        <v>7677037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x14ac:dyDescent="0.25">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v>
      </c>
      <c r="BR124" s="1058"/>
      <c r="BS124" s="1058"/>
      <c r="BT124" s="1058"/>
      <c r="BU124" s="1058"/>
      <c r="BV124" s="1058">
        <v>19.7</v>
      </c>
      <c r="BW124" s="1058"/>
      <c r="BX124" s="1058"/>
      <c r="BY124" s="1058"/>
      <c r="BZ124" s="1058"/>
      <c r="CA124" s="1058">
        <v>0.9</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x14ac:dyDescent="0.2">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x14ac:dyDescent="0.25">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x14ac:dyDescent="0.2">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221</v>
      </c>
      <c r="AB127" s="989"/>
      <c r="AC127" s="989"/>
      <c r="AD127" s="989"/>
      <c r="AE127" s="990"/>
      <c r="AF127" s="991" t="s">
        <v>221</v>
      </c>
      <c r="AG127" s="989"/>
      <c r="AH127" s="989"/>
      <c r="AI127" s="989"/>
      <c r="AJ127" s="990"/>
      <c r="AK127" s="991" t="s">
        <v>221</v>
      </c>
      <c r="AL127" s="989"/>
      <c r="AM127" s="989"/>
      <c r="AN127" s="989"/>
      <c r="AO127" s="990"/>
      <c r="AP127" s="992" t="s">
        <v>221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x14ac:dyDescent="0.25">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429</v>
      </c>
      <c r="AB128" s="1078"/>
      <c r="AC128" s="1078"/>
      <c r="AD128" s="1078"/>
      <c r="AE128" s="1079"/>
      <c r="AF128" s="1080">
        <v>429</v>
      </c>
      <c r="AG128" s="1078"/>
      <c r="AH128" s="1078"/>
      <c r="AI128" s="1078"/>
      <c r="AJ128" s="1079"/>
      <c r="AK128" s="1080" t="s">
        <v>221</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v>4500</v>
      </c>
      <c r="DR128" s="1070"/>
      <c r="DS128" s="1070"/>
      <c r="DT128" s="1070"/>
      <c r="DU128" s="1070"/>
      <c r="DV128" s="1071">
        <v>0.2</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2913040</v>
      </c>
      <c r="AB129" s="989"/>
      <c r="AC129" s="989"/>
      <c r="AD129" s="989"/>
      <c r="AE129" s="990"/>
      <c r="AF129" s="991">
        <v>2979554</v>
      </c>
      <c r="AG129" s="989"/>
      <c r="AH129" s="989"/>
      <c r="AI129" s="989"/>
      <c r="AJ129" s="990"/>
      <c r="AK129" s="991">
        <v>2994156</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474103</v>
      </c>
      <c r="AB130" s="989"/>
      <c r="AC130" s="989"/>
      <c r="AD130" s="989"/>
      <c r="AE130" s="990"/>
      <c r="AF130" s="991">
        <v>496014</v>
      </c>
      <c r="AG130" s="989"/>
      <c r="AH130" s="989"/>
      <c r="AI130" s="989"/>
      <c r="AJ130" s="990"/>
      <c r="AK130" s="991">
        <v>530778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11.6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2438937</v>
      </c>
      <c r="AB131" s="1014"/>
      <c r="AC131" s="1014"/>
      <c r="AD131" s="1014"/>
      <c r="AE131" s="1015"/>
      <c r="AF131" s="1013">
        <v>2483540</v>
      </c>
      <c r="AG131" s="1014"/>
      <c r="AH131" s="1014"/>
      <c r="AI131" s="1014"/>
      <c r="AJ131" s="1015"/>
      <c r="AK131" s="1013">
        <v>2463378</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11.42116422</v>
      </c>
      <c r="AB132" s="1130"/>
      <c r="AC132" s="1130"/>
      <c r="AD132" s="1130"/>
      <c r="AE132" s="1131"/>
      <c r="AF132" s="1132">
        <v>11.34992793</v>
      </c>
      <c r="AG132" s="1130"/>
      <c r="AH132" s="1130"/>
      <c r="AI132" s="1130"/>
      <c r="AJ132" s="1131"/>
      <c r="AK132" s="1132">
        <v>12.098305659999999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10.7</v>
      </c>
      <c r="AB133" s="1113"/>
      <c r="AC133" s="1113"/>
      <c r="AD133" s="1113"/>
      <c r="AE133" s="1114"/>
      <c r="AF133" s="1112">
        <v>11.1</v>
      </c>
      <c r="AG133" s="1113"/>
      <c r="AH133" s="1113"/>
      <c r="AI133" s="1113"/>
      <c r="AJ133" s="1114"/>
      <c r="AK133" s="1112">
        <v>11.6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468</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469</v>
      </c>
      <c r="H6" s="251"/>
      <c r="I6" s="251"/>
      <c r="J6" s="251"/>
      <c r="K6" s="246"/>
      <c r="L6" s="246"/>
      <c r="M6" s="246"/>
      <c r="N6" s="246"/>
    </row>
    <row r="7" spans="1:16" ht="13.2" x14ac:dyDescent="0.2">
      <c r="A7" s="250"/>
      <c r="B7" s="246"/>
      <c r="C7" s="246"/>
      <c r="D7" s="246"/>
      <c r="E7" s="246"/>
      <c r="F7" s="246"/>
      <c r="G7" s="253"/>
      <c r="H7" s="254"/>
      <c r="I7" s="254"/>
      <c r="J7" s="255"/>
      <c r="K7" s="1150" t="s">
        <v>470</v>
      </c>
      <c r="L7" s="256"/>
      <c r="M7" s="257" t="s">
        <v>471</v>
      </c>
      <c r="N7" s="258"/>
    </row>
    <row r="8" spans="1:16" ht="13.2" x14ac:dyDescent="0.2">
      <c r="A8" s="250"/>
      <c r="B8" s="246"/>
      <c r="C8" s="246"/>
      <c r="D8" s="246"/>
      <c r="E8" s="246"/>
      <c r="F8" s="246"/>
      <c r="G8" s="259"/>
      <c r="H8" s="260"/>
      <c r="I8" s="260"/>
      <c r="J8" s="261"/>
      <c r="K8" s="1151"/>
      <c r="L8" s="262" t="s">
        <v>472</v>
      </c>
      <c r="M8" s="263" t="s">
        <v>473</v>
      </c>
      <c r="N8" s="264" t="s">
        <v>474</v>
      </c>
    </row>
    <row r="9" spans="1:16" ht="13.2" x14ac:dyDescent="0.2">
      <c r="A9" s="250"/>
      <c r="B9" s="246"/>
      <c r="C9" s="246"/>
      <c r="D9" s="246"/>
      <c r="E9" s="246"/>
      <c r="F9" s="246"/>
      <c r="G9" s="1152" t="s">
        <v>475</v>
      </c>
      <c r="H9" s="1153"/>
      <c r="I9" s="1153"/>
      <c r="J9" s="1154"/>
      <c r="K9" s="265">
        <v>810281</v>
      </c>
      <c r="L9" s="266">
        <v>275138</v>
      </c>
      <c r="M9" s="267">
        <v>189696</v>
      </c>
      <c r="N9" s="268">
        <v>45</v>
      </c>
    </row>
    <row r="10" spans="1:16" ht="13.2" x14ac:dyDescent="0.2">
      <c r="A10" s="250"/>
      <c r="B10" s="246"/>
      <c r="C10" s="246"/>
      <c r="D10" s="246"/>
      <c r="E10" s="246"/>
      <c r="F10" s="246"/>
      <c r="G10" s="1152" t="s">
        <v>476</v>
      </c>
      <c r="H10" s="1153"/>
      <c r="I10" s="1153"/>
      <c r="J10" s="1154"/>
      <c r="K10" s="269">
        <v>36322</v>
      </c>
      <c r="L10" s="270">
        <v>12333</v>
      </c>
      <c r="M10" s="271">
        <v>21936</v>
      </c>
      <c r="N10" s="272">
        <v>-43.8</v>
      </c>
    </row>
    <row r="11" spans="1:16" ht="13.5" customHeight="1" x14ac:dyDescent="0.2">
      <c r="A11" s="250"/>
      <c r="B11" s="246"/>
      <c r="C11" s="246"/>
      <c r="D11" s="246"/>
      <c r="E11" s="246"/>
      <c r="F11" s="246"/>
      <c r="G11" s="1152" t="s">
        <v>477</v>
      </c>
      <c r="H11" s="1153"/>
      <c r="I11" s="1153"/>
      <c r="J11" s="1154"/>
      <c r="K11" s="269">
        <v>19234</v>
      </c>
      <c r="L11" s="270">
        <v>6531</v>
      </c>
      <c r="M11" s="271">
        <v>29437</v>
      </c>
      <c r="N11" s="272">
        <v>-77.8</v>
      </c>
    </row>
    <row r="12" spans="1:16" ht="13.5" customHeight="1" x14ac:dyDescent="0.2">
      <c r="A12" s="250"/>
      <c r="B12" s="246"/>
      <c r="C12" s="246"/>
      <c r="D12" s="246"/>
      <c r="E12" s="246"/>
      <c r="F12" s="246"/>
      <c r="G12" s="1152" t="s">
        <v>478</v>
      </c>
      <c r="H12" s="1153"/>
      <c r="I12" s="1153"/>
      <c r="J12" s="1154"/>
      <c r="K12" s="269" t="s">
        <v>479</v>
      </c>
      <c r="L12" s="270" t="s">
        <v>479</v>
      </c>
      <c r="M12" s="271">
        <v>3160</v>
      </c>
      <c r="N12" s="272" t="s">
        <v>479</v>
      </c>
    </row>
    <row r="13" spans="1:16" ht="13.5" customHeight="1" x14ac:dyDescent="0.2">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2">
      <c r="A14" s="250"/>
      <c r="B14" s="246"/>
      <c r="C14" s="246"/>
      <c r="D14" s="246"/>
      <c r="E14" s="246"/>
      <c r="F14" s="246"/>
      <c r="G14" s="1152" t="s">
        <v>481</v>
      </c>
      <c r="H14" s="1153"/>
      <c r="I14" s="1153"/>
      <c r="J14" s="1154"/>
      <c r="K14" s="269">
        <v>34431</v>
      </c>
      <c r="L14" s="270">
        <v>11691</v>
      </c>
      <c r="M14" s="271">
        <v>9091</v>
      </c>
      <c r="N14" s="272">
        <v>28.6</v>
      </c>
    </row>
    <row r="15" spans="1:16" ht="13.5" customHeight="1" x14ac:dyDescent="0.2">
      <c r="A15" s="250"/>
      <c r="B15" s="246"/>
      <c r="C15" s="246"/>
      <c r="D15" s="246"/>
      <c r="E15" s="246"/>
      <c r="F15" s="246"/>
      <c r="G15" s="1152" t="s">
        <v>482</v>
      </c>
      <c r="H15" s="1153"/>
      <c r="I15" s="1153"/>
      <c r="J15" s="1154"/>
      <c r="K15" s="269">
        <v>39000</v>
      </c>
      <c r="L15" s="270">
        <v>13243</v>
      </c>
      <c r="M15" s="271">
        <v>4470</v>
      </c>
      <c r="N15" s="272">
        <v>196.3</v>
      </c>
    </row>
    <row r="16" spans="1:16" ht="13.2" x14ac:dyDescent="0.2">
      <c r="A16" s="250"/>
      <c r="B16" s="246"/>
      <c r="C16" s="246"/>
      <c r="D16" s="246"/>
      <c r="E16" s="246"/>
      <c r="F16" s="246"/>
      <c r="G16" s="1155" t="s">
        <v>483</v>
      </c>
      <c r="H16" s="1156"/>
      <c r="I16" s="1156"/>
      <c r="J16" s="1157"/>
      <c r="K16" s="270">
        <v>-69670</v>
      </c>
      <c r="L16" s="270">
        <v>-23657</v>
      </c>
      <c r="M16" s="271">
        <v>-19414</v>
      </c>
      <c r="N16" s="272">
        <v>21.9</v>
      </c>
    </row>
    <row r="17" spans="1:16" ht="13.2" x14ac:dyDescent="0.2">
      <c r="A17" s="250"/>
      <c r="B17" s="246"/>
      <c r="C17" s="246"/>
      <c r="D17" s="246"/>
      <c r="E17" s="246"/>
      <c r="F17" s="246"/>
      <c r="G17" s="1155" t="s">
        <v>169</v>
      </c>
      <c r="H17" s="1156"/>
      <c r="I17" s="1156"/>
      <c r="J17" s="1157"/>
      <c r="K17" s="270">
        <v>869598</v>
      </c>
      <c r="L17" s="270">
        <v>295279</v>
      </c>
      <c r="M17" s="271">
        <v>238376</v>
      </c>
      <c r="N17" s="272">
        <v>23.9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484</v>
      </c>
      <c r="H19" s="246"/>
      <c r="I19" s="246"/>
      <c r="J19" s="246"/>
      <c r="K19" s="246"/>
      <c r="L19" s="246"/>
      <c r="M19" s="246"/>
      <c r="N19" s="246"/>
    </row>
    <row r="20" spans="1:16" ht="13.2" x14ac:dyDescent="0.2">
      <c r="A20" s="250"/>
      <c r="B20" s="246"/>
      <c r="C20" s="246"/>
      <c r="D20" s="246"/>
      <c r="E20" s="246"/>
      <c r="F20" s="246"/>
      <c r="G20" s="274"/>
      <c r="H20" s="275"/>
      <c r="I20" s="275"/>
      <c r="J20" s="276"/>
      <c r="K20" s="277" t="s">
        <v>485</v>
      </c>
      <c r="L20" s="278" t="s">
        <v>486</v>
      </c>
      <c r="M20" s="279" t="s">
        <v>487</v>
      </c>
      <c r="N20" s="280"/>
    </row>
    <row r="21" spans="1:16" s="286" customFormat="1" ht="13.2" x14ac:dyDescent="0.2">
      <c r="A21" s="281"/>
      <c r="B21" s="251"/>
      <c r="C21" s="251"/>
      <c r="D21" s="251"/>
      <c r="E21" s="251"/>
      <c r="F21" s="251"/>
      <c r="G21" s="1147" t="s">
        <v>488</v>
      </c>
      <c r="H21" s="1148"/>
      <c r="I21" s="1148"/>
      <c r="J21" s="1149"/>
      <c r="K21" s="282">
        <v>29.2</v>
      </c>
      <c r="L21" s="283">
        <v>21.75</v>
      </c>
      <c r="M21" s="284">
        <v>7.45</v>
      </c>
      <c r="N21" s="251"/>
      <c r="O21" s="285"/>
      <c r="P21" s="281"/>
    </row>
    <row r="22" spans="1:16" s="286" customFormat="1" ht="13.2" x14ac:dyDescent="0.2">
      <c r="A22" s="281"/>
      <c r="B22" s="251"/>
      <c r="C22" s="251"/>
      <c r="D22" s="251"/>
      <c r="E22" s="251"/>
      <c r="F22" s="251"/>
      <c r="G22" s="1147" t="s">
        <v>489</v>
      </c>
      <c r="H22" s="1148"/>
      <c r="I22" s="1148"/>
      <c r="J22" s="1149"/>
      <c r="K22" s="287">
        <v>92.2</v>
      </c>
      <c r="L22" s="288">
        <v>95.2</v>
      </c>
      <c r="M22" s="289">
        <v>-3</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490</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491</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492</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470</v>
      </c>
      <c r="L30" s="256"/>
      <c r="M30" s="257" t="s">
        <v>471</v>
      </c>
      <c r="N30" s="258"/>
    </row>
    <row r="31" spans="1:16" ht="13.2" x14ac:dyDescent="0.2">
      <c r="A31" s="250"/>
      <c r="B31" s="246"/>
      <c r="C31" s="246"/>
      <c r="D31" s="246"/>
      <c r="E31" s="246"/>
      <c r="F31" s="246"/>
      <c r="G31" s="259"/>
      <c r="H31" s="260"/>
      <c r="I31" s="260"/>
      <c r="J31" s="261"/>
      <c r="K31" s="1151"/>
      <c r="L31" s="262" t="s">
        <v>472</v>
      </c>
      <c r="M31" s="263" t="s">
        <v>473</v>
      </c>
      <c r="N31" s="264" t="s">
        <v>474</v>
      </c>
    </row>
    <row r="32" spans="1:16" ht="27" customHeight="1" x14ac:dyDescent="0.2">
      <c r="A32" s="250"/>
      <c r="B32" s="246"/>
      <c r="C32" s="246"/>
      <c r="D32" s="246"/>
      <c r="E32" s="246"/>
      <c r="F32" s="246"/>
      <c r="G32" s="1163" t="s">
        <v>493</v>
      </c>
      <c r="H32" s="1164"/>
      <c r="I32" s="1164"/>
      <c r="J32" s="1165"/>
      <c r="K32" s="296">
        <v>753268</v>
      </c>
      <c r="L32" s="296">
        <v>255779</v>
      </c>
      <c r="M32" s="297">
        <v>139853</v>
      </c>
      <c r="N32" s="298">
        <v>82.9</v>
      </c>
    </row>
    <row r="33" spans="1:16" ht="13.5" customHeight="1" x14ac:dyDescent="0.2">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2">
      <c r="A34" s="250"/>
      <c r="B34" s="246"/>
      <c r="C34" s="246"/>
      <c r="D34" s="246"/>
      <c r="E34" s="246"/>
      <c r="F34" s="246"/>
      <c r="G34" s="1163" t="s">
        <v>495</v>
      </c>
      <c r="H34" s="1164"/>
      <c r="I34" s="1164"/>
      <c r="J34" s="1165"/>
      <c r="K34" s="296" t="s">
        <v>479</v>
      </c>
      <c r="L34" s="296" t="s">
        <v>479</v>
      </c>
      <c r="M34" s="297">
        <v>4</v>
      </c>
      <c r="N34" s="298" t="s">
        <v>479</v>
      </c>
    </row>
    <row r="35" spans="1:16" ht="27" customHeight="1" x14ac:dyDescent="0.2">
      <c r="A35" s="250"/>
      <c r="B35" s="246"/>
      <c r="C35" s="246"/>
      <c r="D35" s="246"/>
      <c r="E35" s="246"/>
      <c r="F35" s="246"/>
      <c r="G35" s="1163" t="s">
        <v>496</v>
      </c>
      <c r="H35" s="1164"/>
      <c r="I35" s="1164"/>
      <c r="J35" s="1165"/>
      <c r="K35" s="296">
        <v>44577</v>
      </c>
      <c r="L35" s="296">
        <v>15137</v>
      </c>
      <c r="M35" s="297">
        <v>31890</v>
      </c>
      <c r="N35" s="298">
        <v>-52.5</v>
      </c>
    </row>
    <row r="36" spans="1:16" ht="27" customHeight="1" x14ac:dyDescent="0.2">
      <c r="A36" s="250"/>
      <c r="B36" s="246"/>
      <c r="C36" s="246"/>
      <c r="D36" s="246"/>
      <c r="E36" s="246"/>
      <c r="F36" s="246"/>
      <c r="G36" s="1163" t="s">
        <v>497</v>
      </c>
      <c r="H36" s="1164"/>
      <c r="I36" s="1164"/>
      <c r="J36" s="1165"/>
      <c r="K36" s="296">
        <v>30960</v>
      </c>
      <c r="L36" s="296">
        <v>10513</v>
      </c>
      <c r="M36" s="297">
        <v>5316</v>
      </c>
      <c r="N36" s="298">
        <v>97.8</v>
      </c>
    </row>
    <row r="37" spans="1:16" ht="13.5" customHeight="1" x14ac:dyDescent="0.2">
      <c r="A37" s="250"/>
      <c r="B37" s="246"/>
      <c r="C37" s="246"/>
      <c r="D37" s="246"/>
      <c r="E37" s="246"/>
      <c r="F37" s="246"/>
      <c r="G37" s="1163" t="s">
        <v>498</v>
      </c>
      <c r="H37" s="1164"/>
      <c r="I37" s="1164"/>
      <c r="J37" s="1165"/>
      <c r="K37" s="296" t="s">
        <v>479</v>
      </c>
      <c r="L37" s="296" t="s">
        <v>479</v>
      </c>
      <c r="M37" s="297">
        <v>1757</v>
      </c>
      <c r="N37" s="298" t="s">
        <v>479</v>
      </c>
    </row>
    <row r="38" spans="1:16" ht="27" customHeight="1" x14ac:dyDescent="0.2">
      <c r="A38" s="250"/>
      <c r="B38" s="246"/>
      <c r="C38" s="246"/>
      <c r="D38" s="246"/>
      <c r="E38" s="246"/>
      <c r="F38" s="246"/>
      <c r="G38" s="1166" t="s">
        <v>499</v>
      </c>
      <c r="H38" s="1167"/>
      <c r="I38" s="1167"/>
      <c r="J38" s="1168"/>
      <c r="K38" s="299" t="s">
        <v>479</v>
      </c>
      <c r="L38" s="299" t="s">
        <v>479</v>
      </c>
      <c r="M38" s="300">
        <v>42</v>
      </c>
      <c r="N38" s="301" t="s">
        <v>479</v>
      </c>
      <c r="O38" s="295"/>
    </row>
    <row r="39" spans="1:16" ht="13.2" x14ac:dyDescent="0.2">
      <c r="A39" s="250"/>
      <c r="B39" s="246"/>
      <c r="C39" s="246"/>
      <c r="D39" s="246"/>
      <c r="E39" s="246"/>
      <c r="F39" s="246"/>
      <c r="G39" s="1166" t="s">
        <v>500</v>
      </c>
      <c r="H39" s="1167"/>
      <c r="I39" s="1167"/>
      <c r="J39" s="1168"/>
      <c r="K39" s="302" t="s">
        <v>479</v>
      </c>
      <c r="L39" s="302" t="s">
        <v>479</v>
      </c>
      <c r="M39" s="303">
        <v>-8426</v>
      </c>
      <c r="N39" s="304" t="s">
        <v>479</v>
      </c>
      <c r="O39" s="295"/>
    </row>
    <row r="40" spans="1:16" ht="27" customHeight="1" x14ac:dyDescent="0.2">
      <c r="A40" s="250"/>
      <c r="B40" s="246"/>
      <c r="C40" s="246"/>
      <c r="D40" s="246"/>
      <c r="E40" s="246"/>
      <c r="F40" s="246"/>
      <c r="G40" s="1163" t="s">
        <v>501</v>
      </c>
      <c r="H40" s="1164"/>
      <c r="I40" s="1164"/>
      <c r="J40" s="1165"/>
      <c r="K40" s="302">
        <v>-530778</v>
      </c>
      <c r="L40" s="302">
        <v>-180230</v>
      </c>
      <c r="M40" s="303">
        <v>-127711</v>
      </c>
      <c r="N40" s="304">
        <v>41.1</v>
      </c>
      <c r="O40" s="295"/>
    </row>
    <row r="41" spans="1:16" ht="13.2" x14ac:dyDescent="0.2">
      <c r="A41" s="250"/>
      <c r="B41" s="246"/>
      <c r="C41" s="246"/>
      <c r="D41" s="246"/>
      <c r="E41" s="246"/>
      <c r="F41" s="246"/>
      <c r="G41" s="1169" t="s">
        <v>281</v>
      </c>
      <c r="H41" s="1170"/>
      <c r="I41" s="1170"/>
      <c r="J41" s="1171"/>
      <c r="K41" s="296">
        <v>298027</v>
      </c>
      <c r="L41" s="302">
        <v>101198</v>
      </c>
      <c r="M41" s="303">
        <v>42725</v>
      </c>
      <c r="N41" s="304">
        <v>136.9</v>
      </c>
      <c r="O41" s="295"/>
    </row>
    <row r="42" spans="1:16" ht="13.2" x14ac:dyDescent="0.2">
      <c r="A42" s="250"/>
      <c r="B42" s="246"/>
      <c r="C42" s="246"/>
      <c r="D42" s="246"/>
      <c r="E42" s="246"/>
      <c r="F42" s="246"/>
      <c r="G42" s="305" t="s">
        <v>502</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503</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504</v>
      </c>
      <c r="H48" s="310"/>
      <c r="I48" s="310"/>
      <c r="J48" s="310"/>
      <c r="K48" s="310"/>
      <c r="L48" s="310"/>
      <c r="M48" s="311"/>
      <c r="N48" s="310"/>
    </row>
    <row r="49" spans="1:14" ht="13.5" customHeight="1" x14ac:dyDescent="0.2">
      <c r="A49" s="250"/>
      <c r="B49" s="246"/>
      <c r="C49" s="246"/>
      <c r="D49" s="246"/>
      <c r="E49" s="246"/>
      <c r="F49" s="246"/>
      <c r="G49" s="312"/>
      <c r="H49" s="313"/>
      <c r="I49" s="1158" t="s">
        <v>470</v>
      </c>
      <c r="J49" s="1160" t="s">
        <v>505</v>
      </c>
      <c r="K49" s="1161"/>
      <c r="L49" s="1161"/>
      <c r="M49" s="1161"/>
      <c r="N49" s="1162"/>
    </row>
    <row r="50" spans="1:14" ht="13.2" x14ac:dyDescent="0.2">
      <c r="A50" s="250"/>
      <c r="B50" s="246"/>
      <c r="C50" s="246"/>
      <c r="D50" s="246"/>
      <c r="E50" s="246"/>
      <c r="F50" s="246"/>
      <c r="G50" s="314"/>
      <c r="H50" s="315"/>
      <c r="I50" s="1159"/>
      <c r="J50" s="316" t="s">
        <v>506</v>
      </c>
      <c r="K50" s="317" t="s">
        <v>507</v>
      </c>
      <c r="L50" s="318" t="s">
        <v>508</v>
      </c>
      <c r="M50" s="319" t="s">
        <v>509</v>
      </c>
      <c r="N50" s="320" t="s">
        <v>510</v>
      </c>
    </row>
    <row r="51" spans="1:14" ht="13.2" x14ac:dyDescent="0.2">
      <c r="A51" s="250"/>
      <c r="B51" s="246"/>
      <c r="C51" s="246"/>
      <c r="D51" s="246"/>
      <c r="E51" s="246"/>
      <c r="F51" s="246"/>
      <c r="G51" s="312" t="s">
        <v>511</v>
      </c>
      <c r="H51" s="313"/>
      <c r="I51" s="321">
        <v>1268578</v>
      </c>
      <c r="J51" s="322">
        <v>398048</v>
      </c>
      <c r="K51" s="323">
        <v>-40.1</v>
      </c>
      <c r="L51" s="324">
        <v>228305</v>
      </c>
      <c r="M51" s="325">
        <v>5.6</v>
      </c>
      <c r="N51" s="326">
        <v>-45.7</v>
      </c>
    </row>
    <row r="52" spans="1:14" ht="13.2" x14ac:dyDescent="0.2">
      <c r="A52" s="250"/>
      <c r="B52" s="246"/>
      <c r="C52" s="246"/>
      <c r="D52" s="246"/>
      <c r="E52" s="246"/>
      <c r="F52" s="246"/>
      <c r="G52" s="327"/>
      <c r="H52" s="328" t="s">
        <v>512</v>
      </c>
      <c r="I52" s="329">
        <v>607565</v>
      </c>
      <c r="J52" s="330">
        <v>190639</v>
      </c>
      <c r="K52" s="331">
        <v>-53.4</v>
      </c>
      <c r="L52" s="332">
        <v>86611</v>
      </c>
      <c r="M52" s="333">
        <v>-20.399999999999999</v>
      </c>
      <c r="N52" s="334">
        <v>-33</v>
      </c>
    </row>
    <row r="53" spans="1:14" ht="13.2" x14ac:dyDescent="0.2">
      <c r="A53" s="250"/>
      <c r="B53" s="246"/>
      <c r="C53" s="246"/>
      <c r="D53" s="246"/>
      <c r="E53" s="246"/>
      <c r="F53" s="246"/>
      <c r="G53" s="312" t="s">
        <v>513</v>
      </c>
      <c r="H53" s="313"/>
      <c r="I53" s="321">
        <v>2080626</v>
      </c>
      <c r="J53" s="322">
        <v>663465</v>
      </c>
      <c r="K53" s="323">
        <v>66.7</v>
      </c>
      <c r="L53" s="324">
        <v>316331</v>
      </c>
      <c r="M53" s="325">
        <v>38.6</v>
      </c>
      <c r="N53" s="326">
        <v>28.1</v>
      </c>
    </row>
    <row r="54" spans="1:14" ht="13.2" x14ac:dyDescent="0.2">
      <c r="A54" s="250"/>
      <c r="B54" s="246"/>
      <c r="C54" s="246"/>
      <c r="D54" s="246"/>
      <c r="E54" s="246"/>
      <c r="F54" s="246"/>
      <c r="G54" s="327"/>
      <c r="H54" s="328" t="s">
        <v>512</v>
      </c>
      <c r="I54" s="329">
        <v>644059</v>
      </c>
      <c r="J54" s="330">
        <v>205376</v>
      </c>
      <c r="K54" s="331">
        <v>7.7</v>
      </c>
      <c r="L54" s="332">
        <v>106387</v>
      </c>
      <c r="M54" s="333">
        <v>22.8</v>
      </c>
      <c r="N54" s="334">
        <v>-15.1</v>
      </c>
    </row>
    <row r="55" spans="1:14" ht="13.2" x14ac:dyDescent="0.2">
      <c r="A55" s="250"/>
      <c r="B55" s="246"/>
      <c r="C55" s="246"/>
      <c r="D55" s="246"/>
      <c r="E55" s="246"/>
      <c r="F55" s="246"/>
      <c r="G55" s="312" t="s">
        <v>514</v>
      </c>
      <c r="H55" s="313"/>
      <c r="I55" s="321">
        <v>1951077</v>
      </c>
      <c r="J55" s="322">
        <v>638024</v>
      </c>
      <c r="K55" s="323">
        <v>-3.8</v>
      </c>
      <c r="L55" s="324">
        <v>333013</v>
      </c>
      <c r="M55" s="325">
        <v>5.3</v>
      </c>
      <c r="N55" s="326">
        <v>-9.1</v>
      </c>
    </row>
    <row r="56" spans="1:14" ht="13.2" x14ac:dyDescent="0.2">
      <c r="A56" s="250"/>
      <c r="B56" s="246"/>
      <c r="C56" s="246"/>
      <c r="D56" s="246"/>
      <c r="E56" s="246"/>
      <c r="F56" s="246"/>
      <c r="G56" s="327"/>
      <c r="H56" s="328" t="s">
        <v>512</v>
      </c>
      <c r="I56" s="329">
        <v>948910</v>
      </c>
      <c r="J56" s="330">
        <v>310304</v>
      </c>
      <c r="K56" s="331">
        <v>51.1</v>
      </c>
      <c r="L56" s="332">
        <v>126732</v>
      </c>
      <c r="M56" s="333">
        <v>19.100000000000001</v>
      </c>
      <c r="N56" s="334">
        <v>32</v>
      </c>
    </row>
    <row r="57" spans="1:14" ht="13.2" x14ac:dyDescent="0.2">
      <c r="A57" s="250"/>
      <c r="B57" s="246"/>
      <c r="C57" s="246"/>
      <c r="D57" s="246"/>
      <c r="E57" s="246"/>
      <c r="F57" s="246"/>
      <c r="G57" s="312" t="s">
        <v>515</v>
      </c>
      <c r="H57" s="313"/>
      <c r="I57" s="321">
        <v>1813614</v>
      </c>
      <c r="J57" s="322">
        <v>604337</v>
      </c>
      <c r="K57" s="323">
        <v>-5.3</v>
      </c>
      <c r="L57" s="324">
        <v>280458</v>
      </c>
      <c r="M57" s="325">
        <v>-15.8</v>
      </c>
      <c r="N57" s="326">
        <v>10.5</v>
      </c>
    </row>
    <row r="58" spans="1:14" ht="13.2" x14ac:dyDescent="0.2">
      <c r="A58" s="250"/>
      <c r="B58" s="246"/>
      <c r="C58" s="246"/>
      <c r="D58" s="246"/>
      <c r="E58" s="246"/>
      <c r="F58" s="246"/>
      <c r="G58" s="327"/>
      <c r="H58" s="328" t="s">
        <v>512</v>
      </c>
      <c r="I58" s="329">
        <v>1121858</v>
      </c>
      <c r="J58" s="330">
        <v>373828</v>
      </c>
      <c r="K58" s="331">
        <v>20.5</v>
      </c>
      <c r="L58" s="332">
        <v>127286</v>
      </c>
      <c r="M58" s="333">
        <v>0.4</v>
      </c>
      <c r="N58" s="334">
        <v>20.100000000000001</v>
      </c>
    </row>
    <row r="59" spans="1:14" ht="13.2" x14ac:dyDescent="0.2">
      <c r="A59" s="250"/>
      <c r="B59" s="246"/>
      <c r="C59" s="246"/>
      <c r="D59" s="246"/>
      <c r="E59" s="246"/>
      <c r="F59" s="246"/>
      <c r="G59" s="312" t="s">
        <v>516</v>
      </c>
      <c r="H59" s="313"/>
      <c r="I59" s="321">
        <v>1911062</v>
      </c>
      <c r="J59" s="322">
        <v>648917</v>
      </c>
      <c r="K59" s="323">
        <v>7.4</v>
      </c>
      <c r="L59" s="324">
        <v>291945</v>
      </c>
      <c r="M59" s="325">
        <v>4.0999999999999996</v>
      </c>
      <c r="N59" s="326">
        <v>3.3</v>
      </c>
    </row>
    <row r="60" spans="1:14" ht="13.2" x14ac:dyDescent="0.2">
      <c r="A60" s="250"/>
      <c r="B60" s="246"/>
      <c r="C60" s="246"/>
      <c r="D60" s="246"/>
      <c r="E60" s="246"/>
      <c r="F60" s="246"/>
      <c r="G60" s="327"/>
      <c r="H60" s="328" t="s">
        <v>512</v>
      </c>
      <c r="I60" s="335">
        <v>1155003</v>
      </c>
      <c r="J60" s="330">
        <v>392191</v>
      </c>
      <c r="K60" s="331">
        <v>4.9000000000000004</v>
      </c>
      <c r="L60" s="332">
        <v>127651</v>
      </c>
      <c r="M60" s="333">
        <v>0.3</v>
      </c>
      <c r="N60" s="334">
        <v>4.5999999999999996</v>
      </c>
    </row>
    <row r="61" spans="1:14" ht="13.2" x14ac:dyDescent="0.2">
      <c r="A61" s="250"/>
      <c r="B61" s="246"/>
      <c r="C61" s="246"/>
      <c r="D61" s="246"/>
      <c r="E61" s="246"/>
      <c r="F61" s="246"/>
      <c r="G61" s="312" t="s">
        <v>517</v>
      </c>
      <c r="H61" s="336"/>
      <c r="I61" s="337">
        <v>1804991</v>
      </c>
      <c r="J61" s="338">
        <v>590558</v>
      </c>
      <c r="K61" s="339">
        <v>5</v>
      </c>
      <c r="L61" s="340">
        <v>290010</v>
      </c>
      <c r="M61" s="341">
        <v>7.6</v>
      </c>
      <c r="N61" s="326">
        <v>-2.6</v>
      </c>
    </row>
    <row r="62" spans="1:14" ht="13.2" x14ac:dyDescent="0.2">
      <c r="A62" s="250"/>
      <c r="B62" s="246"/>
      <c r="C62" s="246"/>
      <c r="D62" s="246"/>
      <c r="E62" s="246"/>
      <c r="F62" s="246"/>
      <c r="G62" s="327"/>
      <c r="H62" s="328" t="s">
        <v>512</v>
      </c>
      <c r="I62" s="329">
        <v>895479</v>
      </c>
      <c r="J62" s="330">
        <v>294468</v>
      </c>
      <c r="K62" s="331">
        <v>6.2</v>
      </c>
      <c r="L62" s="332">
        <v>114933</v>
      </c>
      <c r="M62" s="333">
        <v>4.4000000000000004</v>
      </c>
      <c r="N62" s="334">
        <v>1.8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2">
      <c r="B47" s="10"/>
      <c r="C47" s="1172" t="s">
        <v>3</v>
      </c>
      <c r="D47" s="1172"/>
      <c r="E47" s="1173"/>
      <c r="F47" s="11">
        <v>43.21</v>
      </c>
      <c r="G47" s="12">
        <v>49.36</v>
      </c>
      <c r="H47" s="12">
        <v>59.53</v>
      </c>
      <c r="I47" s="12">
        <v>52.15</v>
      </c>
      <c r="J47" s="13">
        <v>54.81</v>
      </c>
    </row>
    <row r="48" spans="2:10" ht="57.75" customHeight="1" x14ac:dyDescent="0.2">
      <c r="B48" s="14"/>
      <c r="C48" s="1174" t="s">
        <v>4</v>
      </c>
      <c r="D48" s="1174"/>
      <c r="E48" s="1175"/>
      <c r="F48" s="15">
        <v>11.11</v>
      </c>
      <c r="G48" s="16">
        <v>10.81</v>
      </c>
      <c r="H48" s="16">
        <v>6.04</v>
      </c>
      <c r="I48" s="16">
        <v>5.73</v>
      </c>
      <c r="J48" s="17">
        <v>5.84</v>
      </c>
    </row>
    <row r="49" spans="2:10" ht="57.75" customHeight="1" thickBot="1" x14ac:dyDescent="0.25">
      <c r="B49" s="18"/>
      <c r="C49" s="1176" t="s">
        <v>5</v>
      </c>
      <c r="D49" s="1176"/>
      <c r="E49" s="1177"/>
      <c r="F49" s="19">
        <v>3.93</v>
      </c>
      <c r="G49" s="20">
        <v>0.37</v>
      </c>
      <c r="H49" s="20" t="s">
        <v>524</v>
      </c>
      <c r="I49" s="20" t="s">
        <v>525</v>
      </c>
      <c r="J49" s="21">
        <v>0.18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2018-05-24T01:20:52Z</cp:lastPrinted>
  <dcterms:created xsi:type="dcterms:W3CDTF">2018-01-24T06:38:48Z</dcterms:created>
  <dcterms:modified xsi:type="dcterms:W3CDTF">2018-10-24T11:45:05Z</dcterms:modified>
  <cp:category/>
</cp:coreProperties>
</file>