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A7CC6EF4-4CD3-40AF-8640-9E231E96E8E7}" xr6:coauthVersionLast="37" xr6:coauthVersionMax="37" xr10:uidLastSave="{00000000-0000-0000-0000-000000000000}"/>
  <bookViews>
    <workbookView xWindow="0" yWindow="0" windowWidth="19200" windowHeight="11616"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BE34" i="9" s="1"/>
  <c r="BE35" i="9" s="1"/>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<sst xmlns="http://schemas.openxmlformats.org/spreadsheetml/2006/main" count="1094" uniqueCount="565">
  <si>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</si>
  <si>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</si>
  <si>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</si>
  <si>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</si>
  <si>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</si>
  <si>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</si>
  <si>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</si>
  <si>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</si>
  <si>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</si>
  <si>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</si>
  <si>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</si>
  <si>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</si>
  <si>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</si>
  <si>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</si>
  <si>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</si>
  <si>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</si>
  <si>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</si>
  <si>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</si>
  <si>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</si>
  <si>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</si>
  <si>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</si>
  <si>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</si>
  <si>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</si>
  <si>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</si>
  <si>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</si>
  <si>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</si>
  <si>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</si>
  <si>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</si>
  <si>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</si>
  <si>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</si>
  <si>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</si>
  <si>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</si>
  <si>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</si>
  <si>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</si>
  <si>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</si>
  <si>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</si>
  <si>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</si>
  <si>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</si>
  <si>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</si>
  <si>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</si>
  <si>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</si>
  <si>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</si>
  <si>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</si>
  <si>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</si>
  <si>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</si>
  <si>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</si>
  <si>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</si>
  <si>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</si>
  <si>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</si>
  <si>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</si>
  <si>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</si>
  <si>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</si>
  <si>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</si>
  <si>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</si>
  <si>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</si>
  <si>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</si>
  <si>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</si>
  <si>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</si>
  <si>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</si>
  <si>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</si>
  <si>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</si>
  <si>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</si>
  <si>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</si>
  <si>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</si>
  <si>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</si>
  <si>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</si>
  <si>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</si>
  <si>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</si>
  <si>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</si>
  <si>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</si>
  <si>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</si>
  <si>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</si>
  <si>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</si>
  <si>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</si>
  <si>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</si>
  <si>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</si>
  <si>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</si>
  <si>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</si>
  <si>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</si>
  <si>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</si>
  <si>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</si>
  <si>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</si>
  <si>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</si>
  <si>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</si>
  <si>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</si>
  <si>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</si>
  <si>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</si>
  <si>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</si>
  <si>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</si>
  <si>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</si>
  <si>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</si>
  <si>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</si>
  <si>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</si>
  <si>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</si>
  <si>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</si>
  <si>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</si>
  <si>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</si>
  <si>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</si>
  <si>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</si>
  <si>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</si>
  <si>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</si>
  <si>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</si>
  <si>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</si>
  <si>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</si>
  <si>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</si>
  <si>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</si>
  <si>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</si>
  <si>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</si>
  <si>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</si>
  <si>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</si>
  <si>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</si>
  <si>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</si>
  <si>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</si>
  <si>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</si>
  <si>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</si>
  <si>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</si>
  <si>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</si>
  <si>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</si>
  <si>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</si>
  <si>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</si>
  <si>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</si>
  <si>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</si>
  <si>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</si>
  <si>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</si>
  <si>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</si>
  <si>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</si>
  <si>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</si>
  <si>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</si>
  <si>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</si>
  <si>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</si>
  <si>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</si>
  <si>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</si>
  <si>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</si>
  <si>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</si>
  <si>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</si>
  <si>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</si>
  <si>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</si>
  <si>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</si>
  <si>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</si>
  <si>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</si>
  <si>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</si>
  <si>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</si>
  <si>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</si>
  <si>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</si>
  <si>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</si>
  <si>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</si>
  <si>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</si>
  <si>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</si>
  <si>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</si>
  <si>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</si>
  <si>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</si>
  <si>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</si>
  <si>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</si>
  <si>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</si>
  <si>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</si>
  <si>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</si>
  <si>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</si>
  <si>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</si>
  <si>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</si>
  <si>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</si>
  <si>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</si>
  <si>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</si>
  <si>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</si>
  <si>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</si>
  <si>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</si>
  <si>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</si>
  <si>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</si>
  <si>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</si>
  <si>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</si>
  <si>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</si>
  <si>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</si>
  <si>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</si>
  <si>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</si>
  <si>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</si>
  <si>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</si>
  <si>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</si>
  <si>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</si>
  <si>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</si>
  <si>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</si>
  <si>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</si>
  <si>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</si>
  <si>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</si>
  <si>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</si>
  <si>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</si>
  <si>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</si>
  <si>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</si>
  <si>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</si>
  <si>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</si>
  <si>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</si>
  <si>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</si>
  <si>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</si>
  <si>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</si>
  <si>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</si>
  <si>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</si>
  <si>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</si>
  <si>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</si>
  <si>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宮崎県日之影町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</si>
  <si>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</si>
  <si>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</si>
  <si>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</si>
  <si>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</si>
  <si>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</si>
  <si>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</si>
  <si>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</si>
  <si>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</si>
  <si>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</si>
  <si>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</si>
  <si>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</si>
  <si>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</si>
  <si>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</si>
  <si>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</si>
  <si>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</si>
  <si>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</si>
  <si>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</si>
  <si>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</si>
  <si>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</si>
  <si>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</si>
  <si>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</si>
  <si>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</si>
  <si>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</si>
  <si>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</si>
  <si>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</si>
  <si>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</si>
  <si>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</si>
  <si>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</si>
  <si>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</si>
  <si>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</si>
  <si>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</si>
  <si>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</si>
  <si>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</si>
  <si>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</si>
  <si>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</si>
  <si>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</si>
  <si>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</si>
  <si>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</si>
  <si>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</si>
  <si>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</si>
  <si>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</si>
  <si>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</si>
  <si>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</si>
  <si>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</si>
  <si>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</si>
  <si>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</si>
  <si>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</si>
  <si>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</si>
  <si>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</si>
  <si>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</si>
  <si>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</si>
  <si>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</si>
  <si>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</si>
  <si>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</si>
  <si>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</si>
  <si>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</si>
  <si>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</si>
  <si>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</si>
  <si>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</si>
  <si>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</si>
  <si>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</si>
  <si>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</si>
  <si>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</si>
  <si>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</si>
  <si>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</si>
  <si>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</si>
  <si>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</si>
  <si>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</si>
  <si>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</si>
  <si>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</si>
  <si>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</si>
  <si>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</si>
  <si>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</si>
  <si>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</si>
  <si>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</si>
  <si>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</si>
  <si>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</si>
  <si>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</si>
  <si>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</si>
  <si>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</si>
  <si>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</si>
  <si>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</si>
  <si>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</si>
  <si>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</si>
  <si>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</si>
  <si>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</si>
  <si>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</si>
  <si>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</si>
  <si>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</si>
  <si>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</si>
  <si>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</si>
  <si>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</si>
  <si>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</si>
  <si>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</si>
  <si>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</si>
  <si>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</si>
  <si>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</si>
  <si>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</si>
  <si>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</si>
  <si>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</si>
  <si>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</si>
  <si>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</si>
  <si>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</si>
  <si>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</si>
  <si>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</si>
  <si>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</si>
  <si>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</si>
  <si>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</si>
  <si>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</si>
  <si>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</si>
  <si>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</si>
  <si>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</si>
  <si>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</si>
  <si>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</si>
  <si>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</si>
  <si>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</si>
  <si>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</si>
  <si>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</si>
  <si>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</si>
  <si>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</si>
  <si>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</si>
  <si>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</si>
  <si>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</si>
  <si>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</si>
  <si>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</si>
  <si>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</si>
  <si>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</si>
  <si>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</si>
  <si>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</si>
  <si>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</si>
  <si>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</si>
  <si>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</si>
  <si>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</si>
  <si>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</si>
  <si>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</si>
  <si>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</si>
  <si>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</si>
  <si>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</si>
  <si>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</si>
  <si>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</si>
  <si>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</si>
  <si>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</si>
  <si>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</si>
  <si>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</si>
  <si>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</si>
  <si>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</si>
  <si>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</si>
  <si>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</si>
  <si>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宮崎県日之影町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</si>
  <si>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</si>
  <si>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</si>
  <si>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</si>
  <si>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</si>
  <si>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</si>
  <si>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</si>
  <si>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</si>
  <si>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</si>
  <si>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</si>
  <si>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</si>
  <si>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</si>
  <si>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</si>
  <si>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</si>
  <si>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</si>
  <si>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</si>
  <si>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</si>
  <si>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</si>
  <si>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</si>
  <si>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</si>
  <si>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</si>
  <si>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</si>
  <si>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</si>
  <si>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</si>
  <si>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</si>
  <si>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</si>
  <si>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</si>
  <si>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</si>
  <si>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</si>
  <si>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</si>
  <si>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</si>
  <si>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</si>
  <si>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</si>
  <si>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</si>
  <si>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</si>
  <si>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</si>
  <si>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　保険事業勘定</t>
    <phoneticPr fontId="5"/>
  </si>
  <si>
    <t>日之影町介護保険特別会計　サービス事業勘定</t>
    <phoneticPr fontId="5"/>
  </si>
  <si>
    <t>日之影町後期高齢者医療特別会計</t>
    <phoneticPr fontId="5"/>
  </si>
  <si>
    <t>日之影町国民健康保険病院事業特別会計</t>
    <phoneticPr fontId="5"/>
  </si>
  <si>
    <t>法適用企業</t>
    <phoneticPr fontId="5"/>
  </si>
  <si>
    <t>日之影町簡易水道事業特別会計</t>
    <phoneticPr fontId="5"/>
  </si>
  <si>
    <t>法非適用企業</t>
    <phoneticPr fontId="5"/>
  </si>
  <si>
    <t>日之影町農業集落排水事業特別会計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</si>
  <si>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</si>
  <si>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</si>
  <si>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</si>
  <si>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</si>
  <si>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</si>
  <si>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</si>
  <si>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</si>
  <si>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</si>
  <si>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</si>
  <si>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</si>
  <si>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</si>
  <si>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</si>
  <si>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</si>
  <si>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</si>
  <si>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</si>
  <si>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</si>
  <si>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</si>
  <si>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</si>
  <si>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</si>
  <si>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</si>
  <si>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</si>
  <si>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</si>
  <si>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</si>
  <si>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</si>
  <si>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</si>
  <si>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</si>
  <si>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</si>
  <si>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</si>
  <si>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</si>
  <si>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</si>
  <si>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</si>
  <si>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</si>
  <si>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</si>
  <si>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</si>
  <si>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</si>
  <si>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</si>
  <si>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</si>
  <si>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</si>
  <si>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</si>
  <si>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</si>
  <si>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</si>
  <si>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</si>
  <si>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</si>
  <si>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</si>
  <si>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</si>
  <si>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</si>
  <si>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</si>
  <si>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</si>
  <si>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</si>
  <si>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</si>
  <si>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</si>
  <si>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</si>
  <si>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</si>
  <si>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</si>
  <si>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</si>
  <si>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</si>
  <si>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</si>
  <si>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</si>
  <si>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</si>
  <si>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</si>
  <si>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</si>
  <si>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</si>
  <si>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</si>
  <si>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</si>
  <si>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</si>
  <si>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</si>
  <si>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</si>
  <si>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</si>
  <si>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</si>
  <si>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</si>
  <si>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</si>
  <si>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</si>
  <si>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</si>
  <si>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</si>
  <si>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</si>
  <si>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</si>
  <si>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</si>
  <si>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</si>
  <si>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</si>
  <si>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</si>
  <si>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</si>
  <si>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</si>
  <si>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</si>
  <si>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</si>
  <si>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</si>
  <si>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</si>
  <si>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</si>
  <si>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</si>
  <si>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</si>
  <si>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</si>
  <si>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</si>
  <si>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</si>
  <si>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</si>
  <si>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</si>
  <si>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</si>
  <si>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</si>
  <si>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</si>
  <si>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</si>
  <si>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</si>
  <si>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</si>
  <si>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</si>
  <si>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</si>
  <si>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</si>
  <si>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</si>
  <si>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</si>
  <si>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</si>
  <si>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</si>
  <si>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</si>
  <si>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</si>
  <si>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</si>
  <si>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</si>
  <si>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</si>
  <si>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</si>
  <si>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</si>
  <si>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</si>
  <si>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</si>
  <si>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</si>
  <si>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</si>
  <si>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</si>
  <si>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</si>
  <si>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</si>
  <si>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</si>
  <si>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</si>
  <si>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</si>
  <si>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</si>
  <si>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</si>
  <si>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</si>
  <si>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</si>
  <si>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</si>
  <si>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</si>
  <si>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</si>
  <si>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</si>
  <si>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</si>
  <si>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</si>
  <si>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</si>
  <si>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0.74</t>
  </si>
  <si>
    <t>日之影町国民健康保険病院事業特別会計</t>
  </si>
  <si>
    <t>日之影町国民健康保険事業特別会計</t>
  </si>
  <si>
    <t>一般会計</t>
  </si>
  <si>
    <t>日之影町介護保険特別会計　保険事業勘定</t>
  </si>
  <si>
    <t>日之影町簡易水道事業特別会計</t>
  </si>
  <si>
    <t>日之影町農業集落排水事業特別会計</t>
  </si>
  <si>
    <t>日之影町後期高齢者医療特別会計</t>
  </si>
  <si>
    <t>日之影町介護保険特別会計　サービス事業勘定</t>
  </si>
  <si>
    <t>その他会計（赤字）</t>
  </si>
  <si>
    <t>その他会計（黒字）</t>
  </si>
  <si>
    <t>-</t>
    <phoneticPr fontId="2"/>
  </si>
  <si>
    <t>西臼杵広域行政事務組合</t>
    <rPh sb="0" eb="3">
      <t>ニシウスキ</t>
    </rPh>
    <rPh sb="3" eb="5">
      <t>コウイキ</t>
    </rPh>
    <rPh sb="5" eb="7">
      <t>ギョウセイ</t>
    </rPh>
    <rPh sb="7" eb="9">
      <t>ジム</t>
    </rPh>
    <rPh sb="9" eb="11">
      <t>クミアイ</t>
    </rPh>
    <phoneticPr fontId="30"/>
  </si>
  <si>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30"/>
  </si>
  <si>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0"/>
  </si>
  <si>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0"/>
  </si>
  <si>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</si>
  <si>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30"/>
  </si>
  <si>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30"/>
  </si>
  <si>
    <t>宮崎県自治会館管理組合</t>
    <rPh sb="0" eb="3">
      <t>ミヤザキケン</t>
    </rPh>
    <rPh sb="3" eb="5">
      <t>ジチ</t>
    </rPh>
    <rPh sb="5" eb="7">
      <t>カイカン</t>
    </rPh>
    <rPh sb="7" eb="9">
      <t>カンリ</t>
    </rPh>
    <rPh sb="9" eb="11">
      <t>クミアイ</t>
    </rPh>
    <phoneticPr fontId="30"/>
  </si>
  <si>
    <t>-</t>
    <phoneticPr fontId="2"/>
  </si>
  <si>
    <t>日之影町村おこし総合産業株式会社</t>
    <rPh sb="0" eb="4">
      <t>ヒノカゲチョウ</t>
    </rPh>
    <rPh sb="4" eb="5">
      <t>ムラ</t>
    </rPh>
    <rPh sb="8" eb="10">
      <t>ソウゴウ</t>
    </rPh>
    <rPh sb="10" eb="12">
      <t>サンギョウ</t>
    </rPh>
    <rPh sb="12" eb="16">
      <t>カブシキガイシャ</t>
    </rPh>
    <phoneticPr fontId="2"/>
  </si>
  <si>
    <t>株式会社ひのかげアグリファーム</t>
    <rPh sb="0" eb="4">
      <t>カブシキガイシャ</t>
    </rPh>
    <phoneticPr fontId="2"/>
  </si>
  <si>
    <t>-</t>
    <phoneticPr fontId="2"/>
  </si>
  <si>
    <t>一般社団法人宮崎県林業公社</t>
    <rPh sb="0" eb="2">
      <t>イッパン</t>
    </rPh>
    <rPh sb="2" eb="4">
      <t>シャダン</t>
    </rPh>
    <rPh sb="4" eb="6">
      <t>ホウジン</t>
    </rPh>
    <rPh sb="6" eb="9">
      <t>ミヤザキケン</t>
    </rPh>
    <rPh sb="9" eb="11">
      <t>リンギョウ</t>
    </rPh>
    <rPh sb="11" eb="13">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</si>
  <si>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</si>
  <si>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</si>
  <si>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</si>
  <si>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</si>
  <si>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</si>
  <si>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</si>
  <si>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</si>
  <si>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</si>
  <si>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</si>
  <si>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</si>
  <si>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</si>
  <si>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</si>
  <si>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</si>
  <si>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有形固定資産減価償却率は類似団体より高いものの、将来負担比率がマイナスとなっているため、グラフには表れていない。</t>
    <rPh sb="0" eb="2">
      <t>ユウケイ</t>
    </rPh>
    <rPh sb="2" eb="4">
      <t>コテイ</t>
    </rPh>
    <rPh sb="4" eb="6">
      <t>シサン</t>
    </rPh>
    <rPh sb="6" eb="8">
      <t>ゲンカ</t>
    </rPh>
    <rPh sb="8" eb="10">
      <t>ショウキャク</t>
    </rPh>
    <rPh sb="10" eb="11">
      <t>リツ</t>
    </rPh>
    <rPh sb="12" eb="14">
      <t>ルイジ</t>
    </rPh>
    <rPh sb="14" eb="16">
      <t>ダンタイ</t>
    </rPh>
    <rPh sb="18" eb="19">
      <t>タカ</t>
    </rPh>
    <rPh sb="24" eb="26">
      <t>ショウライ</t>
    </rPh>
    <rPh sb="26" eb="28">
      <t>フタン</t>
    </rPh>
    <rPh sb="28" eb="30">
      <t>ヒリツ</t>
    </rPh>
    <rPh sb="49" eb="50">
      <t>アラワ</t>
    </rPh>
    <phoneticPr fontId="5"/>
  </si>
  <si>
    <t>有形固定資産減価償却率</t>
    <phoneticPr fontId="5"/>
  </si>
  <si>
    <t>実質公債費比率は、元利償還金の減少に伴い年々減少している。将来負担比率は、地方債発行の抑制や基金積立等により、充当可能財源等が将来負担額を上回っているため、比率は発生していない。</t>
    <rPh sb="0" eb="2">
      <t>ジッシツ</t>
    </rPh>
    <rPh sb="2" eb="5">
      <t>コウサイヒ</t>
    </rPh>
    <rPh sb="5" eb="7">
      <t>ヒリツ</t>
    </rPh>
    <rPh sb="9" eb="11">
      <t>ガンリ</t>
    </rPh>
    <rPh sb="11" eb="14">
      <t>ショウカンキン</t>
    </rPh>
    <rPh sb="15" eb="17">
      <t>ゲンショウ</t>
    </rPh>
    <rPh sb="18" eb="19">
      <t>トモナ</t>
    </rPh>
    <rPh sb="20" eb="22">
      <t>ネンネン</t>
    </rPh>
    <rPh sb="22" eb="24">
      <t>ゲンショウ</t>
    </rPh>
    <rPh sb="29" eb="31">
      <t>ショウライ</t>
    </rPh>
    <rPh sb="31" eb="33">
      <t>フタン</t>
    </rPh>
    <rPh sb="33" eb="35">
      <t>ヒリツ</t>
    </rPh>
    <rPh sb="37" eb="40">
      <t>チホウサイ</t>
    </rPh>
    <rPh sb="40" eb="42">
      <t>ハッコウ</t>
    </rPh>
    <rPh sb="43" eb="45">
      <t>ヨクセイ</t>
    </rPh>
    <rPh sb="46" eb="48">
      <t>キキン</t>
    </rPh>
    <rPh sb="48" eb="50">
      <t>ツミタテ</t>
    </rPh>
    <rPh sb="50" eb="51">
      <t>トウ</t>
    </rPh>
    <rPh sb="55" eb="57">
      <t>ジュウトウ</t>
    </rPh>
    <rPh sb="57" eb="59">
      <t>カノウ</t>
    </rPh>
    <rPh sb="59" eb="61">
      <t>ザイゲン</t>
    </rPh>
    <rPh sb="61" eb="62">
      <t>トウ</t>
    </rPh>
    <rPh sb="63" eb="65">
      <t>ショウライ</t>
    </rPh>
    <rPh sb="65" eb="67">
      <t>フタン</t>
    </rPh>
    <rPh sb="67" eb="68">
      <t>ガク</t>
    </rPh>
    <rPh sb="69" eb="71">
      <t>ウワマワ</t>
    </rPh>
    <rPh sb="78" eb="80">
      <t>ヒリツ</t>
    </rPh>
    <rPh sb="81" eb="83">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</si>
</sst>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
      <sz val="13"/>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34"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34" fillId="0" borderId="12" xfId="34" applyFont="1" applyFill="1" applyBorder="1" applyAlignment="1" applyProtection="1">
      <alignment horizontal="left" vertical="top" wrapText="1"/>
      <protection locked="0"/>
    </xf>
    <xf numFmtId="0" fontId="34" fillId="0" borderId="46" xfId="34" applyFont="1" applyFill="1" applyBorder="1" applyAlignment="1" applyProtection="1">
      <alignment horizontal="left" vertical="top" wrapText="1"/>
      <protection locked="0"/>
    </xf>
    <xf numFmtId="0" fontId="34" fillId="0" borderId="60" xfId="34" applyFont="1" applyFill="1" applyBorder="1" applyAlignment="1" applyProtection="1">
      <alignment horizontal="left" vertical="top" wrapText="1"/>
      <protection locked="0"/>
    </xf>
    <xf numFmtId="0" fontId="34" fillId="0" borderId="0" xfId="34" applyFont="1" applyFill="1" applyBorder="1" applyAlignment="1" applyProtection="1">
      <alignment horizontal="left" vertical="top" wrapText="1"/>
      <protection locked="0"/>
    </xf>
    <xf numFmtId="0" fontId="34" fillId="0" borderId="38" xfId="34" applyFont="1" applyFill="1" applyBorder="1" applyAlignment="1" applyProtection="1">
      <alignment horizontal="left" vertical="top" wrapText="1"/>
      <protection locked="0"/>
    </xf>
    <xf numFmtId="0" fontId="34" fillId="0" borderId="37" xfId="34" applyFont="1" applyFill="1" applyBorder="1" applyAlignment="1" applyProtection="1">
      <alignment horizontal="left" vertical="top" wrapText="1"/>
      <protection locked="0"/>
    </xf>
    <xf numFmtId="0" fontId="34" fillId="0" borderId="49" xfId="34" applyFont="1" applyFill="1" applyBorder="1" applyAlignment="1" applyProtection="1">
      <alignment horizontal="left" vertical="top" wrapText="1"/>
      <protection locked="0"/>
    </xf>
    <xf numFmtId="0" fontId="34"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1585-43B0-8D45-080789D7FB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188497</c:v>
                </c:pt>
                <c:pt idx="1">
                  <c:v>329786</c:v>
                </c:pt>
                <c:pt idx="2">
                  <c:v>269156</c:v>
                </c:pt>
                <c:pt idx="3">
                  <c:v>272834</c:v>
                </c:pt>
                <c:pt idx="4">
                  <c:v>260175</c:v>
                </c:pt>
              </c:numCache>
            </c:numRef>
          </c:val>
          <c:smooth val="0"/>
          <c:extLst>
            <c:ext xmlns:c16="http://schemas.microsoft.com/office/drawing/2014/chart" uri="{C3380CC4-5D6E-409C-BE32-E72D297353CC}">
              <c16:uniqueId val="{00000001-1585-43B0-8D45-080789D7FB8E}"/>
            </c:ext>
          </c:extLst>
        </c:ser>
        <c:dLbls>
          <c:showLegendKey val="0"/>
          <c:showVal val="0"/>
          <c:showCatName val="0"/>
          <c:showSerName val="0"/>
          <c:showPercent val="0"/>
          <c:showBubbleSize val="0"/>
        </c:dLbls>
        <c:marker val="1"/>
        <c:smooth val="0"/>
        <c:axId val="223603048"/>
        <c:axId val="199575688"/>
      </c:lineChart>
      <c:catAx>
        <c:axId val="223603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575688"/>
        <c:crosses val="autoZero"/>
        <c:auto val="1"/>
        <c:lblAlgn val="ctr"/>
        <c:lblOffset val="100"/>
        <c:tickLblSkip val="1"/>
        <c:tickMarkSkip val="1"/>
        <c:noMultiLvlLbl val="0"/>
      </c:catAx>
      <c:valAx>
        <c:axId val="1995756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603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1.62</c:v>
                </c:pt>
                <c:pt idx="1">
                  <c:v>1.69</c:v>
                </c:pt>
                <c:pt idx="2">
                  <c:v>1.9</c:v>
                </c:pt>
                <c:pt idx="3">
                  <c:v>1.94</c:v>
                </c:pt>
                <c:pt idx="4">
                  <c:v>1.26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40.590000000000003</c:v>
                </c:pt>
                <c:pt idx="1">
                  <c:v>46.77</c:v>
                </c:pt>
                <c:pt idx="2">
                  <c:v>49.38</c:v>
                </c:pt>
                <c:pt idx="3">
                  <c:v>50.67</c:v>
                </c:pt>
                <c:pt idx="4">
                  <c:v>53.97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8780448"/>
        <c:axId val="22677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3.22</c:v>
                </c:pt>
                <c:pt idx="1">
                  <c:v>5.31</c:v>
                </c:pt>
                <c:pt idx="2">
                  <c:v>0.16</c:v>
                </c:pt>
                <c:pt idx="3">
                  <c:v>0.04</c:v>
                </c:pt>
                <c:pt idx="4">
                  <c:v>-0.74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8780448"/>
        <c:axId val="226773056"/>
      </c:lineChart>
      <c:catAx>
        <c:axId val="2287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773056"/>
        <c:crosses val="autoZero"/>
        <c:auto val="1"/>
        <c:lblAlgn val="ctr"/>
        <c:lblOffset val="100"/>
        <c:tickLblSkip val="1"/>
        <c:tickMarkSkip val="1"/>
        <c:noMultiLvlLbl val="0"/>
      </c:catAx>
      <c:valAx>
        <c:axId val="22677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8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日之影町介護保険特別会計　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日之影町後期高齢者医療特別会計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日之影町農業集落排水事業特別会計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日之影町簡易水道事業特別会計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0.23</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日之影町介護保険特別会計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1.61</c:v>
                </c:pt>
                <c:pt idx="2">
                  <c:v>#N/A</c:v>
                </c:pt>
                <c:pt idx="3">
                  <c:v>1.69</c:v>
                </c:pt>
                <c:pt idx="4">
                  <c:v>#N/A</c:v>
                </c:pt>
                <c:pt idx="5">
                  <c:v>1.9</c:v>
                </c:pt>
                <c:pt idx="6">
                  <c:v>#N/A</c:v>
                </c:pt>
                <c:pt idx="7">
                  <c:v>1.93</c:v>
                </c:pt>
                <c:pt idx="8">
                  <c:v>#N/A</c:v>
                </c:pt>
                <c:pt idx="9">
                  <c:v>1.26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日之影町国民健康保険事業特別会計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1.96</c:v>
                </c:pt>
                <c:pt idx="2">
                  <c:v>#N/A</c:v>
                </c:pt>
                <c:pt idx="3">
                  <c:v>2.2599999999999998</c:v>
                </c:pt>
                <c:pt idx="4">
                  <c:v>#N/A</c:v>
                </c:pt>
                <c:pt idx="5">
                  <c:v>2.2200000000000002</c:v>
                </c:pt>
                <c:pt idx="6">
                  <c:v>#N/A</c:v>
                </c:pt>
                <c:pt idx="7">
                  <c:v>2.08</c:v>
                </c:pt>
                <c:pt idx="8">
                  <c:v>#N/A</c:v>
                </c:pt>
                <c:pt idx="9">
                  <c:v>1.67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日之影町国民健康保険病院事業特別会計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8.7799999999999994</c:v>
                </c:pt>
                <c:pt idx="2">
                  <c:v>#N/A</c:v>
                </c:pt>
                <c:pt idx="3">
                  <c:v>7.84</c:v>
                </c:pt>
                <c:pt idx="4">
                  <c:v>#N/A</c:v>
                </c:pt>
                <c:pt idx="5">
                  <c:v>7.28</c:v>
                </c:pt>
                <c:pt idx="6">
                  <c:v>#N/A</c:v>
                </c:pt>
                <c:pt idx="7">
                  <c:v>8.49</c:v>
                </c:pt>
                <c:pt idx="8">
                  <c:v>#N/A</c:v>
                </c:pt>
                <c:pt idx="9">
                  <c:v>10.08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983816"/>
        <c:axId val="224984200"/>
      </c:barChart>
      <c:catAx>
        <c:axId val="22498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984200"/>
        <c:crosses val="autoZero"/>
        <c:auto val="1"/>
        <c:lblAlgn val="ctr"/>
        <c:lblOffset val="100"/>
        <c:tickLblSkip val="1"/>
        <c:tickMarkSkip val="1"/>
        <c:noMultiLvlLbl val="0"/>
      </c:catAx>
      <c:valAx>
        <c:axId val="224984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83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741</c:v>
                </c:pt>
                <c:pt idx="5">
                  <c:v>743</c:v>
                </c:pt>
                <c:pt idx="8">
                  <c:v>729</c:v>
                </c:pt>
                <c:pt idx="11">
                  <c:v>617</c:v>
                </c:pt>
                <c:pt idx="14">
                  <c:v>531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7</c:v>
                </c:pt>
                <c:pt idx="6">
                  <c:v>9</c:v>
                </c:pt>
                <c:pt idx="9">
                  <c:v>10</c:v>
                </c:pt>
                <c:pt idx="12">
                  <c:v>17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98</c:v>
                </c:pt>
                <c:pt idx="3">
                  <c:v>93</c:v>
                </c:pt>
                <c:pt idx="6">
                  <c:v>94</c:v>
                </c:pt>
                <c:pt idx="9">
                  <c:v>47</c:v>
                </c:pt>
                <c:pt idx="12">
                  <c:v>44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863</c:v>
                </c:pt>
                <c:pt idx="3">
                  <c:v>860</c:v>
                </c:pt>
                <c:pt idx="6">
                  <c:v>830</c:v>
                </c:pt>
                <c:pt idx="9">
                  <c:v>739</c:v>
                </c:pt>
                <c:pt idx="12">
                  <c:v>609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8705096"/>
        <c:axId val="22837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229</c:v>
                </c:pt>
                <c:pt idx="2">
                  <c:v>#N/A</c:v>
                </c:pt>
                <c:pt idx="3">
                  <c:v>#N/A</c:v>
                </c:pt>
                <c:pt idx="4">
                  <c:v>219</c:v>
                </c:pt>
                <c:pt idx="5">
                  <c:v>#N/A</c:v>
                </c:pt>
                <c:pt idx="6">
                  <c:v>#N/A</c:v>
                </c:pt>
                <c:pt idx="7">
                  <c:v>206</c:v>
                </c:pt>
                <c:pt idx="8">
                  <c:v>#N/A</c:v>
                </c:pt>
                <c:pt idx="9">
                  <c:v>#N/A</c:v>
                </c:pt>
                <c:pt idx="10">
                  <c:v>181</c:v>
                </c:pt>
                <c:pt idx="11">
                  <c:v>#N/A</c:v>
                </c:pt>
                <c:pt idx="12">
                  <c:v>#N/A</c:v>
                </c:pt>
                <c:pt idx="13">
                  <c:v>141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8705096"/>
        <c:axId val="228375008"/>
      </c:lineChart>
      <c:catAx>
        <c:axId val="22870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375008"/>
        <c:crosses val="autoZero"/>
        <c:auto val="1"/>
        <c:lblAlgn val="ctr"/>
        <c:lblOffset val="100"/>
        <c:tickLblSkip val="1"/>
        <c:tickMarkSkip val="1"/>
        <c:noMultiLvlLbl val="0"/>
      </c:catAx>
      <c:valAx>
        <c:axId val="2283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0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5039</c:v>
                </c:pt>
                <c:pt idx="5">
                  <c:v>4880</c:v>
                </c:pt>
                <c:pt idx="8">
                  <c:v>4540</c:v>
                </c:pt>
                <c:pt idx="11">
                  <c:v>4469</c:v>
                </c:pt>
                <c:pt idx="14">
                  <c:v>4476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2984</c:v>
                </c:pt>
                <c:pt idx="5">
                  <c:v>3294</c:v>
                </c:pt>
                <c:pt idx="8">
                  <c:v>3388</c:v>
                </c:pt>
                <c:pt idx="11">
                  <c:v>3586</c:v>
                </c:pt>
                <c:pt idx="14">
                  <c:v>3683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1061</c:v>
                </c:pt>
                <c:pt idx="3">
                  <c:v>1006</c:v>
                </c:pt>
                <c:pt idx="6">
                  <c:v>877</c:v>
                </c:pt>
                <c:pt idx="9">
                  <c:v>795</c:v>
                </c:pt>
                <c:pt idx="12">
                  <c:v>907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c:v>
                </c:pt>
                <c:pt idx="3">
                  <c:v>119</c:v>
                </c:pt>
                <c:pt idx="6">
                  <c:v>389</c:v>
                </c:pt>
                <c:pt idx="9">
                  <c:v>378</c:v>
                </c:pt>
                <c:pt idx="12">
                  <c:v>361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672</c:v>
                </c:pt>
                <c:pt idx="3">
                  <c:v>587</c:v>
                </c:pt>
                <c:pt idx="6">
                  <c:v>506</c:v>
                </c:pt>
                <c:pt idx="9">
                  <c:v>596</c:v>
                </c:pt>
                <c:pt idx="12">
                  <c:v>565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c:v>
                </c:pt>
                <c:pt idx="3">
                  <c:v>10</c:v>
                </c:pt>
                <c:pt idx="6">
                  <c:v>7</c:v>
                </c:pt>
                <c:pt idx="9">
                  <c:v>5</c:v>
                </c:pt>
                <c:pt idx="12">
                  <c:v>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5646</c:v>
                </c:pt>
                <c:pt idx="3">
                  <c:v>5442</c:v>
                </c:pt>
                <c:pt idx="6">
                  <c:v>5118</c:v>
                </c:pt>
                <c:pt idx="9">
                  <c:v>5065</c:v>
                </c:pt>
                <c:pt idx="12">
                  <c:v>5118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8985984"/>
        <c:axId val="22420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8985984"/>
        <c:axId val="224200272"/>
      </c:lineChart>
      <c:catAx>
        <c:axId val="19898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200272"/>
        <c:crosses val="autoZero"/>
        <c:auto val="1"/>
        <c:lblAlgn val="ctr"/>
        <c:lblOffset val="100"/>
        <c:tickLblSkip val="1"/>
        <c:tickMarkSkip val="1"/>
        <c:noMultiLvlLbl val="0"/>
      </c:catAx>
      <c:valAx>
        <c:axId val="22420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8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{B39CB922-3C3A-4C65-811B-9E143F5BC47A}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{7DB74B9E-65E6-457D-AEFB-CFC0228C4C3C}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{57E98CC4-C0AC-43D7-9652-645A58299B53}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{17975BAB-005B-4441-8714-1F800AB04A84}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{DD8D15CD-6A6C-450F-AD60-AA23283F6B3B}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{BF568CB5-3557-43FF-8B8A-047E9B0F2F7B}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{053D4ED1-5D88-4D81-B901-732D6A0755C6}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{C7648408-B99D-444E-B71B-41660DD4ADC4}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{B21B74ED-429D-46AD-86D5-B63378EB2D28}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{3087784C-F5ED-47AB-98E0-1DB566A9A5FF}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2039712"/>
        <c:axId val="222040496"/>
      </c:scatterChart>
      <c:valAx>
        <c:axId val="222039712"/>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040496"/>
        <c:crosses val="autoZero"/>
        <c:crossBetween val="midCat"/>
      </c:valAx>
      <c:valAx>
        <c:axId val="2220404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03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{DBCB745D-5AAE-46BE-A358-989808389A04}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{7E34B15A-8FEF-4C4E-8195-5414C6B92FB6}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{099A11B2-E2A0-45AF-81B7-1C9ABC452036}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{6EF76B23-FEC2-4935-932F-C85742AA37FC}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{7B952C86-56CA-4A34-A4DC-CB6BC1243CF4}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9.6999999999999993</c:v>
                </c:pt>
                <c:pt idx="2">
                  <c:v>8.9</c:v>
                </c:pt>
                <c:pt idx="3">
                  <c:v>8.1999999999999993</c:v>
                </c:pt>
                <c:pt idx="4">
                  <c:v>7.2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{C8D0BD6E-5AC4-4AE0-B408-1C04C5D4BEC7}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{D515603D-A46E-43AA-B5A5-FD63929F0EA6}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{CF2D0A77-2DAD-4216-965F-98ABEFF4B3A4}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{E35D0283-15F9-4B66-8FDD-B1703682C9CB}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{B3A2D919-647A-483D-9985-756F43781577}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2038928"/>
        <c:axId val="222038536"/>
      </c:scatterChart>
      <c:valAx>
        <c:axId val="222038928"/>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038536"/>
        <c:crosses val="autoZero"/>
        <c:crossBetween val="midCat"/>
      </c:valAx>
      <c:valAx>
        <c:axId val="222038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038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ysClr val="windowText" lastClr="000000"/>
              </a:solidFill>
              <a:effectLst/>
              <a:latin typeface="+mn-lt"/>
              <a:ea typeface="+mn-ea"/>
              <a:cs typeface="+mn-cs"/>
            </a:rPr>
            <a:t>元利償還金及び公営企業債の元利償還金に対する繰入金は年々減少している。組合等が起こした地方債の元利償還金に対する負担金等</a:t>
          </a:r>
          <a:r>
            <a:rPr lang="ja-JP" altLang="en-US" sz="1100" b="0" i="0">
              <a:solidFill>
                <a:sysClr val="windowText" lastClr="000000"/>
              </a:solidFill>
              <a:effectLst/>
              <a:latin typeface="+mn-lt"/>
              <a:ea typeface="+mn-ea"/>
              <a:cs typeface="+mn-cs"/>
            </a:rPr>
            <a:t>については、西臼杵広域行政事務組合における火葬場建設費及び常備消防施設建設費等の起債の償還に伴うもので、増加している。</a:t>
          </a:r>
          <a:endParaRPr lang="en-US" altLang="ja-JP" sz="1100" b="0" i="0">
            <a:solidFill>
              <a:sysClr val="windowText" lastClr="000000"/>
            </a:solidFill>
            <a:effectLst/>
            <a:latin typeface="+mn-lt"/>
            <a:ea typeface="+mn-ea"/>
            <a:cs typeface="+mn-cs"/>
          </a:endParaRPr>
        </a:p>
        <a:p>
          <a:r>
            <a:rPr lang="ja-JP" altLang="ja-JP" sz="1100" b="0" i="0">
              <a:solidFill>
                <a:sysClr val="windowText" lastClr="000000"/>
              </a:solidFill>
              <a:effectLst/>
              <a:latin typeface="+mn-lt"/>
              <a:ea typeface="+mn-ea"/>
              <a:cs typeface="+mn-cs"/>
            </a:rPr>
            <a:t>実質公債費比率は年々減少して</a:t>
          </a:r>
          <a:r>
            <a:rPr lang="ja-JP" altLang="en-US" sz="1100" b="0" i="0">
              <a:solidFill>
                <a:sysClr val="windowText" lastClr="000000"/>
              </a:solidFill>
              <a:effectLst/>
              <a:latin typeface="+mn-lt"/>
              <a:ea typeface="+mn-ea"/>
              <a:cs typeface="+mn-cs"/>
            </a:rPr>
            <a:t>おり、特に問題はないが、</a:t>
          </a:r>
          <a:r>
            <a:rPr lang="ja-JP" altLang="ja-JP" sz="1100" b="0" i="0">
              <a:solidFill>
                <a:sysClr val="windowText" lastClr="000000"/>
              </a:solidFill>
              <a:effectLst/>
              <a:latin typeface="+mn-lt"/>
              <a:ea typeface="+mn-ea"/>
              <a:cs typeface="+mn-cs"/>
            </a:rPr>
            <a:t>今後</a:t>
          </a:r>
          <a:r>
            <a:rPr lang="ja-JP" altLang="en-US" sz="1100" b="0" i="0">
              <a:solidFill>
                <a:sysClr val="windowText" lastClr="000000"/>
              </a:solidFill>
              <a:effectLst/>
              <a:latin typeface="+mn-lt"/>
              <a:ea typeface="+mn-ea"/>
              <a:cs typeface="+mn-cs"/>
            </a:rPr>
            <a:t>は庁舎建設等の大型事業が予定されているため、</a:t>
          </a:r>
          <a:r>
            <a:rPr lang="ja-JP" altLang="ja-JP" sz="1100" b="0" i="0">
              <a:solidFill>
                <a:sysClr val="windowText" lastClr="000000"/>
              </a:solidFill>
              <a:effectLst/>
              <a:latin typeface="+mn-lt"/>
              <a:ea typeface="+mn-ea"/>
              <a:cs typeface="+mn-cs"/>
            </a:rPr>
            <a:t>起債</a:t>
          </a:r>
          <a:r>
            <a:rPr lang="ja-JP" altLang="en-US" sz="1100" b="0" i="0">
              <a:solidFill>
                <a:sysClr val="windowText" lastClr="000000"/>
              </a:solidFill>
              <a:effectLst/>
              <a:latin typeface="+mn-lt"/>
              <a:ea typeface="+mn-ea"/>
              <a:cs typeface="+mn-cs"/>
            </a:rPr>
            <a:t>については引き続き</a:t>
          </a:r>
          <a:r>
            <a:rPr lang="ja-JP" altLang="ja-JP" sz="1100" b="0" i="0">
              <a:solidFill>
                <a:sysClr val="windowText" lastClr="000000"/>
              </a:solidFill>
              <a:effectLst/>
              <a:latin typeface="+mn-lt"/>
              <a:ea typeface="+mn-ea"/>
              <a:cs typeface="+mn-cs"/>
            </a:rPr>
            <a:t>適正な発行に努めていく</a:t>
          </a:r>
          <a:r>
            <a:rPr lang="ja-JP" altLang="en-US" sz="1100" b="0" i="0">
              <a:solidFill>
                <a:sysClr val="windowText" lastClr="000000"/>
              </a:solidFill>
              <a:effectLst/>
              <a:latin typeface="+mn-lt"/>
              <a:ea typeface="+mn-ea"/>
              <a:cs typeface="+mn-cs"/>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地方債現在高の減少及び充当可能基金の増加により、将来負担比率は減少している。</a:t>
          </a:r>
          <a:endParaRPr lang="en-US" altLang="ja-JP" sz="1100" b="0" i="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今後は</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庁舎建設等の大型事業が予定されているため、他の事業の整理・縮小及び基金の活用を図るなどして、適正な起債の発行に努め、財政運営の健全化</a:t>
          </a:r>
          <a:r>
            <a:rPr lang="ja-JP" altLang="en-US" sz="1100" b="0" i="0">
              <a:solidFill>
                <a:sysClr val="windowText" lastClr="000000"/>
              </a:solidFill>
              <a:effectLst/>
              <a:latin typeface="+mn-lt"/>
              <a:ea typeface="+mn-ea"/>
              <a:cs typeface="+mn-cs"/>
            </a:rPr>
            <a:t>に努めていく</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
4,178
277.67
5,210,587
5,130,325
37,216
2,950,162
5,118,359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00000000-0008-0000-0C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00000000-0008-0000-0C00-00001B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00000000-0008-0000-0C00-00001C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00000000-0008-0000-0C00-00001D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00000000-0008-0000-0C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00000000-0008-0000-0C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00000000-0008-0000-0C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00000000-0008-0000-0C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00000000-0008-0000-0C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00000000-0008-0000-0C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00000000-0008-0000-0C00-000025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00000000-0008-0000-0C00-000026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00000000-0008-0000-0C00-000027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00000000-0008-0000-0C00-000028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00000000-0008-0000-0C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類似団体より高い水準にあり、今後、個別施設計画の策定により施設の適正な維持管理に努める必要がある。</a:t>
          </a: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id="{00000000-0008-0000-0C00-00003F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id="{00000000-0008-0000-0C00-000040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id="{00000000-0008-0000-0C00-000041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id="{00000000-0008-0000-0C00-000042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id="{00000000-0008-0000-0C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id="{00000000-0008-0000-0C00-000044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id="{00000000-0008-0000-0C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a16="http://schemas.microsoft.com/office/drawing/2014/main" id="{00000000-0008-0000-0C00-000046000000}"/>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C00-000047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a16="http://schemas.microsoft.com/office/drawing/2014/main" id="{00000000-0008-0000-0C00-000048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C00-000049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a16="http://schemas.microsoft.com/office/drawing/2014/main" id="{00000000-0008-0000-0C00-00004A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C00-00004B000000}"/>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a16="http://schemas.microsoft.com/office/drawing/2014/main" id="{00000000-0008-0000-0C00-00004C000000}"/>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a:extLst>
            <a:ext uri="{FF2B5EF4-FFF2-40B4-BE49-F238E27FC236}">
              <a16:creationId xmlns:a16="http://schemas.microsoft.com/office/drawing/2014/main" id="{00000000-0008-0000-0C00-00004D000000}"/>
            </a:ext>
          </a:extLst>
        </xdr:cNvPr>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id="{00000000-0008-0000-0C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id="{00000000-0008-0000-0C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id="{00000000-0008-0000-0C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id="{00000000-0008-0000-0C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id="{00000000-0008-0000-0C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78740</xdr:rowOff>
    </xdr:from>
    <xdr:to>
      <xdr:col>3</xdr:col>
      <xdr:colOff>511175</xdr:colOff>
      <xdr:row>31</xdr:row>
      <xdr:rowOff>8890</xdr:rowOff>
    </xdr:to>
    <xdr:sp macro="" textlink="">
      <xdr:nvSpPr>
        <xdr:cNvPr id="83" name="円/楕円 82">
          <a:extLst>
            <a:ext uri="{FF2B5EF4-FFF2-40B4-BE49-F238E27FC236}">
              <a16:creationId xmlns:a16="http://schemas.microsoft.com/office/drawing/2014/main" id="{00000000-0008-0000-0C00-000053000000}"/>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a:extLst>
            <a:ext uri="{FF2B5EF4-FFF2-40B4-BE49-F238E27FC236}">
              <a16:creationId xmlns:a16="http://schemas.microsoft.com/office/drawing/2014/main" id="{00000000-0008-0000-0C00-000054000000}"/>
            </a:ext>
          </a:extLst>
        </xdr:cNvPr>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25417</xdr:rowOff>
    </xdr:from>
    <xdr:ext cx="405111" cy="259045"/>
    <xdr:sp macro="" textlink="">
      <xdr:nvSpPr>
        <xdr:cNvPr id="85" name="n_1mainValue有形固定資産減価償却率">
          <a:extLst>
            <a:ext uri="{FF2B5EF4-FFF2-40B4-BE49-F238E27FC236}">
              <a16:creationId xmlns:a16="http://schemas.microsoft.com/office/drawing/2014/main" id="{00000000-0008-0000-0C00-000055000000}"/>
            </a:ext>
          </a:extLst>
        </xdr:cNvPr>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id="{00000000-0008-0000-0C00-00005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id="{00000000-0008-0000-0C00-00005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id="{00000000-0008-0000-0C00-00005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id="{00000000-0008-0000-0C00-00005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id="{00000000-0008-0000-0C00-00005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id="{00000000-0008-0000-0C00-00006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id="{00000000-0008-0000-0C00-00006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id="{00000000-0008-0000-0C00-00006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id="{00000000-0008-0000-0C00-00006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
4,178
277.67
5,210,587
5,130,325
37,216
2,950,162
5,118,359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D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D00-000038000000}"/>
            </a:ext>
          </a:extLst>
        </xdr:cNvPr>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D00-00003A000000}"/>
            </a:ext>
          </a:extLst>
        </xdr:cNvPr>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D00-00003C000000}"/>
            </a:ext>
          </a:extLst>
        </xdr:cNvPr>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a:extLst>
            <a:ext uri="{FF2B5EF4-FFF2-40B4-BE49-F238E27FC236}">
              <a16:creationId xmlns:a16="http://schemas.microsoft.com/office/drawing/2014/main" id="{00000000-0008-0000-0D00-00003D000000}"/>
            </a:ext>
          </a:extLst>
        </xdr:cNvPr>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a:extLst>
            <a:ext uri="{FF2B5EF4-FFF2-40B4-BE49-F238E27FC236}">
              <a16:creationId xmlns:a16="http://schemas.microsoft.com/office/drawing/2014/main" id="{00000000-0008-0000-0D00-00003E000000}"/>
            </a:ext>
          </a:extLst>
        </xdr:cNvPr>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73406</xdr:rowOff>
    </xdr:from>
    <xdr:to>
      <xdr:col>5</xdr:col>
      <xdr:colOff>409575</xdr:colOff>
      <xdr:row>40</xdr:row>
      <xdr:rowOff>3556</xdr:rowOff>
    </xdr:to>
    <xdr:sp macro="" textlink="">
      <xdr:nvSpPr>
        <xdr:cNvPr id="68" name="円/楕円 67">
          <a:extLst>
            <a:ext uri="{FF2B5EF4-FFF2-40B4-BE49-F238E27FC236}">
              <a16:creationId xmlns:a16="http://schemas.microsoft.com/office/drawing/2014/main" id="{00000000-0008-0000-0D00-000044000000}"/>
            </a:ext>
          </a:extLst>
        </xdr:cNvPr>
        <xdr:cNvSpPr/>
      </xdr:nvSpPr>
      <xdr:spPr>
        <a:xfrm>
          <a:off x="3746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a:extLst>
            <a:ext uri="{FF2B5EF4-FFF2-40B4-BE49-F238E27FC236}">
              <a16:creationId xmlns:a16="http://schemas.microsoft.com/office/drawing/2014/main" id="{00000000-0008-0000-0D00-000045000000}"/>
            </a:ext>
          </a:extLst>
        </xdr:cNvPr>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20083</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0D00-000046000000}"/>
            </a:ext>
          </a:extLst>
        </xdr:cNvPr>
        <xdr:cNvSpPr txBox="1"/>
      </xdr:nvSpPr>
      <xdr:spPr>
        <a:xfrm>
          <a:off x="3582043" y="65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D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D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D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00000000-0008-0000-0D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a:extLst>
            <a:ext uri="{FF2B5EF4-FFF2-40B4-BE49-F238E27FC236}">
              <a16:creationId xmlns:a16="http://schemas.microsoft.com/office/drawing/2014/main" id="{00000000-0008-0000-0D00-00005F000000}"/>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a:extLst>
            <a:ext uri="{FF2B5EF4-FFF2-40B4-BE49-F238E27FC236}">
              <a16:creationId xmlns:a16="http://schemas.microsoft.com/office/drawing/2014/main" id="{00000000-0008-0000-0D00-000061000000}"/>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a:extLst>
            <a:ext uri="{FF2B5EF4-FFF2-40B4-BE49-F238E27FC236}">
              <a16:creationId xmlns:a16="http://schemas.microsoft.com/office/drawing/2014/main" id="{00000000-0008-0000-0D00-000063000000}"/>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a:extLst>
            <a:ext uri="{FF2B5EF4-FFF2-40B4-BE49-F238E27FC236}">
              <a16:creationId xmlns:a16="http://schemas.microsoft.com/office/drawing/2014/main" id="{00000000-0008-0000-0D00-000064000000}"/>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a:extLst>
            <a:ext uri="{FF2B5EF4-FFF2-40B4-BE49-F238E27FC236}">
              <a16:creationId xmlns:a16="http://schemas.microsoft.com/office/drawing/2014/main" id="{00000000-0008-0000-0D00-000065000000}"/>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39067</xdr:rowOff>
    </xdr:from>
    <xdr:to>
      <xdr:col>14</xdr:col>
      <xdr:colOff>79375</xdr:colOff>
      <xdr:row>41</xdr:row>
      <xdr:rowOff>140667</xdr:rowOff>
    </xdr:to>
    <xdr:sp macro="" textlink="">
      <xdr:nvSpPr>
        <xdr:cNvPr id="107" name="円/楕円 106">
          <a:extLst>
            <a:ext uri="{FF2B5EF4-FFF2-40B4-BE49-F238E27FC236}">
              <a16:creationId xmlns:a16="http://schemas.microsoft.com/office/drawing/2014/main" id="{00000000-0008-0000-0D00-00006B000000}"/>
            </a:ext>
          </a:extLst>
        </xdr:cNvPr>
        <xdr:cNvSpPr/>
      </xdr:nvSpPr>
      <xdr:spPr>
        <a:xfrm>
          <a:off x="9588500" y="70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a:extLst>
            <a:ext uri="{FF2B5EF4-FFF2-40B4-BE49-F238E27FC236}">
              <a16:creationId xmlns:a16="http://schemas.microsoft.com/office/drawing/2014/main" id="{00000000-0008-0000-0D00-00006C000000}"/>
            </a:ext>
          </a:extLst>
        </xdr:cNvPr>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131794</xdr:rowOff>
    </xdr:from>
    <xdr:ext cx="534377" cy="259045"/>
    <xdr:sp macro="" textlink="">
      <xdr:nvSpPr>
        <xdr:cNvPr id="109" name="n_1mainValue【道路】&#10;一人当たり延長">
          <a:extLst>
            <a:ext uri="{FF2B5EF4-FFF2-40B4-BE49-F238E27FC236}">
              <a16:creationId xmlns:a16="http://schemas.microsoft.com/office/drawing/2014/main" id="{00000000-0008-0000-0D00-00006D000000}"/>
            </a:ext>
          </a:extLst>
        </xdr:cNvPr>
        <xdr:cNvSpPr txBox="1"/>
      </xdr:nvSpPr>
      <xdr:spPr>
        <a:xfrm>
          <a:off x="9359410" y="71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00000000-0008-0000-0D00-00008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00000000-0008-0000-0D00-000085000000}"/>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00000000-0008-0000-0D00-000087000000}"/>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00000000-0008-0000-0D00-000089000000}"/>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a:extLst>
            <a:ext uri="{FF2B5EF4-FFF2-40B4-BE49-F238E27FC236}">
              <a16:creationId xmlns:a16="http://schemas.microsoft.com/office/drawing/2014/main" id="{00000000-0008-0000-0D00-00008A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a:extLst>
            <a:ext uri="{FF2B5EF4-FFF2-40B4-BE49-F238E27FC236}">
              <a16:creationId xmlns:a16="http://schemas.microsoft.com/office/drawing/2014/main" id="{00000000-0008-0000-0D00-00008B000000}"/>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6350</xdr:rowOff>
    </xdr:from>
    <xdr:to>
      <xdr:col>5</xdr:col>
      <xdr:colOff>409575</xdr:colOff>
      <xdr:row>61</xdr:row>
      <xdr:rowOff>107950</xdr:rowOff>
    </xdr:to>
    <xdr:sp macro="" textlink="">
      <xdr:nvSpPr>
        <xdr:cNvPr id="145" name="円/楕円 144">
          <a:extLst>
            <a:ext uri="{FF2B5EF4-FFF2-40B4-BE49-F238E27FC236}">
              <a16:creationId xmlns:a16="http://schemas.microsoft.com/office/drawing/2014/main" id="{00000000-0008-0000-0D00-000091000000}"/>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00000000-0008-0000-0D00-000092000000}"/>
            </a:ext>
          </a:extLst>
        </xdr:cNvPr>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124477</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00000000-0008-0000-0D00-000093000000}"/>
            </a:ext>
          </a:extLst>
        </xdr:cNvPr>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id="{00000000-0008-0000-0D00-0000A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a:extLst>
            <a:ext uri="{FF2B5EF4-FFF2-40B4-BE49-F238E27FC236}">
              <a16:creationId xmlns:a16="http://schemas.microsoft.com/office/drawing/2014/main" id="{00000000-0008-0000-0D00-0000AB000000}"/>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a:extLst>
            <a:ext uri="{FF2B5EF4-FFF2-40B4-BE49-F238E27FC236}">
              <a16:creationId xmlns:a16="http://schemas.microsoft.com/office/drawing/2014/main" id="{00000000-0008-0000-0D00-0000AC000000}"/>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a:extLst>
            <a:ext uri="{FF2B5EF4-FFF2-40B4-BE49-F238E27FC236}">
              <a16:creationId xmlns:a16="http://schemas.microsoft.com/office/drawing/2014/main" id="{00000000-0008-0000-0D00-0000AD000000}"/>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a:extLst>
            <a:ext uri="{FF2B5EF4-FFF2-40B4-BE49-F238E27FC236}">
              <a16:creationId xmlns:a16="http://schemas.microsoft.com/office/drawing/2014/main" id="{00000000-0008-0000-0D00-0000AE000000}"/>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a:extLst>
            <a:ext uri="{FF2B5EF4-FFF2-40B4-BE49-F238E27FC236}">
              <a16:creationId xmlns:a16="http://schemas.microsoft.com/office/drawing/2014/main" id="{00000000-0008-0000-0D00-0000AF000000}"/>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a:extLst>
            <a:ext uri="{FF2B5EF4-FFF2-40B4-BE49-F238E27FC236}">
              <a16:creationId xmlns:a16="http://schemas.microsoft.com/office/drawing/2014/main" id="{00000000-0008-0000-0D00-0000B0000000}"/>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a:extLst>
            <a:ext uri="{FF2B5EF4-FFF2-40B4-BE49-F238E27FC236}">
              <a16:creationId xmlns:a16="http://schemas.microsoft.com/office/drawing/2014/main" id="{00000000-0008-0000-0D00-0000B1000000}"/>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a:extLst>
            <a:ext uri="{FF2B5EF4-FFF2-40B4-BE49-F238E27FC236}">
              <a16:creationId xmlns:a16="http://schemas.microsoft.com/office/drawing/2014/main" id="{00000000-0008-0000-0D00-0000B2000000}"/>
            </a:ext>
          </a:extLst>
        </xdr:cNvPr>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D00-0000B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D00-0000B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D00-0000B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17428</xdr:rowOff>
    </xdr:from>
    <xdr:to>
      <xdr:col>14</xdr:col>
      <xdr:colOff>79375</xdr:colOff>
      <xdr:row>61</xdr:row>
      <xdr:rowOff>119028</xdr:rowOff>
    </xdr:to>
    <xdr:sp macro="" textlink="">
      <xdr:nvSpPr>
        <xdr:cNvPr id="184" name="円/楕円 183">
          <a:extLst>
            <a:ext uri="{FF2B5EF4-FFF2-40B4-BE49-F238E27FC236}">
              <a16:creationId xmlns:a16="http://schemas.microsoft.com/office/drawing/2014/main" id="{00000000-0008-0000-0D00-0000B8000000}"/>
            </a:ext>
          </a:extLst>
        </xdr:cNvPr>
        <xdr:cNvSpPr/>
      </xdr:nvSpPr>
      <xdr:spPr>
        <a:xfrm>
          <a:off x="9588500" y="104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5" name="n_1aveValue【橋りょう・トンネル】&#10;一人当たり有形固定資産（償却資産）額">
          <a:extLst>
            <a:ext uri="{FF2B5EF4-FFF2-40B4-BE49-F238E27FC236}">
              <a16:creationId xmlns:a16="http://schemas.microsoft.com/office/drawing/2014/main" id="{00000000-0008-0000-0D00-0000B9000000}"/>
            </a:ext>
          </a:extLst>
        </xdr:cNvPr>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110155</xdr:rowOff>
    </xdr:from>
    <xdr:ext cx="599010" cy="259045"/>
    <xdr:sp macro="" textlink="">
      <xdr:nvSpPr>
        <xdr:cNvPr id="186" name="n_1mainValue【橋りょう・トンネル】&#10;一人当たり有形固定資産（償却資産）額">
          <a:extLst>
            <a:ext uri="{FF2B5EF4-FFF2-40B4-BE49-F238E27FC236}">
              <a16:creationId xmlns:a16="http://schemas.microsoft.com/office/drawing/2014/main" id="{00000000-0008-0000-0D00-0000BA000000}"/>
            </a:ext>
          </a:extLst>
        </xdr:cNvPr>
        <xdr:cNvSpPr txBox="1"/>
      </xdr:nvSpPr>
      <xdr:spPr>
        <a:xfrm>
          <a:off x="9327094" y="1056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id="{00000000-0008-0000-0D00-0000B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id="{00000000-0008-0000-0D00-0000B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id="{00000000-0008-0000-0D00-0000B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id="{00000000-0008-0000-0D00-0000B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id="{00000000-0008-0000-0D00-0000B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id="{00000000-0008-0000-0D00-0000C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id="{00000000-0008-0000-0D00-0000C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id="{00000000-0008-0000-0D00-0000C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a16="http://schemas.microsoft.com/office/drawing/2014/main" id="{00000000-0008-0000-0D00-0000C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id="{00000000-0008-0000-0D00-0000C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a:extLst>
            <a:ext uri="{FF2B5EF4-FFF2-40B4-BE49-F238E27FC236}">
              <a16:creationId xmlns:a16="http://schemas.microsoft.com/office/drawing/2014/main" id="{00000000-0008-0000-0D00-0000C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a:extLst>
            <a:ext uri="{FF2B5EF4-FFF2-40B4-BE49-F238E27FC236}">
              <a16:creationId xmlns:a16="http://schemas.microsoft.com/office/drawing/2014/main" id="{00000000-0008-0000-0D00-0000C6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a:extLst>
            <a:ext uri="{FF2B5EF4-FFF2-40B4-BE49-F238E27FC236}">
              <a16:creationId xmlns:a16="http://schemas.microsoft.com/office/drawing/2014/main" id="{00000000-0008-0000-0D00-0000C7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a:extLst>
            <a:ext uri="{FF2B5EF4-FFF2-40B4-BE49-F238E27FC236}">
              <a16:creationId xmlns:a16="http://schemas.microsoft.com/office/drawing/2014/main" id="{00000000-0008-0000-0D00-0000C8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a:extLst>
            <a:ext uri="{FF2B5EF4-FFF2-40B4-BE49-F238E27FC236}">
              <a16:creationId xmlns:a16="http://schemas.microsoft.com/office/drawing/2014/main" id="{00000000-0008-0000-0D00-0000C9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a:extLst>
            <a:ext uri="{FF2B5EF4-FFF2-40B4-BE49-F238E27FC236}">
              <a16:creationId xmlns:a16="http://schemas.microsoft.com/office/drawing/2014/main" id="{00000000-0008-0000-0D00-0000CA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a:extLst>
            <a:ext uri="{FF2B5EF4-FFF2-40B4-BE49-F238E27FC236}">
              <a16:creationId xmlns:a16="http://schemas.microsoft.com/office/drawing/2014/main" id="{00000000-0008-0000-0D00-0000CB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a:extLst>
            <a:ext uri="{FF2B5EF4-FFF2-40B4-BE49-F238E27FC236}">
              <a16:creationId xmlns:a16="http://schemas.microsoft.com/office/drawing/2014/main" id="{00000000-0008-0000-0D00-0000CC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a:extLst>
            <a:ext uri="{FF2B5EF4-FFF2-40B4-BE49-F238E27FC236}">
              <a16:creationId xmlns:a16="http://schemas.microsoft.com/office/drawing/2014/main" id="{00000000-0008-0000-0D00-0000CD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a:extLst>
            <a:ext uri="{FF2B5EF4-FFF2-40B4-BE49-F238E27FC236}">
              <a16:creationId xmlns:a16="http://schemas.microsoft.com/office/drawing/2014/main" id="{00000000-0008-0000-0D00-0000C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a:extLst>
            <a:ext uri="{FF2B5EF4-FFF2-40B4-BE49-F238E27FC236}">
              <a16:creationId xmlns:a16="http://schemas.microsoft.com/office/drawing/2014/main" id="{00000000-0008-0000-0D00-0000C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a:extLst>
            <a:ext uri="{FF2B5EF4-FFF2-40B4-BE49-F238E27FC236}">
              <a16:creationId xmlns:a16="http://schemas.microsoft.com/office/drawing/2014/main" id="{00000000-0008-0000-0D00-0000D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a:extLst>
            <a:ext uri="{FF2B5EF4-FFF2-40B4-BE49-F238E27FC236}">
              <a16:creationId xmlns:a16="http://schemas.microsoft.com/office/drawing/2014/main" id="{00000000-0008-0000-0D00-0000D1000000}"/>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a:extLst>
            <a:ext uri="{FF2B5EF4-FFF2-40B4-BE49-F238E27FC236}">
              <a16:creationId xmlns:a16="http://schemas.microsoft.com/office/drawing/2014/main" id="{00000000-0008-0000-0D00-0000D2000000}"/>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a:extLst>
            <a:ext uri="{FF2B5EF4-FFF2-40B4-BE49-F238E27FC236}">
              <a16:creationId xmlns:a16="http://schemas.microsoft.com/office/drawing/2014/main" id="{00000000-0008-0000-0D00-0000D3000000}"/>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a:extLst>
            <a:ext uri="{FF2B5EF4-FFF2-40B4-BE49-F238E27FC236}">
              <a16:creationId xmlns:a16="http://schemas.microsoft.com/office/drawing/2014/main" id="{00000000-0008-0000-0D00-0000D4000000}"/>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a:extLst>
            <a:ext uri="{FF2B5EF4-FFF2-40B4-BE49-F238E27FC236}">
              <a16:creationId xmlns:a16="http://schemas.microsoft.com/office/drawing/2014/main" id="{00000000-0008-0000-0D00-0000D500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a:extLst>
            <a:ext uri="{FF2B5EF4-FFF2-40B4-BE49-F238E27FC236}">
              <a16:creationId xmlns:a16="http://schemas.microsoft.com/office/drawing/2014/main" id="{00000000-0008-0000-0D00-0000D6000000}"/>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a:extLst>
            <a:ext uri="{FF2B5EF4-FFF2-40B4-BE49-F238E27FC236}">
              <a16:creationId xmlns:a16="http://schemas.microsoft.com/office/drawing/2014/main" id="{00000000-0008-0000-0D00-0000D7000000}"/>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a:extLst>
            <a:ext uri="{FF2B5EF4-FFF2-40B4-BE49-F238E27FC236}">
              <a16:creationId xmlns:a16="http://schemas.microsoft.com/office/drawing/2014/main" id="{00000000-0008-0000-0D00-0000D8000000}"/>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D00-0000D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D00-0000D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D00-0000D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D00-0000D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D00-0000D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170180</xdr:rowOff>
    </xdr:from>
    <xdr:to>
      <xdr:col>5</xdr:col>
      <xdr:colOff>409575</xdr:colOff>
      <xdr:row>79</xdr:row>
      <xdr:rowOff>100330</xdr:rowOff>
    </xdr:to>
    <xdr:sp macro="" textlink="">
      <xdr:nvSpPr>
        <xdr:cNvPr id="222" name="円/楕円 221">
          <a:extLst>
            <a:ext uri="{FF2B5EF4-FFF2-40B4-BE49-F238E27FC236}">
              <a16:creationId xmlns:a16="http://schemas.microsoft.com/office/drawing/2014/main" id="{00000000-0008-0000-0D00-0000DE000000}"/>
            </a:ext>
          </a:extLst>
        </xdr:cNvPr>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a:extLst>
            <a:ext uri="{FF2B5EF4-FFF2-40B4-BE49-F238E27FC236}">
              <a16:creationId xmlns:a16="http://schemas.microsoft.com/office/drawing/2014/main" id="{00000000-0008-0000-0D00-0000DF000000}"/>
            </a:ext>
          </a:extLst>
        </xdr:cNvPr>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116857</xdr:rowOff>
    </xdr:from>
    <xdr:ext cx="405111" cy="259045"/>
    <xdr:sp macro="" textlink="">
      <xdr:nvSpPr>
        <xdr:cNvPr id="224" name="n_1mainValue【公営住宅】&#10;有形固定資産減価償却率">
          <a:extLst>
            <a:ext uri="{FF2B5EF4-FFF2-40B4-BE49-F238E27FC236}">
              <a16:creationId xmlns:a16="http://schemas.microsoft.com/office/drawing/2014/main" id="{00000000-0008-0000-0D00-0000E0000000}"/>
            </a:ext>
          </a:extLst>
        </xdr:cNvPr>
        <xdr:cNvSpPr txBox="1"/>
      </xdr:nvSpPr>
      <xdr:spPr>
        <a:xfrm>
          <a:off x="3582043"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a:extLst>
            <a:ext uri="{FF2B5EF4-FFF2-40B4-BE49-F238E27FC236}">
              <a16:creationId xmlns:a16="http://schemas.microsoft.com/office/drawing/2014/main" id="{00000000-0008-0000-0D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a:extLst>
            <a:ext uri="{FF2B5EF4-FFF2-40B4-BE49-F238E27FC236}">
              <a16:creationId xmlns:a16="http://schemas.microsoft.com/office/drawing/2014/main" id="{00000000-0008-0000-0D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a:extLst>
            <a:ext uri="{FF2B5EF4-FFF2-40B4-BE49-F238E27FC236}">
              <a16:creationId xmlns:a16="http://schemas.microsoft.com/office/drawing/2014/main" id="{00000000-0008-0000-0D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a:extLst>
            <a:ext uri="{FF2B5EF4-FFF2-40B4-BE49-F238E27FC236}">
              <a16:creationId xmlns:a16="http://schemas.microsoft.com/office/drawing/2014/main" id="{00000000-0008-0000-0D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a:extLst>
            <a:ext uri="{FF2B5EF4-FFF2-40B4-BE49-F238E27FC236}">
              <a16:creationId xmlns:a16="http://schemas.microsoft.com/office/drawing/2014/main" id="{00000000-0008-0000-0D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a:extLst>
            <a:ext uri="{FF2B5EF4-FFF2-40B4-BE49-F238E27FC236}">
              <a16:creationId xmlns:a16="http://schemas.microsoft.com/office/drawing/2014/main" id="{00000000-0008-0000-0D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a:extLst>
            <a:ext uri="{FF2B5EF4-FFF2-40B4-BE49-F238E27FC236}">
              <a16:creationId xmlns:a16="http://schemas.microsoft.com/office/drawing/2014/main" id="{00000000-0008-0000-0D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a:extLst>
            <a:ext uri="{FF2B5EF4-FFF2-40B4-BE49-F238E27FC236}">
              <a16:creationId xmlns:a16="http://schemas.microsoft.com/office/drawing/2014/main" id="{00000000-0008-0000-0D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D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a:extLst>
            <a:ext uri="{FF2B5EF4-FFF2-40B4-BE49-F238E27FC236}">
              <a16:creationId xmlns:a16="http://schemas.microsoft.com/office/drawing/2014/main" id="{00000000-0008-0000-0D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a:extLst>
            <a:ext uri="{FF2B5EF4-FFF2-40B4-BE49-F238E27FC236}">
              <a16:creationId xmlns:a16="http://schemas.microsoft.com/office/drawing/2014/main" id="{00000000-0008-0000-0D00-0000EB00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a:extLst>
            <a:ext uri="{FF2B5EF4-FFF2-40B4-BE49-F238E27FC236}">
              <a16:creationId xmlns:a16="http://schemas.microsoft.com/office/drawing/2014/main" id="{00000000-0008-0000-0D00-0000EC000000}"/>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a:extLst>
            <a:ext uri="{FF2B5EF4-FFF2-40B4-BE49-F238E27FC236}">
              <a16:creationId xmlns:a16="http://schemas.microsoft.com/office/drawing/2014/main" id="{00000000-0008-0000-0D00-0000ED000000}"/>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a:extLst>
            <a:ext uri="{FF2B5EF4-FFF2-40B4-BE49-F238E27FC236}">
              <a16:creationId xmlns:a16="http://schemas.microsoft.com/office/drawing/2014/main" id="{00000000-0008-0000-0D00-0000EE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D00-0000EF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a:extLst>
            <a:ext uri="{FF2B5EF4-FFF2-40B4-BE49-F238E27FC236}">
              <a16:creationId xmlns:a16="http://schemas.microsoft.com/office/drawing/2014/main" id="{00000000-0008-0000-0D00-0000F0000000}"/>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a:extLst>
            <a:ext uri="{FF2B5EF4-FFF2-40B4-BE49-F238E27FC236}">
              <a16:creationId xmlns:a16="http://schemas.microsoft.com/office/drawing/2014/main" id="{00000000-0008-0000-0D00-0000F100000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a:extLst>
            <a:ext uri="{FF2B5EF4-FFF2-40B4-BE49-F238E27FC236}">
              <a16:creationId xmlns:a16="http://schemas.microsoft.com/office/drawing/2014/main" id="{00000000-0008-0000-0D00-0000F2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a:extLst>
            <a:ext uri="{FF2B5EF4-FFF2-40B4-BE49-F238E27FC236}">
              <a16:creationId xmlns:a16="http://schemas.microsoft.com/office/drawing/2014/main" id="{00000000-0008-0000-0D00-0000F3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a:extLst>
            <a:ext uri="{FF2B5EF4-FFF2-40B4-BE49-F238E27FC236}">
              <a16:creationId xmlns:a16="http://schemas.microsoft.com/office/drawing/2014/main" id="{00000000-0008-0000-0D00-0000F4000000}"/>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a:extLst>
            <a:ext uri="{FF2B5EF4-FFF2-40B4-BE49-F238E27FC236}">
              <a16:creationId xmlns:a16="http://schemas.microsoft.com/office/drawing/2014/main" id="{00000000-0008-0000-0D00-0000F5000000}"/>
            </a:ext>
          </a:extLst>
        </xdr:cNvPr>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a:extLst>
            <a:ext uri="{FF2B5EF4-FFF2-40B4-BE49-F238E27FC236}">
              <a16:creationId xmlns:a16="http://schemas.microsoft.com/office/drawing/2014/main" id="{00000000-0008-0000-0D00-0000F6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a:extLst>
            <a:ext uri="{FF2B5EF4-FFF2-40B4-BE49-F238E27FC236}">
              <a16:creationId xmlns:a16="http://schemas.microsoft.com/office/drawing/2014/main" id="{00000000-0008-0000-0D00-0000F7000000}"/>
            </a:ext>
          </a:extLst>
        </xdr:cNvPr>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a:extLst>
            <a:ext uri="{FF2B5EF4-FFF2-40B4-BE49-F238E27FC236}">
              <a16:creationId xmlns:a16="http://schemas.microsoft.com/office/drawing/2014/main" id="{00000000-0008-0000-0D00-0000F8000000}"/>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a:extLst>
            <a:ext uri="{FF2B5EF4-FFF2-40B4-BE49-F238E27FC236}">
              <a16:creationId xmlns:a16="http://schemas.microsoft.com/office/drawing/2014/main" id="{00000000-0008-0000-0D00-0000F9000000}"/>
            </a:ext>
          </a:extLst>
        </xdr:cNvPr>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id="{00000000-0008-0000-0D00-0000F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a:extLst>
            <a:ext uri="{FF2B5EF4-FFF2-40B4-BE49-F238E27FC236}">
              <a16:creationId xmlns:a16="http://schemas.microsoft.com/office/drawing/2014/main" id="{00000000-0008-0000-0D00-0000FB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a:extLst>
            <a:ext uri="{FF2B5EF4-FFF2-40B4-BE49-F238E27FC236}">
              <a16:creationId xmlns:a16="http://schemas.microsoft.com/office/drawing/2014/main" id="{00000000-0008-0000-0D00-0000F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a:extLst>
            <a:ext uri="{FF2B5EF4-FFF2-40B4-BE49-F238E27FC236}">
              <a16:creationId xmlns:a16="http://schemas.microsoft.com/office/drawing/2014/main" id="{00000000-0008-0000-0D00-0000FD000000}"/>
            </a:ext>
          </a:extLst>
        </xdr:cNvPr>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a:extLst>
            <a:ext uri="{FF2B5EF4-FFF2-40B4-BE49-F238E27FC236}">
              <a16:creationId xmlns:a16="http://schemas.microsoft.com/office/drawing/2014/main" id="{00000000-0008-0000-0D00-0000FE000000}"/>
            </a:ext>
          </a:extLst>
        </xdr:cNvPr>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a:extLst>
            <a:ext uri="{FF2B5EF4-FFF2-40B4-BE49-F238E27FC236}">
              <a16:creationId xmlns:a16="http://schemas.microsoft.com/office/drawing/2014/main" id="{00000000-0008-0000-0D00-0000FF000000}"/>
            </a:ext>
          </a:extLst>
        </xdr:cNvPr>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a:extLst>
            <a:ext uri="{FF2B5EF4-FFF2-40B4-BE49-F238E27FC236}">
              <a16:creationId xmlns:a16="http://schemas.microsoft.com/office/drawing/2014/main" id="{00000000-0008-0000-0D00-000000010000}"/>
            </a:ext>
          </a:extLst>
        </xdr:cNvPr>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a:extLst>
            <a:ext uri="{FF2B5EF4-FFF2-40B4-BE49-F238E27FC236}">
              <a16:creationId xmlns:a16="http://schemas.microsoft.com/office/drawing/2014/main" id="{00000000-0008-0000-0D00-000001010000}"/>
            </a:ext>
          </a:extLst>
        </xdr:cNvPr>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8" name="【公営住宅】&#10;一人当たり面積平均値テキスト">
          <a:extLst>
            <a:ext uri="{FF2B5EF4-FFF2-40B4-BE49-F238E27FC236}">
              <a16:creationId xmlns:a16="http://schemas.microsoft.com/office/drawing/2014/main" id="{00000000-0008-0000-0D00-000002010000}"/>
            </a:ext>
          </a:extLst>
        </xdr:cNvPr>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a:extLst>
            <a:ext uri="{FF2B5EF4-FFF2-40B4-BE49-F238E27FC236}">
              <a16:creationId xmlns:a16="http://schemas.microsoft.com/office/drawing/2014/main" id="{00000000-0008-0000-0D00-000003010000}"/>
            </a:ext>
          </a:extLst>
        </xdr:cNvPr>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a:extLst>
            <a:ext uri="{FF2B5EF4-FFF2-40B4-BE49-F238E27FC236}">
              <a16:creationId xmlns:a16="http://schemas.microsoft.com/office/drawing/2014/main" id="{00000000-0008-0000-0D00-000004010000}"/>
            </a:ext>
          </a:extLst>
        </xdr:cNvPr>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D00-00000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D00-00000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D00-00000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D00-00000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D00-00000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1445</xdr:rowOff>
    </xdr:from>
    <xdr:to>
      <xdr:col>14</xdr:col>
      <xdr:colOff>79375</xdr:colOff>
      <xdr:row>86</xdr:row>
      <xdr:rowOff>103045</xdr:rowOff>
    </xdr:to>
    <xdr:sp macro="" textlink="">
      <xdr:nvSpPr>
        <xdr:cNvPr id="266" name="円/楕円 265">
          <a:extLst>
            <a:ext uri="{FF2B5EF4-FFF2-40B4-BE49-F238E27FC236}">
              <a16:creationId xmlns:a16="http://schemas.microsoft.com/office/drawing/2014/main" id="{00000000-0008-0000-0D00-00000A010000}"/>
            </a:ext>
          </a:extLst>
        </xdr:cNvPr>
        <xdr:cNvSpPr/>
      </xdr:nvSpPr>
      <xdr:spPr>
        <a:xfrm>
          <a:off x="9588500" y="147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45420</xdr:rowOff>
    </xdr:from>
    <xdr:ext cx="469744" cy="259045"/>
    <xdr:sp macro="" textlink="">
      <xdr:nvSpPr>
        <xdr:cNvPr id="267" name="n_1aveValue【公営住宅】&#10;一人当たり面積">
          <a:extLst>
            <a:ext uri="{FF2B5EF4-FFF2-40B4-BE49-F238E27FC236}">
              <a16:creationId xmlns:a16="http://schemas.microsoft.com/office/drawing/2014/main" id="{00000000-0008-0000-0D00-00000B010000}"/>
            </a:ext>
          </a:extLst>
        </xdr:cNvPr>
        <xdr:cNvSpPr txBox="1"/>
      </xdr:nvSpPr>
      <xdr:spPr>
        <a:xfrm>
          <a:off x="9391727" y="1444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94172</xdr:rowOff>
    </xdr:from>
    <xdr:ext cx="469744" cy="259045"/>
    <xdr:sp macro="" textlink="">
      <xdr:nvSpPr>
        <xdr:cNvPr id="268" name="n_1mainValue【公営住宅】&#10;一人当たり面積">
          <a:extLst>
            <a:ext uri="{FF2B5EF4-FFF2-40B4-BE49-F238E27FC236}">
              <a16:creationId xmlns:a16="http://schemas.microsoft.com/office/drawing/2014/main" id="{00000000-0008-0000-0D00-00000C010000}"/>
            </a:ext>
          </a:extLst>
        </xdr:cNvPr>
        <xdr:cNvSpPr txBox="1"/>
      </xdr:nvSpPr>
      <xdr:spPr>
        <a:xfrm>
          <a:off x="9391727" y="1483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id="{00000000-0008-0000-0D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a:extLst>
            <a:ext uri="{FF2B5EF4-FFF2-40B4-BE49-F238E27FC236}">
              <a16:creationId xmlns:a16="http://schemas.microsoft.com/office/drawing/2014/main" id="{00000000-0008-0000-0D00-00000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a:extLst>
            <a:ext uri="{FF2B5EF4-FFF2-40B4-BE49-F238E27FC236}">
              <a16:creationId xmlns:a16="http://schemas.microsoft.com/office/drawing/2014/main" id="{00000000-0008-0000-0D00-00000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a:extLst>
            <a:ext uri="{FF2B5EF4-FFF2-40B4-BE49-F238E27FC236}">
              <a16:creationId xmlns:a16="http://schemas.microsoft.com/office/drawing/2014/main" id="{00000000-0008-0000-0D00-00001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a:extLst>
            <a:ext uri="{FF2B5EF4-FFF2-40B4-BE49-F238E27FC236}">
              <a16:creationId xmlns:a16="http://schemas.microsoft.com/office/drawing/2014/main" id="{00000000-0008-0000-0D00-00001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a:extLst>
            <a:ext uri="{FF2B5EF4-FFF2-40B4-BE49-F238E27FC236}">
              <a16:creationId xmlns:a16="http://schemas.microsoft.com/office/drawing/2014/main" id="{00000000-0008-0000-0D00-00002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a:extLst>
            <a:ext uri="{FF2B5EF4-FFF2-40B4-BE49-F238E27FC236}">
              <a16:creationId xmlns:a16="http://schemas.microsoft.com/office/drawing/2014/main" id="{00000000-0008-0000-0D00-00002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a:extLst>
            <a:ext uri="{FF2B5EF4-FFF2-40B4-BE49-F238E27FC236}">
              <a16:creationId xmlns:a16="http://schemas.microsoft.com/office/drawing/2014/main" id="{00000000-0008-0000-0D00-00002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a:extLst>
            <a:ext uri="{FF2B5EF4-FFF2-40B4-BE49-F238E27FC236}">
              <a16:creationId xmlns:a16="http://schemas.microsoft.com/office/drawing/2014/main" id="{00000000-0008-0000-0D00-00002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a:extLst>
            <a:ext uri="{FF2B5EF4-FFF2-40B4-BE49-F238E27FC236}">
              <a16:creationId xmlns:a16="http://schemas.microsoft.com/office/drawing/2014/main" id="{00000000-0008-0000-0D00-00002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a:extLst>
            <a:ext uri="{FF2B5EF4-FFF2-40B4-BE49-F238E27FC236}">
              <a16:creationId xmlns:a16="http://schemas.microsoft.com/office/drawing/2014/main" id="{00000000-0008-0000-0D00-00002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a:extLst>
            <a:ext uri="{FF2B5EF4-FFF2-40B4-BE49-F238E27FC236}">
              <a16:creationId xmlns:a16="http://schemas.microsoft.com/office/drawing/2014/main" id="{00000000-0008-0000-0D00-00002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a:extLst>
            <a:ext uri="{FF2B5EF4-FFF2-40B4-BE49-F238E27FC236}">
              <a16:creationId xmlns:a16="http://schemas.microsoft.com/office/drawing/2014/main" id="{00000000-0008-0000-0D00-00002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a:extLst>
            <a:ext uri="{FF2B5EF4-FFF2-40B4-BE49-F238E27FC236}">
              <a16:creationId xmlns:a16="http://schemas.microsoft.com/office/drawing/2014/main" id="{00000000-0008-0000-0D00-00002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a:extLst>
            <a:ext uri="{FF2B5EF4-FFF2-40B4-BE49-F238E27FC236}">
              <a16:creationId xmlns:a16="http://schemas.microsoft.com/office/drawing/2014/main" id="{00000000-0008-0000-0D00-00002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a:extLst>
            <a:ext uri="{FF2B5EF4-FFF2-40B4-BE49-F238E27FC236}">
              <a16:creationId xmlns:a16="http://schemas.microsoft.com/office/drawing/2014/main" id="{00000000-0008-0000-0D00-00002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a:extLst>
            <a:ext uri="{FF2B5EF4-FFF2-40B4-BE49-F238E27FC236}">
              <a16:creationId xmlns:a16="http://schemas.microsoft.com/office/drawing/2014/main" id="{00000000-0008-0000-0D00-00002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a:extLst>
            <a:ext uri="{FF2B5EF4-FFF2-40B4-BE49-F238E27FC236}">
              <a16:creationId xmlns:a16="http://schemas.microsoft.com/office/drawing/2014/main" id="{00000000-0008-0000-0D00-00002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a:extLst>
            <a:ext uri="{FF2B5EF4-FFF2-40B4-BE49-F238E27FC236}">
              <a16:creationId xmlns:a16="http://schemas.microsoft.com/office/drawing/2014/main" id="{00000000-0008-0000-0D00-00002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a:extLst>
            <a:ext uri="{FF2B5EF4-FFF2-40B4-BE49-F238E27FC236}">
              <a16:creationId xmlns:a16="http://schemas.microsoft.com/office/drawing/2014/main" id="{00000000-0008-0000-0D00-00003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a:extLst>
            <a:ext uri="{FF2B5EF4-FFF2-40B4-BE49-F238E27FC236}">
              <a16:creationId xmlns:a16="http://schemas.microsoft.com/office/drawing/2014/main" id="{00000000-0008-0000-0D00-00003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a:extLst>
            <a:ext uri="{FF2B5EF4-FFF2-40B4-BE49-F238E27FC236}">
              <a16:creationId xmlns:a16="http://schemas.microsoft.com/office/drawing/2014/main" id="{00000000-0008-0000-0D00-00003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a:extLst>
            <a:ext uri="{FF2B5EF4-FFF2-40B4-BE49-F238E27FC236}">
              <a16:creationId xmlns:a16="http://schemas.microsoft.com/office/drawing/2014/main" id="{00000000-0008-0000-0D00-00003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a:extLst>
            <a:ext uri="{FF2B5EF4-FFF2-40B4-BE49-F238E27FC236}">
              <a16:creationId xmlns:a16="http://schemas.microsoft.com/office/drawing/2014/main" id="{00000000-0008-0000-0D00-00003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a:extLst>
            <a:ext uri="{FF2B5EF4-FFF2-40B4-BE49-F238E27FC236}">
              <a16:creationId xmlns:a16="http://schemas.microsoft.com/office/drawing/2014/main" id="{00000000-0008-0000-0D00-00003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a:extLst>
            <a:ext uri="{FF2B5EF4-FFF2-40B4-BE49-F238E27FC236}">
              <a16:creationId xmlns:a16="http://schemas.microsoft.com/office/drawing/2014/main" id="{00000000-0008-0000-0D00-00003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1" name="テキスト ボックス 310">
          <a:extLst>
            <a:ext uri="{FF2B5EF4-FFF2-40B4-BE49-F238E27FC236}">
              <a16:creationId xmlns:a16="http://schemas.microsoft.com/office/drawing/2014/main" id="{00000000-0008-0000-0D00-00003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2" name="直線コネクタ 311">
          <a:extLst>
            <a:ext uri="{FF2B5EF4-FFF2-40B4-BE49-F238E27FC236}">
              <a16:creationId xmlns:a16="http://schemas.microsoft.com/office/drawing/2014/main" id="{00000000-0008-0000-0D00-00003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3" name="テキスト ボックス 312">
          <a:extLst>
            <a:ext uri="{FF2B5EF4-FFF2-40B4-BE49-F238E27FC236}">
              <a16:creationId xmlns:a16="http://schemas.microsoft.com/office/drawing/2014/main" id="{00000000-0008-0000-0D00-00003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4" name="直線コネクタ 313">
          <a:extLst>
            <a:ext uri="{FF2B5EF4-FFF2-40B4-BE49-F238E27FC236}">
              <a16:creationId xmlns:a16="http://schemas.microsoft.com/office/drawing/2014/main" id="{00000000-0008-0000-0D00-00003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5" name="テキスト ボックス 314">
          <a:extLst>
            <a:ext uri="{FF2B5EF4-FFF2-40B4-BE49-F238E27FC236}">
              <a16:creationId xmlns:a16="http://schemas.microsoft.com/office/drawing/2014/main" id="{00000000-0008-0000-0D00-00003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6" name="直線コネクタ 315">
          <a:extLst>
            <a:ext uri="{FF2B5EF4-FFF2-40B4-BE49-F238E27FC236}">
              <a16:creationId xmlns:a16="http://schemas.microsoft.com/office/drawing/2014/main" id="{00000000-0008-0000-0D00-00003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7" name="テキスト ボックス 316">
          <a:extLst>
            <a:ext uri="{FF2B5EF4-FFF2-40B4-BE49-F238E27FC236}">
              <a16:creationId xmlns:a16="http://schemas.microsoft.com/office/drawing/2014/main" id="{00000000-0008-0000-0D00-00003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8" name="直線コネクタ 317">
          <a:extLst>
            <a:ext uri="{FF2B5EF4-FFF2-40B4-BE49-F238E27FC236}">
              <a16:creationId xmlns:a16="http://schemas.microsoft.com/office/drawing/2014/main" id="{00000000-0008-0000-0D00-00003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9" name="テキスト ボックス 318">
          <a:extLst>
            <a:ext uri="{FF2B5EF4-FFF2-40B4-BE49-F238E27FC236}">
              <a16:creationId xmlns:a16="http://schemas.microsoft.com/office/drawing/2014/main" id="{00000000-0008-0000-0D00-00003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0" name="直線コネクタ 319">
          <a:extLst>
            <a:ext uri="{FF2B5EF4-FFF2-40B4-BE49-F238E27FC236}">
              <a16:creationId xmlns:a16="http://schemas.microsoft.com/office/drawing/2014/main" id="{00000000-0008-0000-0D00-00004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1" name="テキスト ボックス 320">
          <a:extLst>
            <a:ext uri="{FF2B5EF4-FFF2-40B4-BE49-F238E27FC236}">
              <a16:creationId xmlns:a16="http://schemas.microsoft.com/office/drawing/2014/main" id="{00000000-0008-0000-0D00-00004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a:extLst>
            <a:ext uri="{FF2B5EF4-FFF2-40B4-BE49-F238E27FC236}">
              <a16:creationId xmlns:a16="http://schemas.microsoft.com/office/drawing/2014/main" id="{00000000-0008-0000-0D00-00004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3" name="テキスト ボックス 322">
          <a:extLst>
            <a:ext uri="{FF2B5EF4-FFF2-40B4-BE49-F238E27FC236}">
              <a16:creationId xmlns:a16="http://schemas.microsoft.com/office/drawing/2014/main" id="{00000000-0008-0000-0D00-00004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学校施設】&#10;有形固定資産減価償却率グラフ枠">
          <a:extLst>
            <a:ext uri="{FF2B5EF4-FFF2-40B4-BE49-F238E27FC236}">
              <a16:creationId xmlns:a16="http://schemas.microsoft.com/office/drawing/2014/main" id="{00000000-0008-0000-0D00-00004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25" name="直線コネクタ 324">
          <a:extLst>
            <a:ext uri="{FF2B5EF4-FFF2-40B4-BE49-F238E27FC236}">
              <a16:creationId xmlns:a16="http://schemas.microsoft.com/office/drawing/2014/main" id="{00000000-0008-0000-0D00-000045010000}"/>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26" name="【学校施設】&#10;有形固定資産減価償却率最小値テキスト">
          <a:extLst>
            <a:ext uri="{FF2B5EF4-FFF2-40B4-BE49-F238E27FC236}">
              <a16:creationId xmlns:a16="http://schemas.microsoft.com/office/drawing/2014/main" id="{00000000-0008-0000-0D00-000046010000}"/>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27" name="直線コネクタ 326">
          <a:extLst>
            <a:ext uri="{FF2B5EF4-FFF2-40B4-BE49-F238E27FC236}">
              <a16:creationId xmlns:a16="http://schemas.microsoft.com/office/drawing/2014/main" id="{00000000-0008-0000-0D00-000047010000}"/>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28" name="【学校施設】&#10;有形固定資産減価償却率最大値テキスト">
          <a:extLst>
            <a:ext uri="{FF2B5EF4-FFF2-40B4-BE49-F238E27FC236}">
              <a16:creationId xmlns:a16="http://schemas.microsoft.com/office/drawing/2014/main" id="{00000000-0008-0000-0D00-000048010000}"/>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29" name="直線コネクタ 328">
          <a:extLst>
            <a:ext uri="{FF2B5EF4-FFF2-40B4-BE49-F238E27FC236}">
              <a16:creationId xmlns:a16="http://schemas.microsoft.com/office/drawing/2014/main" id="{00000000-0008-0000-0D00-000049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30" name="【学校施設】&#10;有形固定資産減価償却率平均値テキスト">
          <a:extLst>
            <a:ext uri="{FF2B5EF4-FFF2-40B4-BE49-F238E27FC236}">
              <a16:creationId xmlns:a16="http://schemas.microsoft.com/office/drawing/2014/main" id="{00000000-0008-0000-0D00-00004A010000}"/>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31" name="フローチャート : 判断 330">
          <a:extLst>
            <a:ext uri="{FF2B5EF4-FFF2-40B4-BE49-F238E27FC236}">
              <a16:creationId xmlns:a16="http://schemas.microsoft.com/office/drawing/2014/main" id="{00000000-0008-0000-0D00-00004B010000}"/>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32" name="フローチャート : 判断 331">
          <a:extLst>
            <a:ext uri="{FF2B5EF4-FFF2-40B4-BE49-F238E27FC236}">
              <a16:creationId xmlns:a16="http://schemas.microsoft.com/office/drawing/2014/main" id="{00000000-0008-0000-0D00-00004C010000}"/>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00000000-0008-0000-0D00-00004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D00-00004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00000000-0008-0000-0D00-00004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D00-00005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0000000-0008-0000-0D00-00005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63500</xdr:rowOff>
    </xdr:from>
    <xdr:to>
      <xdr:col>22</xdr:col>
      <xdr:colOff>415925</xdr:colOff>
      <xdr:row>56</xdr:row>
      <xdr:rowOff>165100</xdr:rowOff>
    </xdr:to>
    <xdr:sp macro="" textlink="">
      <xdr:nvSpPr>
        <xdr:cNvPr id="338" name="円/楕円 337">
          <a:extLst>
            <a:ext uri="{FF2B5EF4-FFF2-40B4-BE49-F238E27FC236}">
              <a16:creationId xmlns:a16="http://schemas.microsoft.com/office/drawing/2014/main" id="{00000000-0008-0000-0D00-000052010000}"/>
            </a:ext>
          </a:extLst>
        </xdr:cNvPr>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39" name="n_1aveValue【学校施設】&#10;有形固定資産減価償却率">
          <a:extLst>
            <a:ext uri="{FF2B5EF4-FFF2-40B4-BE49-F238E27FC236}">
              <a16:creationId xmlns:a16="http://schemas.microsoft.com/office/drawing/2014/main" id="{00000000-0008-0000-0D00-000053010000}"/>
            </a:ext>
          </a:extLst>
        </xdr:cNvPr>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10177</xdr:rowOff>
    </xdr:from>
    <xdr:ext cx="405111" cy="259045"/>
    <xdr:sp macro="" textlink="">
      <xdr:nvSpPr>
        <xdr:cNvPr id="340" name="n_1mainValue【学校施設】&#10;有形固定資産減価償却率">
          <a:extLst>
            <a:ext uri="{FF2B5EF4-FFF2-40B4-BE49-F238E27FC236}">
              <a16:creationId xmlns:a16="http://schemas.microsoft.com/office/drawing/2014/main" id="{00000000-0008-0000-0D00-000054010000}"/>
            </a:ext>
          </a:extLst>
        </xdr:cNvPr>
        <xdr:cNvSpPr txBox="1"/>
      </xdr:nvSpPr>
      <xdr:spPr>
        <a:xfrm>
          <a:off x="15266043"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a:extLst>
            <a:ext uri="{FF2B5EF4-FFF2-40B4-BE49-F238E27FC236}">
              <a16:creationId xmlns:a16="http://schemas.microsoft.com/office/drawing/2014/main" id="{00000000-0008-0000-0D00-00005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a:extLst>
            <a:ext uri="{FF2B5EF4-FFF2-40B4-BE49-F238E27FC236}">
              <a16:creationId xmlns:a16="http://schemas.microsoft.com/office/drawing/2014/main" id="{00000000-0008-0000-0D00-00005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a:extLst>
            <a:ext uri="{FF2B5EF4-FFF2-40B4-BE49-F238E27FC236}">
              <a16:creationId xmlns:a16="http://schemas.microsoft.com/office/drawing/2014/main" id="{00000000-0008-0000-0D00-00005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a:extLst>
            <a:ext uri="{FF2B5EF4-FFF2-40B4-BE49-F238E27FC236}">
              <a16:creationId xmlns:a16="http://schemas.microsoft.com/office/drawing/2014/main" id="{00000000-0008-0000-0D00-00005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a:extLst>
            <a:ext uri="{FF2B5EF4-FFF2-40B4-BE49-F238E27FC236}">
              <a16:creationId xmlns:a16="http://schemas.microsoft.com/office/drawing/2014/main" id="{00000000-0008-0000-0D00-00005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a:extLst>
            <a:ext uri="{FF2B5EF4-FFF2-40B4-BE49-F238E27FC236}">
              <a16:creationId xmlns:a16="http://schemas.microsoft.com/office/drawing/2014/main" id="{00000000-0008-0000-0D00-00005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a:extLst>
            <a:ext uri="{FF2B5EF4-FFF2-40B4-BE49-F238E27FC236}">
              <a16:creationId xmlns:a16="http://schemas.microsoft.com/office/drawing/2014/main" id="{00000000-0008-0000-0D00-00005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a:extLst>
            <a:ext uri="{FF2B5EF4-FFF2-40B4-BE49-F238E27FC236}">
              <a16:creationId xmlns:a16="http://schemas.microsoft.com/office/drawing/2014/main" id="{00000000-0008-0000-0D00-00005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a:extLst>
            <a:ext uri="{FF2B5EF4-FFF2-40B4-BE49-F238E27FC236}">
              <a16:creationId xmlns:a16="http://schemas.microsoft.com/office/drawing/2014/main" id="{00000000-0008-0000-0D00-00005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a:extLst>
            <a:ext uri="{FF2B5EF4-FFF2-40B4-BE49-F238E27FC236}">
              <a16:creationId xmlns:a16="http://schemas.microsoft.com/office/drawing/2014/main" id="{00000000-0008-0000-0D00-00005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51" name="直線コネクタ 350">
          <a:extLst>
            <a:ext uri="{FF2B5EF4-FFF2-40B4-BE49-F238E27FC236}">
              <a16:creationId xmlns:a16="http://schemas.microsoft.com/office/drawing/2014/main" id="{00000000-0008-0000-0D00-00005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D00-00006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3" name="直線コネクタ 352">
          <a:extLst>
            <a:ext uri="{FF2B5EF4-FFF2-40B4-BE49-F238E27FC236}">
              <a16:creationId xmlns:a16="http://schemas.microsoft.com/office/drawing/2014/main" id="{00000000-0008-0000-0D00-00006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4" name="テキスト ボックス 353">
          <a:extLst>
            <a:ext uri="{FF2B5EF4-FFF2-40B4-BE49-F238E27FC236}">
              <a16:creationId xmlns:a16="http://schemas.microsoft.com/office/drawing/2014/main" id="{00000000-0008-0000-0D00-00006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5" name="直線コネクタ 354">
          <a:extLst>
            <a:ext uri="{FF2B5EF4-FFF2-40B4-BE49-F238E27FC236}">
              <a16:creationId xmlns:a16="http://schemas.microsoft.com/office/drawing/2014/main" id="{00000000-0008-0000-0D00-00006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356" name="テキスト ボックス 355">
          <a:extLst>
            <a:ext uri="{FF2B5EF4-FFF2-40B4-BE49-F238E27FC236}">
              <a16:creationId xmlns:a16="http://schemas.microsoft.com/office/drawing/2014/main" id="{00000000-0008-0000-0D00-000064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7" name="直線コネクタ 356">
          <a:extLst>
            <a:ext uri="{FF2B5EF4-FFF2-40B4-BE49-F238E27FC236}">
              <a16:creationId xmlns:a16="http://schemas.microsoft.com/office/drawing/2014/main" id="{00000000-0008-0000-0D00-00006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358" name="テキスト ボックス 357">
          <a:extLst>
            <a:ext uri="{FF2B5EF4-FFF2-40B4-BE49-F238E27FC236}">
              <a16:creationId xmlns:a16="http://schemas.microsoft.com/office/drawing/2014/main" id="{00000000-0008-0000-0D00-000066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9" name="直線コネクタ 358">
          <a:extLst>
            <a:ext uri="{FF2B5EF4-FFF2-40B4-BE49-F238E27FC236}">
              <a16:creationId xmlns:a16="http://schemas.microsoft.com/office/drawing/2014/main" id="{00000000-0008-0000-0D00-00006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360" name="テキスト ボックス 359">
          <a:extLst>
            <a:ext uri="{FF2B5EF4-FFF2-40B4-BE49-F238E27FC236}">
              <a16:creationId xmlns:a16="http://schemas.microsoft.com/office/drawing/2014/main" id="{00000000-0008-0000-0D00-000068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1" name="直線コネクタ 360">
          <a:extLst>
            <a:ext uri="{FF2B5EF4-FFF2-40B4-BE49-F238E27FC236}">
              <a16:creationId xmlns:a16="http://schemas.microsoft.com/office/drawing/2014/main" id="{00000000-0008-0000-0D00-00006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62" name="テキスト ボックス 361">
          <a:extLst>
            <a:ext uri="{FF2B5EF4-FFF2-40B4-BE49-F238E27FC236}">
              <a16:creationId xmlns:a16="http://schemas.microsoft.com/office/drawing/2014/main" id="{00000000-0008-0000-0D00-00006A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3" name="【学校施設】&#10;一人当たり面積グラフ枠">
          <a:extLst>
            <a:ext uri="{FF2B5EF4-FFF2-40B4-BE49-F238E27FC236}">
              <a16:creationId xmlns:a16="http://schemas.microsoft.com/office/drawing/2014/main" id="{00000000-0008-0000-0D00-00006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364" name="直線コネクタ 363">
          <a:extLst>
            <a:ext uri="{FF2B5EF4-FFF2-40B4-BE49-F238E27FC236}">
              <a16:creationId xmlns:a16="http://schemas.microsoft.com/office/drawing/2014/main" id="{00000000-0008-0000-0D00-00006C010000}"/>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365" name="【学校施設】&#10;一人当たり面積最小値テキスト">
          <a:extLst>
            <a:ext uri="{FF2B5EF4-FFF2-40B4-BE49-F238E27FC236}">
              <a16:creationId xmlns:a16="http://schemas.microsoft.com/office/drawing/2014/main" id="{00000000-0008-0000-0D00-00006D010000}"/>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366" name="直線コネクタ 365">
          <a:extLst>
            <a:ext uri="{FF2B5EF4-FFF2-40B4-BE49-F238E27FC236}">
              <a16:creationId xmlns:a16="http://schemas.microsoft.com/office/drawing/2014/main" id="{00000000-0008-0000-0D00-00006E01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367" name="【学校施設】&#10;一人当たり面積最大値テキスト">
          <a:extLst>
            <a:ext uri="{FF2B5EF4-FFF2-40B4-BE49-F238E27FC236}">
              <a16:creationId xmlns:a16="http://schemas.microsoft.com/office/drawing/2014/main" id="{00000000-0008-0000-0D00-00006F010000}"/>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368" name="直線コネクタ 367">
          <a:extLst>
            <a:ext uri="{FF2B5EF4-FFF2-40B4-BE49-F238E27FC236}">
              <a16:creationId xmlns:a16="http://schemas.microsoft.com/office/drawing/2014/main" id="{00000000-0008-0000-0D00-000070010000}"/>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369" name="【学校施設】&#10;一人当たり面積平均値テキスト">
          <a:extLst>
            <a:ext uri="{FF2B5EF4-FFF2-40B4-BE49-F238E27FC236}">
              <a16:creationId xmlns:a16="http://schemas.microsoft.com/office/drawing/2014/main" id="{00000000-0008-0000-0D00-000071010000}"/>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370" name="フローチャート : 判断 369">
          <a:extLst>
            <a:ext uri="{FF2B5EF4-FFF2-40B4-BE49-F238E27FC236}">
              <a16:creationId xmlns:a16="http://schemas.microsoft.com/office/drawing/2014/main" id="{00000000-0008-0000-0D00-000072010000}"/>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371" name="フローチャート : 判断 370">
          <a:extLst>
            <a:ext uri="{FF2B5EF4-FFF2-40B4-BE49-F238E27FC236}">
              <a16:creationId xmlns:a16="http://schemas.microsoft.com/office/drawing/2014/main" id="{00000000-0008-0000-0D00-000073010000}"/>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00000000-0008-0000-0D00-00007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D00-00007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D00-00007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D00-00007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00000000-0008-0000-0D00-00007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29363</xdr:rowOff>
    </xdr:from>
    <xdr:to>
      <xdr:col>31</xdr:col>
      <xdr:colOff>85725</xdr:colOff>
      <xdr:row>62</xdr:row>
      <xdr:rowOff>130963</xdr:rowOff>
    </xdr:to>
    <xdr:sp macro="" textlink="">
      <xdr:nvSpPr>
        <xdr:cNvPr id="377" name="円/楕円 376">
          <a:extLst>
            <a:ext uri="{FF2B5EF4-FFF2-40B4-BE49-F238E27FC236}">
              <a16:creationId xmlns:a16="http://schemas.microsoft.com/office/drawing/2014/main" id="{00000000-0008-0000-0D00-000079010000}"/>
            </a:ext>
          </a:extLst>
        </xdr:cNvPr>
        <xdr:cNvSpPr/>
      </xdr:nvSpPr>
      <xdr:spPr>
        <a:xfrm>
          <a:off x="21272500" y="106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378" name="n_1aveValue【学校施設】&#10;一人当たり面積">
          <a:extLst>
            <a:ext uri="{FF2B5EF4-FFF2-40B4-BE49-F238E27FC236}">
              <a16:creationId xmlns:a16="http://schemas.microsoft.com/office/drawing/2014/main" id="{00000000-0008-0000-0D00-00007A010000}"/>
            </a:ext>
          </a:extLst>
        </xdr:cNvPr>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147490</xdr:rowOff>
    </xdr:from>
    <xdr:ext cx="469744" cy="259045"/>
    <xdr:sp macro="" textlink="">
      <xdr:nvSpPr>
        <xdr:cNvPr id="379" name="n_1mainValue【学校施設】&#10;一人当たり面積">
          <a:extLst>
            <a:ext uri="{FF2B5EF4-FFF2-40B4-BE49-F238E27FC236}">
              <a16:creationId xmlns:a16="http://schemas.microsoft.com/office/drawing/2014/main" id="{00000000-0008-0000-0D00-00007B010000}"/>
            </a:ext>
          </a:extLst>
        </xdr:cNvPr>
        <xdr:cNvSpPr txBox="1"/>
      </xdr:nvSpPr>
      <xdr:spPr>
        <a:xfrm>
          <a:off x="21075727" y="10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a:extLst>
            <a:ext uri="{FF2B5EF4-FFF2-40B4-BE49-F238E27FC236}">
              <a16:creationId xmlns:a16="http://schemas.microsoft.com/office/drawing/2014/main" id="{00000000-0008-0000-0D00-00007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81" name="正方形/長方形 380">
          <a:extLst>
            <a:ext uri="{FF2B5EF4-FFF2-40B4-BE49-F238E27FC236}">
              <a16:creationId xmlns:a16="http://schemas.microsoft.com/office/drawing/2014/main" id="{00000000-0008-0000-0D00-00007D010000}"/>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82" name="正方形/長方形 381">
          <a:extLst>
            <a:ext uri="{FF2B5EF4-FFF2-40B4-BE49-F238E27FC236}">
              <a16:creationId xmlns:a16="http://schemas.microsoft.com/office/drawing/2014/main" id="{00000000-0008-0000-0D00-00007E010000}"/>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83" name="正方形/長方形 382">
          <a:extLst>
            <a:ext uri="{FF2B5EF4-FFF2-40B4-BE49-F238E27FC236}">
              <a16:creationId xmlns:a16="http://schemas.microsoft.com/office/drawing/2014/main" id="{00000000-0008-0000-0D00-00007F010000}"/>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84" name="正方形/長方形 383">
          <a:extLst>
            <a:ext uri="{FF2B5EF4-FFF2-40B4-BE49-F238E27FC236}">
              <a16:creationId xmlns:a16="http://schemas.microsoft.com/office/drawing/2014/main" id="{00000000-0008-0000-0D00-000080010000}"/>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a:extLst>
            <a:ext uri="{FF2B5EF4-FFF2-40B4-BE49-F238E27FC236}">
              <a16:creationId xmlns:a16="http://schemas.microsoft.com/office/drawing/2014/main" id="{00000000-0008-0000-0D00-00008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6" name="正方形/長方形 385">
          <a:extLst>
            <a:ext uri="{FF2B5EF4-FFF2-40B4-BE49-F238E27FC236}">
              <a16:creationId xmlns:a16="http://schemas.microsoft.com/office/drawing/2014/main" id="{00000000-0008-0000-0D00-00008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87" name="正方形/長方形 386">
          <a:extLst>
            <a:ext uri="{FF2B5EF4-FFF2-40B4-BE49-F238E27FC236}">
              <a16:creationId xmlns:a16="http://schemas.microsoft.com/office/drawing/2014/main" id="{00000000-0008-0000-0D00-000083010000}"/>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88" name="正方形/長方形 387">
          <a:extLst>
            <a:ext uri="{FF2B5EF4-FFF2-40B4-BE49-F238E27FC236}">
              <a16:creationId xmlns:a16="http://schemas.microsoft.com/office/drawing/2014/main" id="{00000000-0008-0000-0D00-000084010000}"/>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89" name="正方形/長方形 388">
          <a:extLst>
            <a:ext uri="{FF2B5EF4-FFF2-40B4-BE49-F238E27FC236}">
              <a16:creationId xmlns:a16="http://schemas.microsoft.com/office/drawing/2014/main" id="{00000000-0008-0000-0D00-000085010000}"/>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90" name="正方形/長方形 389">
          <a:extLst>
            <a:ext uri="{FF2B5EF4-FFF2-40B4-BE49-F238E27FC236}">
              <a16:creationId xmlns:a16="http://schemas.microsoft.com/office/drawing/2014/main" id="{00000000-0008-0000-0D00-000086010000}"/>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1" name="正方形/長方形 390">
          <a:extLst>
            <a:ext uri="{FF2B5EF4-FFF2-40B4-BE49-F238E27FC236}">
              <a16:creationId xmlns:a16="http://schemas.microsoft.com/office/drawing/2014/main" id="{00000000-0008-0000-0D00-000087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2" name="正方形/長方形 391">
          <a:extLst>
            <a:ext uri="{FF2B5EF4-FFF2-40B4-BE49-F238E27FC236}">
              <a16:creationId xmlns:a16="http://schemas.microsoft.com/office/drawing/2014/main" id="{00000000-0008-0000-0D00-00008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3" name="正方形/長方形 392">
          <a:extLst>
            <a:ext uri="{FF2B5EF4-FFF2-40B4-BE49-F238E27FC236}">
              <a16:creationId xmlns:a16="http://schemas.microsoft.com/office/drawing/2014/main" id="{00000000-0008-0000-0D00-00008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4" name="正方形/長方形 393">
          <a:extLst>
            <a:ext uri="{FF2B5EF4-FFF2-40B4-BE49-F238E27FC236}">
              <a16:creationId xmlns:a16="http://schemas.microsoft.com/office/drawing/2014/main" id="{00000000-0008-0000-0D00-00008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5" name="正方形/長方形 394">
          <a:extLst>
            <a:ext uri="{FF2B5EF4-FFF2-40B4-BE49-F238E27FC236}">
              <a16:creationId xmlns:a16="http://schemas.microsoft.com/office/drawing/2014/main" id="{00000000-0008-0000-0D00-00008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6" name="正方形/長方形 395">
          <a:extLst>
            <a:ext uri="{FF2B5EF4-FFF2-40B4-BE49-F238E27FC236}">
              <a16:creationId xmlns:a16="http://schemas.microsoft.com/office/drawing/2014/main" id="{00000000-0008-0000-0D00-00008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7" name="正方形/長方形 396">
          <a:extLst>
            <a:ext uri="{FF2B5EF4-FFF2-40B4-BE49-F238E27FC236}">
              <a16:creationId xmlns:a16="http://schemas.microsoft.com/office/drawing/2014/main" id="{00000000-0008-0000-0D00-00008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8" name="正方形/長方形 397">
          <a:extLst>
            <a:ext uri="{FF2B5EF4-FFF2-40B4-BE49-F238E27FC236}">
              <a16:creationId xmlns:a16="http://schemas.microsoft.com/office/drawing/2014/main" id="{00000000-0008-0000-0D00-00008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9" name="正方形/長方形 398">
          <a:extLst>
            <a:ext uri="{FF2B5EF4-FFF2-40B4-BE49-F238E27FC236}">
              <a16:creationId xmlns:a16="http://schemas.microsoft.com/office/drawing/2014/main" id="{00000000-0008-0000-0D00-00008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0" name="テキスト ボックス 399">
          <a:extLst>
            <a:ext uri="{FF2B5EF4-FFF2-40B4-BE49-F238E27FC236}">
              <a16:creationId xmlns:a16="http://schemas.microsoft.com/office/drawing/2014/main" id="{00000000-0008-0000-0D00-00009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1" name="直線コネクタ 400">
          <a:extLst>
            <a:ext uri="{FF2B5EF4-FFF2-40B4-BE49-F238E27FC236}">
              <a16:creationId xmlns:a16="http://schemas.microsoft.com/office/drawing/2014/main" id="{00000000-0008-0000-0D00-00009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2" name="直線コネクタ 401">
          <a:extLst>
            <a:ext uri="{FF2B5EF4-FFF2-40B4-BE49-F238E27FC236}">
              <a16:creationId xmlns:a16="http://schemas.microsoft.com/office/drawing/2014/main" id="{00000000-0008-0000-0D00-000092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3" name="テキスト ボックス 402">
          <a:extLst>
            <a:ext uri="{FF2B5EF4-FFF2-40B4-BE49-F238E27FC236}">
              <a16:creationId xmlns:a16="http://schemas.microsoft.com/office/drawing/2014/main" id="{00000000-0008-0000-0D00-000093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4" name="直線コネクタ 403">
          <a:extLst>
            <a:ext uri="{FF2B5EF4-FFF2-40B4-BE49-F238E27FC236}">
              <a16:creationId xmlns:a16="http://schemas.microsoft.com/office/drawing/2014/main" id="{00000000-0008-0000-0D00-000094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5" name="テキスト ボックス 404">
          <a:extLst>
            <a:ext uri="{FF2B5EF4-FFF2-40B4-BE49-F238E27FC236}">
              <a16:creationId xmlns:a16="http://schemas.microsoft.com/office/drawing/2014/main" id="{00000000-0008-0000-0D00-000095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6" name="直線コネクタ 405">
          <a:extLst>
            <a:ext uri="{FF2B5EF4-FFF2-40B4-BE49-F238E27FC236}">
              <a16:creationId xmlns:a16="http://schemas.microsoft.com/office/drawing/2014/main" id="{00000000-0008-0000-0D00-000096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7" name="テキスト ボックス 406">
          <a:extLst>
            <a:ext uri="{FF2B5EF4-FFF2-40B4-BE49-F238E27FC236}">
              <a16:creationId xmlns:a16="http://schemas.microsoft.com/office/drawing/2014/main" id="{00000000-0008-0000-0D00-000097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8" name="直線コネクタ 407">
          <a:extLst>
            <a:ext uri="{FF2B5EF4-FFF2-40B4-BE49-F238E27FC236}">
              <a16:creationId xmlns:a16="http://schemas.microsoft.com/office/drawing/2014/main" id="{00000000-0008-0000-0D00-000098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9" name="テキスト ボックス 408">
          <a:extLst>
            <a:ext uri="{FF2B5EF4-FFF2-40B4-BE49-F238E27FC236}">
              <a16:creationId xmlns:a16="http://schemas.microsoft.com/office/drawing/2014/main" id="{00000000-0008-0000-0D00-000099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0" name="直線コネクタ 409">
          <a:extLst>
            <a:ext uri="{FF2B5EF4-FFF2-40B4-BE49-F238E27FC236}">
              <a16:creationId xmlns:a16="http://schemas.microsoft.com/office/drawing/2014/main" id="{00000000-0008-0000-0D00-00009A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1" name="テキスト ボックス 410">
          <a:extLst>
            <a:ext uri="{FF2B5EF4-FFF2-40B4-BE49-F238E27FC236}">
              <a16:creationId xmlns:a16="http://schemas.microsoft.com/office/drawing/2014/main" id="{00000000-0008-0000-0D00-00009B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2" name="直線コネクタ 411">
          <a:extLst>
            <a:ext uri="{FF2B5EF4-FFF2-40B4-BE49-F238E27FC236}">
              <a16:creationId xmlns:a16="http://schemas.microsoft.com/office/drawing/2014/main" id="{00000000-0008-0000-0D00-00009C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3" name="テキスト ボックス 412">
          <a:extLst>
            <a:ext uri="{FF2B5EF4-FFF2-40B4-BE49-F238E27FC236}">
              <a16:creationId xmlns:a16="http://schemas.microsoft.com/office/drawing/2014/main" id="{00000000-0008-0000-0D00-00009D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a:extLst>
            <a:ext uri="{FF2B5EF4-FFF2-40B4-BE49-F238E27FC236}">
              <a16:creationId xmlns:a16="http://schemas.microsoft.com/office/drawing/2014/main" id="{00000000-0008-0000-0D00-00009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D00-00009F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公民館】&#10;有形固定資産減価償却率グラフ枠">
          <a:extLst>
            <a:ext uri="{FF2B5EF4-FFF2-40B4-BE49-F238E27FC236}">
              <a16:creationId xmlns:a16="http://schemas.microsoft.com/office/drawing/2014/main" id="{00000000-0008-0000-0D00-0000A0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17" name="直線コネクタ 416">
          <a:extLst>
            <a:ext uri="{FF2B5EF4-FFF2-40B4-BE49-F238E27FC236}">
              <a16:creationId xmlns:a16="http://schemas.microsoft.com/office/drawing/2014/main" id="{00000000-0008-0000-0D00-0000A1010000}"/>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18" name="【公民館】&#10;有形固定資産減価償却率最小値テキスト">
          <a:extLst>
            <a:ext uri="{FF2B5EF4-FFF2-40B4-BE49-F238E27FC236}">
              <a16:creationId xmlns:a16="http://schemas.microsoft.com/office/drawing/2014/main" id="{00000000-0008-0000-0D00-0000A2010000}"/>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19" name="直線コネクタ 418">
          <a:extLst>
            <a:ext uri="{FF2B5EF4-FFF2-40B4-BE49-F238E27FC236}">
              <a16:creationId xmlns:a16="http://schemas.microsoft.com/office/drawing/2014/main" id="{00000000-0008-0000-0D00-0000A301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20" name="【公民館】&#10;有形固定資産減価償却率最大値テキスト">
          <a:extLst>
            <a:ext uri="{FF2B5EF4-FFF2-40B4-BE49-F238E27FC236}">
              <a16:creationId xmlns:a16="http://schemas.microsoft.com/office/drawing/2014/main" id="{00000000-0008-0000-0D00-0000A4010000}"/>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21" name="直線コネクタ 420">
          <a:extLst>
            <a:ext uri="{FF2B5EF4-FFF2-40B4-BE49-F238E27FC236}">
              <a16:creationId xmlns:a16="http://schemas.microsoft.com/office/drawing/2014/main" id="{00000000-0008-0000-0D00-0000A5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22" name="【公民館】&#10;有形固定資産減価償却率平均値テキスト">
          <a:extLst>
            <a:ext uri="{FF2B5EF4-FFF2-40B4-BE49-F238E27FC236}">
              <a16:creationId xmlns:a16="http://schemas.microsoft.com/office/drawing/2014/main" id="{00000000-0008-0000-0D00-0000A6010000}"/>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23" name="フローチャート : 判断 422">
          <a:extLst>
            <a:ext uri="{FF2B5EF4-FFF2-40B4-BE49-F238E27FC236}">
              <a16:creationId xmlns:a16="http://schemas.microsoft.com/office/drawing/2014/main" id="{00000000-0008-0000-0D00-0000A7010000}"/>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24" name="フローチャート : 判断 423">
          <a:extLst>
            <a:ext uri="{FF2B5EF4-FFF2-40B4-BE49-F238E27FC236}">
              <a16:creationId xmlns:a16="http://schemas.microsoft.com/office/drawing/2014/main" id="{00000000-0008-0000-0D00-0000A8010000}"/>
            </a:ext>
          </a:extLst>
        </xdr:cNvPr>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D00-0000A9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D00-0000AA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D00-0000AB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D00-0000AC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D00-0000AD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430" name="円/楕円 429">
          <a:extLst>
            <a:ext uri="{FF2B5EF4-FFF2-40B4-BE49-F238E27FC236}">
              <a16:creationId xmlns:a16="http://schemas.microsoft.com/office/drawing/2014/main" id="{00000000-0008-0000-0D00-0000AE01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31" name="n_1aveValue【公民館】&#10;有形固定資産減価償却率">
          <a:extLst>
            <a:ext uri="{FF2B5EF4-FFF2-40B4-BE49-F238E27FC236}">
              <a16:creationId xmlns:a16="http://schemas.microsoft.com/office/drawing/2014/main" id="{00000000-0008-0000-0D00-0000AF010000}"/>
            </a:ext>
          </a:extLst>
        </xdr:cNvPr>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12898</xdr:rowOff>
    </xdr:from>
    <xdr:ext cx="469744" cy="259045"/>
    <xdr:sp macro="" textlink="">
      <xdr:nvSpPr>
        <xdr:cNvPr id="432" name="n_1mainValue【公民館】&#10;有形固定資産減価償却率">
          <a:extLst>
            <a:ext uri="{FF2B5EF4-FFF2-40B4-BE49-F238E27FC236}">
              <a16:creationId xmlns:a16="http://schemas.microsoft.com/office/drawing/2014/main" id="{00000000-0008-0000-0D00-0000B0010000}"/>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a:extLst>
            <a:ext uri="{FF2B5EF4-FFF2-40B4-BE49-F238E27FC236}">
              <a16:creationId xmlns:a16="http://schemas.microsoft.com/office/drawing/2014/main" id="{00000000-0008-0000-0D00-0000B1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a:extLst>
            <a:ext uri="{FF2B5EF4-FFF2-40B4-BE49-F238E27FC236}">
              <a16:creationId xmlns:a16="http://schemas.microsoft.com/office/drawing/2014/main" id="{00000000-0008-0000-0D00-0000B2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a:extLst>
            <a:ext uri="{FF2B5EF4-FFF2-40B4-BE49-F238E27FC236}">
              <a16:creationId xmlns:a16="http://schemas.microsoft.com/office/drawing/2014/main" id="{00000000-0008-0000-0D00-0000B3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a:extLst>
            <a:ext uri="{FF2B5EF4-FFF2-40B4-BE49-F238E27FC236}">
              <a16:creationId xmlns:a16="http://schemas.microsoft.com/office/drawing/2014/main" id="{00000000-0008-0000-0D00-0000B4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a:extLst>
            <a:ext uri="{FF2B5EF4-FFF2-40B4-BE49-F238E27FC236}">
              <a16:creationId xmlns:a16="http://schemas.microsoft.com/office/drawing/2014/main" id="{00000000-0008-0000-0D00-0000B5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a:extLst>
            <a:ext uri="{FF2B5EF4-FFF2-40B4-BE49-F238E27FC236}">
              <a16:creationId xmlns:a16="http://schemas.microsoft.com/office/drawing/2014/main" id="{00000000-0008-0000-0D00-0000B6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a:extLst>
            <a:ext uri="{FF2B5EF4-FFF2-40B4-BE49-F238E27FC236}">
              <a16:creationId xmlns:a16="http://schemas.microsoft.com/office/drawing/2014/main" id="{00000000-0008-0000-0D00-0000B7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a:extLst>
            <a:ext uri="{FF2B5EF4-FFF2-40B4-BE49-F238E27FC236}">
              <a16:creationId xmlns:a16="http://schemas.microsoft.com/office/drawing/2014/main" id="{00000000-0008-0000-0D00-0000B8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D00-0000B9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a:extLst>
            <a:ext uri="{FF2B5EF4-FFF2-40B4-BE49-F238E27FC236}">
              <a16:creationId xmlns:a16="http://schemas.microsoft.com/office/drawing/2014/main" id="{00000000-0008-0000-0D00-0000BA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3" name="直線コネクタ 442">
          <a:extLst>
            <a:ext uri="{FF2B5EF4-FFF2-40B4-BE49-F238E27FC236}">
              <a16:creationId xmlns:a16="http://schemas.microsoft.com/office/drawing/2014/main" id="{00000000-0008-0000-0D00-0000BB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D00-0000BC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5" name="直線コネクタ 444">
          <a:extLst>
            <a:ext uri="{FF2B5EF4-FFF2-40B4-BE49-F238E27FC236}">
              <a16:creationId xmlns:a16="http://schemas.microsoft.com/office/drawing/2014/main" id="{00000000-0008-0000-0D00-0000BD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D00-0000BE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7" name="直線コネクタ 446">
          <a:extLst>
            <a:ext uri="{FF2B5EF4-FFF2-40B4-BE49-F238E27FC236}">
              <a16:creationId xmlns:a16="http://schemas.microsoft.com/office/drawing/2014/main" id="{00000000-0008-0000-0D00-0000BF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D00-0000C0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9" name="直線コネクタ 448">
          <a:extLst>
            <a:ext uri="{FF2B5EF4-FFF2-40B4-BE49-F238E27FC236}">
              <a16:creationId xmlns:a16="http://schemas.microsoft.com/office/drawing/2014/main" id="{00000000-0008-0000-0D00-0000C1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D00-0000C2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1" name="直線コネクタ 450">
          <a:extLst>
            <a:ext uri="{FF2B5EF4-FFF2-40B4-BE49-F238E27FC236}">
              <a16:creationId xmlns:a16="http://schemas.microsoft.com/office/drawing/2014/main" id="{00000000-0008-0000-0D00-0000C3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D00-0000C4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3" name="直線コネクタ 452">
          <a:extLst>
            <a:ext uri="{FF2B5EF4-FFF2-40B4-BE49-F238E27FC236}">
              <a16:creationId xmlns:a16="http://schemas.microsoft.com/office/drawing/2014/main" id="{00000000-0008-0000-0D00-0000C5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D00-0000C6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5" name="【公民館】&#10;一人当たり面積グラフ枠">
          <a:extLst>
            <a:ext uri="{FF2B5EF4-FFF2-40B4-BE49-F238E27FC236}">
              <a16:creationId xmlns:a16="http://schemas.microsoft.com/office/drawing/2014/main" id="{00000000-0008-0000-0D00-0000C7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456" name="直線コネクタ 455">
          <a:extLst>
            <a:ext uri="{FF2B5EF4-FFF2-40B4-BE49-F238E27FC236}">
              <a16:creationId xmlns:a16="http://schemas.microsoft.com/office/drawing/2014/main" id="{00000000-0008-0000-0D00-0000C8010000}"/>
            </a:ext>
          </a:extLst>
        </xdr:cNvPr>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457" name="【公民館】&#10;一人当たり面積最小値テキスト">
          <a:extLst>
            <a:ext uri="{FF2B5EF4-FFF2-40B4-BE49-F238E27FC236}">
              <a16:creationId xmlns:a16="http://schemas.microsoft.com/office/drawing/2014/main" id="{00000000-0008-0000-0D00-0000C9010000}"/>
            </a:ext>
          </a:extLst>
        </xdr:cNvPr>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458" name="直線コネクタ 457">
          <a:extLst>
            <a:ext uri="{FF2B5EF4-FFF2-40B4-BE49-F238E27FC236}">
              <a16:creationId xmlns:a16="http://schemas.microsoft.com/office/drawing/2014/main" id="{00000000-0008-0000-0D00-0000CA010000}"/>
            </a:ext>
          </a:extLst>
        </xdr:cNvPr>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459" name="【公民館】&#10;一人当たり面積最大値テキスト">
          <a:extLst>
            <a:ext uri="{FF2B5EF4-FFF2-40B4-BE49-F238E27FC236}">
              <a16:creationId xmlns:a16="http://schemas.microsoft.com/office/drawing/2014/main" id="{00000000-0008-0000-0D00-0000CB010000}"/>
            </a:ext>
          </a:extLst>
        </xdr:cNvPr>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460" name="直線コネクタ 459">
          <a:extLst>
            <a:ext uri="{FF2B5EF4-FFF2-40B4-BE49-F238E27FC236}">
              <a16:creationId xmlns:a16="http://schemas.microsoft.com/office/drawing/2014/main" id="{00000000-0008-0000-0D00-0000CC010000}"/>
            </a:ext>
          </a:extLst>
        </xdr:cNvPr>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461" name="【公民館】&#10;一人当たり面積平均値テキスト">
          <a:extLst>
            <a:ext uri="{FF2B5EF4-FFF2-40B4-BE49-F238E27FC236}">
              <a16:creationId xmlns:a16="http://schemas.microsoft.com/office/drawing/2014/main" id="{00000000-0008-0000-0D00-0000CD010000}"/>
            </a:ext>
          </a:extLst>
        </xdr:cNvPr>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462" name="フローチャート : 判断 461">
          <a:extLst>
            <a:ext uri="{FF2B5EF4-FFF2-40B4-BE49-F238E27FC236}">
              <a16:creationId xmlns:a16="http://schemas.microsoft.com/office/drawing/2014/main" id="{00000000-0008-0000-0D00-0000CE010000}"/>
            </a:ext>
          </a:extLst>
        </xdr:cNvPr>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463" name="フローチャート : 判断 462">
          <a:extLst>
            <a:ext uri="{FF2B5EF4-FFF2-40B4-BE49-F238E27FC236}">
              <a16:creationId xmlns:a16="http://schemas.microsoft.com/office/drawing/2014/main" id="{00000000-0008-0000-0D00-0000CF010000}"/>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D00-0000D0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D00-0000D1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D00-0000D2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D00-0000D3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D00-0000D4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36830</xdr:rowOff>
    </xdr:from>
    <xdr:to>
      <xdr:col>31</xdr:col>
      <xdr:colOff>85725</xdr:colOff>
      <xdr:row>108</xdr:row>
      <xdr:rowOff>138430</xdr:rowOff>
    </xdr:to>
    <xdr:sp macro="" textlink="">
      <xdr:nvSpPr>
        <xdr:cNvPr id="469" name="円/楕円 468">
          <a:extLst>
            <a:ext uri="{FF2B5EF4-FFF2-40B4-BE49-F238E27FC236}">
              <a16:creationId xmlns:a16="http://schemas.microsoft.com/office/drawing/2014/main" id="{00000000-0008-0000-0D00-0000D5010000}"/>
            </a:ext>
          </a:extLst>
        </xdr:cNvPr>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61231</xdr:rowOff>
    </xdr:from>
    <xdr:ext cx="469744" cy="259045"/>
    <xdr:sp macro="" textlink="">
      <xdr:nvSpPr>
        <xdr:cNvPr id="470" name="n_1aveValue【公民館】&#10;一人当たり面積">
          <a:extLst>
            <a:ext uri="{FF2B5EF4-FFF2-40B4-BE49-F238E27FC236}">
              <a16:creationId xmlns:a16="http://schemas.microsoft.com/office/drawing/2014/main" id="{00000000-0008-0000-0D00-0000D6010000}"/>
            </a:ext>
          </a:extLst>
        </xdr:cNvPr>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129557</xdr:rowOff>
    </xdr:from>
    <xdr:ext cx="469744" cy="259045"/>
    <xdr:sp macro="" textlink="">
      <xdr:nvSpPr>
        <xdr:cNvPr id="471" name="n_1mainValue【公民館】&#10;一人当たり面積">
          <a:extLst>
            <a:ext uri="{FF2B5EF4-FFF2-40B4-BE49-F238E27FC236}">
              <a16:creationId xmlns:a16="http://schemas.microsoft.com/office/drawing/2014/main" id="{00000000-0008-0000-0D00-0000D7010000}"/>
            </a:ext>
          </a:extLst>
        </xdr:cNvPr>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a:extLst>
            <a:ext uri="{FF2B5EF4-FFF2-40B4-BE49-F238E27FC236}">
              <a16:creationId xmlns:a16="http://schemas.microsoft.com/office/drawing/2014/main" id="{00000000-0008-0000-0D00-0000D8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a:extLst>
            <a:ext uri="{FF2B5EF4-FFF2-40B4-BE49-F238E27FC236}">
              <a16:creationId xmlns:a16="http://schemas.microsoft.com/office/drawing/2014/main" id="{00000000-0008-0000-0D00-0000D9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a:extLst>
            <a:ext uri="{FF2B5EF4-FFF2-40B4-BE49-F238E27FC236}">
              <a16:creationId xmlns:a16="http://schemas.microsoft.com/office/drawing/2014/main" id="{00000000-0008-0000-0D00-0000DA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数値があるすべての施設において、有形固定資産減価償却率は類似団体を上回っている。</a:t>
          </a:r>
          <a:endParaRPr lang="ja-JP" altLang="ja-JP" sz="1300">
            <a:effectLst/>
          </a:endParaRPr>
        </a:p>
        <a:p>
          <a:r>
            <a:rPr kumimoji="1" lang="ja-JP" altLang="ja-JP" sz="1300">
              <a:solidFill>
                <a:schemeClr val="dk1"/>
              </a:solidFill>
              <a:effectLst/>
              <a:latin typeface="+mn-lt"/>
              <a:ea typeface="+mn-ea"/>
              <a:cs typeface="+mn-cs"/>
            </a:rPr>
            <a:t>特に、公営住宅、学校施設においては</a:t>
          </a:r>
          <a:r>
            <a:rPr kumimoji="1" lang="en-US" altLang="ja-JP" sz="1300">
              <a:solidFill>
                <a:schemeClr val="dk1"/>
              </a:solidFill>
              <a:effectLst/>
              <a:latin typeface="+mn-lt"/>
              <a:ea typeface="+mn-ea"/>
              <a:cs typeface="+mn-cs"/>
            </a:rPr>
            <a:t>70</a:t>
          </a:r>
          <a:r>
            <a:rPr kumimoji="1" lang="ja-JP" altLang="ja-JP" sz="1300">
              <a:solidFill>
                <a:schemeClr val="dk1"/>
              </a:solidFill>
              <a:effectLst/>
              <a:latin typeface="+mn-lt"/>
              <a:ea typeface="+mn-ea"/>
              <a:cs typeface="+mn-cs"/>
            </a:rPr>
            <a:t>％以上、公民館においては</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公営住宅については、平成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年度に長寿命化計画を策定済みであり、同計画に基づいて修繕に取り組んでいる。また、橋りょう・トンネルについても、平成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年度に長寿命化計画を策定することとしている。</a:t>
          </a:r>
          <a:endParaRPr lang="ja-JP" altLang="ja-JP" sz="1300">
            <a:effectLst/>
          </a:endParaRPr>
        </a:p>
        <a:p>
          <a:r>
            <a:rPr kumimoji="1" lang="ja-JP" altLang="ja-JP" sz="1300">
              <a:solidFill>
                <a:schemeClr val="dk1"/>
              </a:solidFill>
              <a:effectLst/>
              <a:latin typeface="+mn-lt"/>
              <a:ea typeface="+mn-ea"/>
              <a:cs typeface="+mn-cs"/>
            </a:rPr>
            <a:t>学校施設や公民館についても、今後、個別施設計画を策定し、適正な施設の管理に努める必要がある。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
4,178
277.67
5,210,587
5,130,325
37,216
2,950,162
5,118,359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E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E00-000048000000}"/>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E00-00004A000000}"/>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E00-00004C000000}"/>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a16="http://schemas.microsoft.com/office/drawing/2014/main" id="{00000000-0008-0000-0E00-00004D000000}"/>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a:extLst>
            <a:ext uri="{FF2B5EF4-FFF2-40B4-BE49-F238E27FC236}">
              <a16:creationId xmlns:a16="http://schemas.microsoft.com/office/drawing/2014/main" id="{00000000-0008-0000-0E00-00004E000000}"/>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a:extLst>
            <a:ext uri="{FF2B5EF4-FFF2-40B4-BE49-F238E27FC236}">
              <a16:creationId xmlns:a16="http://schemas.microsoft.com/office/drawing/2014/main" id="{00000000-0008-0000-0E00-00004F000000}"/>
            </a:ext>
          </a:extLst>
        </xdr:cNvPr>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113792</xdr:rowOff>
    </xdr:from>
    <xdr:to>
      <xdr:col>5</xdr:col>
      <xdr:colOff>409575</xdr:colOff>
      <xdr:row>58</xdr:row>
      <xdr:rowOff>43942</xdr:rowOff>
    </xdr:to>
    <xdr:sp macro="" textlink="">
      <xdr:nvSpPr>
        <xdr:cNvPr id="85" name="円/楕円 84">
          <a:extLst>
            <a:ext uri="{FF2B5EF4-FFF2-40B4-BE49-F238E27FC236}">
              <a16:creationId xmlns:a16="http://schemas.microsoft.com/office/drawing/2014/main" id="{00000000-0008-0000-0E00-000055000000}"/>
            </a:ext>
          </a:extLst>
        </xdr:cNvPr>
        <xdr:cNvSpPr/>
      </xdr:nvSpPr>
      <xdr:spPr>
        <a:xfrm>
          <a:off x="3746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60469</xdr:rowOff>
    </xdr:from>
    <xdr:ext cx="405111" cy="259045"/>
    <xdr:sp macro="" textlink="">
      <xdr:nvSpPr>
        <xdr:cNvPr id="86" name="n_1mainValue【体育館・プール】&#10;有形固定資産減価償却率">
          <a:extLst>
            <a:ext uri="{FF2B5EF4-FFF2-40B4-BE49-F238E27FC236}">
              <a16:creationId xmlns:a16="http://schemas.microsoft.com/office/drawing/2014/main" id="{00000000-0008-0000-0E00-000056000000}"/>
            </a:ext>
          </a:extLst>
        </xdr:cNvPr>
        <xdr:cNvSpPr txBox="1"/>
      </xdr:nvSpPr>
      <xdr:spPr>
        <a:xfrm>
          <a:off x="3582043"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id="{00000000-0008-0000-0E00-00006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a16="http://schemas.microsoft.com/office/drawing/2014/main" id="{00000000-0008-0000-0E00-000071000000}"/>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a16="http://schemas.microsoft.com/office/drawing/2014/main" id="{00000000-0008-0000-0E00-000073000000}"/>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a:extLst>
            <a:ext uri="{FF2B5EF4-FFF2-40B4-BE49-F238E27FC236}">
              <a16:creationId xmlns:a16="http://schemas.microsoft.com/office/drawing/2014/main" id="{00000000-0008-0000-0E00-000075000000}"/>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a:extLst>
            <a:ext uri="{FF2B5EF4-FFF2-40B4-BE49-F238E27FC236}">
              <a16:creationId xmlns:a16="http://schemas.microsoft.com/office/drawing/2014/main" id="{00000000-0008-0000-0E00-000076000000}"/>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a:extLst>
            <a:ext uri="{FF2B5EF4-FFF2-40B4-BE49-F238E27FC236}">
              <a16:creationId xmlns:a16="http://schemas.microsoft.com/office/drawing/2014/main" id="{00000000-0008-0000-0E00-000077000000}"/>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a:extLst>
            <a:ext uri="{FF2B5EF4-FFF2-40B4-BE49-F238E27FC236}">
              <a16:creationId xmlns:a16="http://schemas.microsoft.com/office/drawing/2014/main" id="{00000000-0008-0000-0E00-000078000000}"/>
            </a:ext>
          </a:extLst>
        </xdr:cNvPr>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133386</xdr:rowOff>
    </xdr:from>
    <xdr:to>
      <xdr:col>14</xdr:col>
      <xdr:colOff>79375</xdr:colOff>
      <xdr:row>63</xdr:row>
      <xdr:rowOff>63536</xdr:rowOff>
    </xdr:to>
    <xdr:sp macro="" textlink="">
      <xdr:nvSpPr>
        <xdr:cNvPr id="126" name="円/楕円 125">
          <a:extLst>
            <a:ext uri="{FF2B5EF4-FFF2-40B4-BE49-F238E27FC236}">
              <a16:creationId xmlns:a16="http://schemas.microsoft.com/office/drawing/2014/main" id="{00000000-0008-0000-0E00-00007E000000}"/>
            </a:ext>
          </a:extLst>
        </xdr:cNvPr>
        <xdr:cNvSpPr/>
      </xdr:nvSpPr>
      <xdr:spPr>
        <a:xfrm>
          <a:off x="9588500" y="107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54663</xdr:rowOff>
    </xdr:from>
    <xdr:ext cx="469744" cy="259045"/>
    <xdr:sp macro="" textlink="">
      <xdr:nvSpPr>
        <xdr:cNvPr id="127" name="n_1mainValue【体育館・プール】&#10;一人当たり面積">
          <a:extLst>
            <a:ext uri="{FF2B5EF4-FFF2-40B4-BE49-F238E27FC236}">
              <a16:creationId xmlns:a16="http://schemas.microsoft.com/office/drawing/2014/main" id="{00000000-0008-0000-0E00-00007F000000}"/>
            </a:ext>
          </a:extLst>
        </xdr:cNvPr>
        <xdr:cNvSpPr txBox="1"/>
      </xdr:nvSpPr>
      <xdr:spPr>
        <a:xfrm>
          <a:off x="9391727" y="108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a:extLst>
            <a:ext uri="{FF2B5EF4-FFF2-40B4-BE49-F238E27FC236}">
              <a16:creationId xmlns:a16="http://schemas.microsoft.com/office/drawing/2014/main" id="{00000000-0008-0000-0E00-00009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a:extLst>
            <a:ext uri="{FF2B5EF4-FFF2-40B4-BE49-F238E27FC236}">
              <a16:creationId xmlns:a16="http://schemas.microsoft.com/office/drawing/2014/main" id="{00000000-0008-0000-0E00-000099000000}"/>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a:extLst>
            <a:ext uri="{FF2B5EF4-FFF2-40B4-BE49-F238E27FC236}">
              <a16:creationId xmlns:a16="http://schemas.microsoft.com/office/drawing/2014/main" id="{00000000-0008-0000-0E00-00009B000000}"/>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a:extLst>
            <a:ext uri="{FF2B5EF4-FFF2-40B4-BE49-F238E27FC236}">
              <a16:creationId xmlns:a16="http://schemas.microsoft.com/office/drawing/2014/main" id="{00000000-0008-0000-0E00-00009D000000}"/>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a:extLst>
            <a:ext uri="{FF2B5EF4-FFF2-40B4-BE49-F238E27FC236}">
              <a16:creationId xmlns:a16="http://schemas.microsoft.com/office/drawing/2014/main" id="{00000000-0008-0000-0E00-00009E000000}"/>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a:extLst>
            <a:ext uri="{FF2B5EF4-FFF2-40B4-BE49-F238E27FC236}">
              <a16:creationId xmlns:a16="http://schemas.microsoft.com/office/drawing/2014/main" id="{00000000-0008-0000-0E00-00009F000000}"/>
            </a:ext>
          </a:extLst>
        </xdr:cNvPr>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a:extLst>
            <a:ext uri="{FF2B5EF4-FFF2-40B4-BE49-F238E27FC236}">
              <a16:creationId xmlns:a16="http://schemas.microsoft.com/office/drawing/2014/main" id="{00000000-0008-0000-0E00-0000A0000000}"/>
            </a:ext>
          </a:extLst>
        </xdr:cNvPr>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166" name="円/楕円 165">
          <a:extLst>
            <a:ext uri="{FF2B5EF4-FFF2-40B4-BE49-F238E27FC236}">
              <a16:creationId xmlns:a16="http://schemas.microsoft.com/office/drawing/2014/main" id="{00000000-0008-0000-0E00-0000A6000000}"/>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29227</xdr:rowOff>
    </xdr:from>
    <xdr:ext cx="469744" cy="259045"/>
    <xdr:sp macro="" textlink="">
      <xdr:nvSpPr>
        <xdr:cNvPr id="167" name="n_1mainValue【福祉施設】&#10;有形固定資産減価償却率">
          <a:extLst>
            <a:ext uri="{FF2B5EF4-FFF2-40B4-BE49-F238E27FC236}">
              <a16:creationId xmlns:a16="http://schemas.microsoft.com/office/drawing/2014/main" id="{00000000-0008-0000-0E00-0000A7000000}"/>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a:extLst>
            <a:ext uri="{FF2B5EF4-FFF2-40B4-BE49-F238E27FC236}">
              <a16:creationId xmlns:a16="http://schemas.microsoft.com/office/drawing/2014/main" id="{00000000-0008-0000-0E00-0000B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190" name="【福祉施設】&#10;一人当たり面積最小値テキスト">
          <a:extLst>
            <a:ext uri="{FF2B5EF4-FFF2-40B4-BE49-F238E27FC236}">
              <a16:creationId xmlns:a16="http://schemas.microsoft.com/office/drawing/2014/main" id="{00000000-0008-0000-0E00-0000BE000000}"/>
            </a:ext>
          </a:extLst>
        </xdr:cNvPr>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192" name="【福祉施設】&#10;一人当たり面積最大値テキスト">
          <a:extLst>
            <a:ext uri="{FF2B5EF4-FFF2-40B4-BE49-F238E27FC236}">
              <a16:creationId xmlns:a16="http://schemas.microsoft.com/office/drawing/2014/main" id="{00000000-0008-0000-0E00-0000C0000000}"/>
            </a:ext>
          </a:extLst>
        </xdr:cNvPr>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194" name="【福祉施設】&#10;一人当たり面積平均値テキスト">
          <a:extLst>
            <a:ext uri="{FF2B5EF4-FFF2-40B4-BE49-F238E27FC236}">
              <a16:creationId xmlns:a16="http://schemas.microsoft.com/office/drawing/2014/main" id="{00000000-0008-0000-0E00-0000C2000000}"/>
            </a:ext>
          </a:extLst>
        </xdr:cNvPr>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195" name="フローチャート : 判断 194">
          <a:extLst>
            <a:ext uri="{FF2B5EF4-FFF2-40B4-BE49-F238E27FC236}">
              <a16:creationId xmlns:a16="http://schemas.microsoft.com/office/drawing/2014/main" id="{00000000-0008-0000-0E00-0000C3000000}"/>
            </a:ext>
          </a:extLst>
        </xdr:cNvPr>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196" name="フローチャート : 判断 195">
          <a:extLst>
            <a:ext uri="{FF2B5EF4-FFF2-40B4-BE49-F238E27FC236}">
              <a16:creationId xmlns:a16="http://schemas.microsoft.com/office/drawing/2014/main" id="{00000000-0008-0000-0E00-0000C4000000}"/>
            </a:ext>
          </a:extLst>
        </xdr:cNvPr>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197" name="n_1aveValue【福祉施設】&#10;一人当たり面積">
          <a:extLst>
            <a:ext uri="{FF2B5EF4-FFF2-40B4-BE49-F238E27FC236}">
              <a16:creationId xmlns:a16="http://schemas.microsoft.com/office/drawing/2014/main" id="{00000000-0008-0000-0E00-0000C5000000}"/>
            </a:ext>
          </a:extLst>
        </xdr:cNvPr>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120802</xdr:rowOff>
    </xdr:from>
    <xdr:to>
      <xdr:col>14</xdr:col>
      <xdr:colOff>79375</xdr:colOff>
      <xdr:row>86</xdr:row>
      <xdr:rowOff>50952</xdr:rowOff>
    </xdr:to>
    <xdr:sp macro="" textlink="">
      <xdr:nvSpPr>
        <xdr:cNvPr id="203" name="円/楕円 202">
          <a:extLst>
            <a:ext uri="{FF2B5EF4-FFF2-40B4-BE49-F238E27FC236}">
              <a16:creationId xmlns:a16="http://schemas.microsoft.com/office/drawing/2014/main" id="{00000000-0008-0000-0E00-0000CB000000}"/>
            </a:ext>
          </a:extLst>
        </xdr:cNvPr>
        <xdr:cNvSpPr/>
      </xdr:nvSpPr>
      <xdr:spPr>
        <a:xfrm>
          <a:off x="9588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42079</xdr:rowOff>
    </xdr:from>
    <xdr:ext cx="469744" cy="259045"/>
    <xdr:sp macro="" textlink="">
      <xdr:nvSpPr>
        <xdr:cNvPr id="204" name="n_1mainValue【福祉施設】&#10;一人当たり面積">
          <a:extLst>
            <a:ext uri="{FF2B5EF4-FFF2-40B4-BE49-F238E27FC236}">
              <a16:creationId xmlns:a16="http://schemas.microsoft.com/office/drawing/2014/main" id="{00000000-0008-0000-0E00-0000CC000000}"/>
            </a:ext>
          </a:extLst>
        </xdr:cNvPr>
        <xdr:cNvSpPr txBox="1"/>
      </xdr:nvSpPr>
      <xdr:spPr>
        <a:xfrm>
          <a:off x="93917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a:extLst>
            <a:ext uri="{FF2B5EF4-FFF2-40B4-BE49-F238E27FC236}">
              <a16:creationId xmlns:a16="http://schemas.microsoft.com/office/drawing/2014/main" id="{00000000-0008-0000-0E00-0000E4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230" name="【市民会館】&#10;有形固定資産減価償却率最小値テキスト">
          <a:extLst>
            <a:ext uri="{FF2B5EF4-FFF2-40B4-BE49-F238E27FC236}">
              <a16:creationId xmlns:a16="http://schemas.microsoft.com/office/drawing/2014/main" id="{00000000-0008-0000-0E00-0000E6000000}"/>
            </a:ext>
          </a:extLst>
        </xdr:cNvPr>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232" name="【市民会館】&#10;有形固定資産減価償却率最大値テキスト">
          <a:extLst>
            <a:ext uri="{FF2B5EF4-FFF2-40B4-BE49-F238E27FC236}">
              <a16:creationId xmlns:a16="http://schemas.microsoft.com/office/drawing/2014/main" id="{00000000-0008-0000-0E00-0000E8000000}"/>
            </a:ext>
          </a:extLst>
        </xdr:cNvPr>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34" name="【市民会館】&#10;有形固定資産減価償却率平均値テキスト">
          <a:extLst>
            <a:ext uri="{FF2B5EF4-FFF2-40B4-BE49-F238E27FC236}">
              <a16:creationId xmlns:a16="http://schemas.microsoft.com/office/drawing/2014/main" id="{00000000-0008-0000-0E00-0000EA000000}"/>
            </a:ext>
          </a:extLst>
        </xdr:cNvPr>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235" name="フローチャート : 判断 234">
          <a:extLst>
            <a:ext uri="{FF2B5EF4-FFF2-40B4-BE49-F238E27FC236}">
              <a16:creationId xmlns:a16="http://schemas.microsoft.com/office/drawing/2014/main" id="{00000000-0008-0000-0E00-0000EB000000}"/>
            </a:ext>
          </a:extLst>
        </xdr:cNvPr>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236" name="フローチャート : 判断 235">
          <a:extLst>
            <a:ext uri="{FF2B5EF4-FFF2-40B4-BE49-F238E27FC236}">
              <a16:creationId xmlns:a16="http://schemas.microsoft.com/office/drawing/2014/main" id="{00000000-0008-0000-0E00-0000EC000000}"/>
            </a:ext>
          </a:extLst>
        </xdr:cNvPr>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237" name="n_1aveValue【市民会館】&#10;有形固定資産減価償却率">
          <a:extLst>
            <a:ext uri="{FF2B5EF4-FFF2-40B4-BE49-F238E27FC236}">
              <a16:creationId xmlns:a16="http://schemas.microsoft.com/office/drawing/2014/main" id="{00000000-0008-0000-0E00-0000ED000000}"/>
            </a:ext>
          </a:extLst>
        </xdr:cNvPr>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120650</xdr:rowOff>
    </xdr:from>
    <xdr:to>
      <xdr:col>5</xdr:col>
      <xdr:colOff>409575</xdr:colOff>
      <xdr:row>101</xdr:row>
      <xdr:rowOff>50800</xdr:rowOff>
    </xdr:to>
    <xdr:sp macro="" textlink="">
      <xdr:nvSpPr>
        <xdr:cNvPr id="243" name="円/楕円 242">
          <a:extLst>
            <a:ext uri="{FF2B5EF4-FFF2-40B4-BE49-F238E27FC236}">
              <a16:creationId xmlns:a16="http://schemas.microsoft.com/office/drawing/2014/main" id="{00000000-0008-0000-0E00-0000F3000000}"/>
            </a:ext>
          </a:extLst>
        </xdr:cNvPr>
        <xdr:cNvSpPr/>
      </xdr:nvSpPr>
      <xdr:spPr>
        <a:xfrm>
          <a:off x="3746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67327</xdr:rowOff>
    </xdr:from>
    <xdr:ext cx="405111" cy="259045"/>
    <xdr:sp macro="" textlink="">
      <xdr:nvSpPr>
        <xdr:cNvPr id="244" name="n_1mainValue【市民会館】&#10;有形固定資産減価償却率">
          <a:extLst>
            <a:ext uri="{FF2B5EF4-FFF2-40B4-BE49-F238E27FC236}">
              <a16:creationId xmlns:a16="http://schemas.microsoft.com/office/drawing/2014/main" id="{00000000-0008-0000-0E00-0000F4000000}"/>
            </a:ext>
          </a:extLst>
        </xdr:cNvPr>
        <xdr:cNvSpPr txBox="1"/>
      </xdr:nvSpPr>
      <xdr:spPr>
        <a:xfrm>
          <a:off x="3582043"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市民会館】&#10;一人当たり面積グラフ枠">
          <a:extLst>
            <a:ext uri="{FF2B5EF4-FFF2-40B4-BE49-F238E27FC236}">
              <a16:creationId xmlns:a16="http://schemas.microsoft.com/office/drawing/2014/main" id="{00000000-0008-0000-0E00-00000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104</xdr:row>
      <xdr:rowOff>99061</xdr:rowOff>
    </xdr:from>
    <xdr:to>
      <xdr:col>15</xdr:col>
      <xdr:colOff>180340</xdr:colOff>
      <xdr:row>104</xdr:row>
      <xdr:rowOff>148589</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flipV="1">
          <a:off x="10476865" y="17929861"/>
          <a:ext cx="0" cy="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12716</xdr:rowOff>
    </xdr:from>
    <xdr:ext cx="469744" cy="259045"/>
    <xdr:sp macro="" textlink="">
      <xdr:nvSpPr>
        <xdr:cNvPr id="270" name="【市民会館】&#10;一人当たり面積最小値テキスト">
          <a:extLst>
            <a:ext uri="{FF2B5EF4-FFF2-40B4-BE49-F238E27FC236}">
              <a16:creationId xmlns:a16="http://schemas.microsoft.com/office/drawing/2014/main" id="{00000000-0008-0000-0E00-00000E010000}"/>
            </a:ext>
          </a:extLst>
        </xdr:cNvPr>
        <xdr:cNvSpPr txBox="1"/>
      </xdr:nvSpPr>
      <xdr:spPr>
        <a:xfrm>
          <a:off x="10566400" y="1801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104</xdr:row>
      <xdr:rowOff>148589</xdr:rowOff>
    </xdr:from>
    <xdr:to>
      <xdr:col>15</xdr:col>
      <xdr:colOff>269875</xdr:colOff>
      <xdr:row>104</xdr:row>
      <xdr:rowOff>148589</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10388600" y="17979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45738</xdr:rowOff>
    </xdr:from>
    <xdr:ext cx="469744" cy="259045"/>
    <xdr:sp macro="" textlink="">
      <xdr:nvSpPr>
        <xdr:cNvPr id="272" name="【市民会館】&#10;一人当たり面積最大値テキスト">
          <a:extLst>
            <a:ext uri="{FF2B5EF4-FFF2-40B4-BE49-F238E27FC236}">
              <a16:creationId xmlns:a16="http://schemas.microsoft.com/office/drawing/2014/main" id="{00000000-0008-0000-0E00-000010010000}"/>
            </a:ext>
          </a:extLst>
        </xdr:cNvPr>
        <xdr:cNvSpPr txBox="1"/>
      </xdr:nvSpPr>
      <xdr:spPr>
        <a:xfrm>
          <a:off x="10566400"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104</xdr:row>
      <xdr:rowOff>99061</xdr:rowOff>
    </xdr:from>
    <xdr:to>
      <xdr:col>15</xdr:col>
      <xdr:colOff>269875</xdr:colOff>
      <xdr:row>104</xdr:row>
      <xdr:rowOff>99061</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10388600" y="1792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57166</xdr:rowOff>
    </xdr:from>
    <xdr:ext cx="469744" cy="259045"/>
    <xdr:sp macro="" textlink="">
      <xdr:nvSpPr>
        <xdr:cNvPr id="274" name="【市民会館】&#10;一人当たり面積平均値テキスト">
          <a:extLst>
            <a:ext uri="{FF2B5EF4-FFF2-40B4-BE49-F238E27FC236}">
              <a16:creationId xmlns:a16="http://schemas.microsoft.com/office/drawing/2014/main" id="{00000000-0008-0000-0E00-000012010000}"/>
            </a:ext>
          </a:extLst>
        </xdr:cNvPr>
        <xdr:cNvSpPr txBox="1"/>
      </xdr:nvSpPr>
      <xdr:spPr>
        <a:xfrm>
          <a:off x="10566400" y="1788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78739</xdr:rowOff>
    </xdr:from>
    <xdr:to>
      <xdr:col>15</xdr:col>
      <xdr:colOff>231775</xdr:colOff>
      <xdr:row>105</xdr:row>
      <xdr:rowOff>8889</xdr:rowOff>
    </xdr:to>
    <xdr:sp macro="" textlink="">
      <xdr:nvSpPr>
        <xdr:cNvPr id="275" name="フローチャート : 判断 274">
          <a:extLst>
            <a:ext uri="{FF2B5EF4-FFF2-40B4-BE49-F238E27FC236}">
              <a16:creationId xmlns:a16="http://schemas.microsoft.com/office/drawing/2014/main" id="{00000000-0008-0000-0E00-000013010000}"/>
            </a:ext>
          </a:extLst>
        </xdr:cNvPr>
        <xdr:cNvSpPr/>
      </xdr:nvSpPr>
      <xdr:spPr>
        <a:xfrm>
          <a:off x="10426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90170</xdr:rowOff>
    </xdr:from>
    <xdr:to>
      <xdr:col>14</xdr:col>
      <xdr:colOff>79375</xdr:colOff>
      <xdr:row>100</xdr:row>
      <xdr:rowOff>20320</xdr:rowOff>
    </xdr:to>
    <xdr:sp macro="" textlink="">
      <xdr:nvSpPr>
        <xdr:cNvPr id="276" name="フローチャート : 判断 275">
          <a:extLst>
            <a:ext uri="{FF2B5EF4-FFF2-40B4-BE49-F238E27FC236}">
              <a16:creationId xmlns:a16="http://schemas.microsoft.com/office/drawing/2014/main" id="{00000000-0008-0000-0E00-000014010000}"/>
            </a:ext>
          </a:extLst>
        </xdr:cNvPr>
        <xdr:cNvSpPr/>
      </xdr:nvSpPr>
      <xdr:spPr>
        <a:xfrm>
          <a:off x="9588500" y="1706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36847</xdr:rowOff>
    </xdr:from>
    <xdr:ext cx="469744" cy="259045"/>
    <xdr:sp macro="" textlink="">
      <xdr:nvSpPr>
        <xdr:cNvPr id="277" name="n_1aveValue【市民会館】&#10;一人当たり面積">
          <a:extLst>
            <a:ext uri="{FF2B5EF4-FFF2-40B4-BE49-F238E27FC236}">
              <a16:creationId xmlns:a16="http://schemas.microsoft.com/office/drawing/2014/main" id="{00000000-0008-0000-0E00-000015010000}"/>
            </a:ext>
          </a:extLst>
        </xdr:cNvPr>
        <xdr:cNvSpPr txBox="1"/>
      </xdr:nvSpPr>
      <xdr:spPr>
        <a:xfrm>
          <a:off x="93917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132080</xdr:rowOff>
    </xdr:from>
    <xdr:to>
      <xdr:col>14</xdr:col>
      <xdr:colOff>79375</xdr:colOff>
      <xdr:row>108</xdr:row>
      <xdr:rowOff>62230</xdr:rowOff>
    </xdr:to>
    <xdr:sp macro="" textlink="">
      <xdr:nvSpPr>
        <xdr:cNvPr id="283" name="円/楕円 282">
          <a:extLst>
            <a:ext uri="{FF2B5EF4-FFF2-40B4-BE49-F238E27FC236}">
              <a16:creationId xmlns:a16="http://schemas.microsoft.com/office/drawing/2014/main" id="{00000000-0008-0000-0E00-00001B010000}"/>
            </a:ext>
          </a:extLst>
        </xdr:cNvPr>
        <xdr:cNvSpPr/>
      </xdr:nvSpPr>
      <xdr:spPr>
        <a:xfrm>
          <a:off x="9588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53357</xdr:rowOff>
    </xdr:from>
    <xdr:ext cx="469744" cy="259045"/>
    <xdr:sp macro="" textlink="">
      <xdr:nvSpPr>
        <xdr:cNvPr id="284" name="n_1mainValue【市民会館】&#10;一人当たり面積">
          <a:extLst>
            <a:ext uri="{FF2B5EF4-FFF2-40B4-BE49-F238E27FC236}">
              <a16:creationId xmlns:a16="http://schemas.microsoft.com/office/drawing/2014/main" id="{00000000-0008-0000-0E00-00001C010000}"/>
            </a:ext>
          </a:extLst>
        </xdr:cNvPr>
        <xdr:cNvSpPr txBox="1"/>
      </xdr:nvSpPr>
      <xdr:spPr>
        <a:xfrm>
          <a:off x="93917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a:extLst>
            <a:ext uri="{FF2B5EF4-FFF2-40B4-BE49-F238E27FC236}">
              <a16:creationId xmlns:a16="http://schemas.microsoft.com/office/drawing/2014/main" id="{00000000-0008-0000-0E00-00003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308" name="【一般廃棄物処理施設】&#10;有形固定資産減価償却率最小値テキスト">
          <a:extLst>
            <a:ext uri="{FF2B5EF4-FFF2-40B4-BE49-F238E27FC236}">
              <a16:creationId xmlns:a16="http://schemas.microsoft.com/office/drawing/2014/main" id="{00000000-0008-0000-0E00-000034010000}"/>
            </a:ext>
          </a:extLst>
        </xdr:cNvPr>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10" name="【一般廃棄物処理施設】&#10;有形固定資産減価償却率最大値テキスト">
          <a:extLst>
            <a:ext uri="{FF2B5EF4-FFF2-40B4-BE49-F238E27FC236}">
              <a16:creationId xmlns:a16="http://schemas.microsoft.com/office/drawing/2014/main" id="{00000000-0008-0000-0E00-000036010000}"/>
            </a:ext>
          </a:extLst>
        </xdr:cNvPr>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312" name="【一般廃棄物処理施設】&#10;有形固定資産減価償却率平均値テキスト">
          <a:extLst>
            <a:ext uri="{FF2B5EF4-FFF2-40B4-BE49-F238E27FC236}">
              <a16:creationId xmlns:a16="http://schemas.microsoft.com/office/drawing/2014/main" id="{00000000-0008-0000-0E00-000038010000}"/>
            </a:ext>
          </a:extLst>
        </xdr:cNvPr>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313" name="フローチャート : 判断 312">
          <a:extLst>
            <a:ext uri="{FF2B5EF4-FFF2-40B4-BE49-F238E27FC236}">
              <a16:creationId xmlns:a16="http://schemas.microsoft.com/office/drawing/2014/main" id="{00000000-0008-0000-0E00-000039010000}"/>
            </a:ext>
          </a:extLst>
        </xdr:cNvPr>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314" name="フローチャート : 判断 313">
          <a:extLst>
            <a:ext uri="{FF2B5EF4-FFF2-40B4-BE49-F238E27FC236}">
              <a16:creationId xmlns:a16="http://schemas.microsoft.com/office/drawing/2014/main" id="{00000000-0008-0000-0E00-00003A010000}"/>
            </a:ext>
          </a:extLst>
        </xdr:cNvPr>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315" name="n_1aveValue【一般廃棄物処理施設】&#10;有形固定資産減価償却率">
          <a:extLst>
            <a:ext uri="{FF2B5EF4-FFF2-40B4-BE49-F238E27FC236}">
              <a16:creationId xmlns:a16="http://schemas.microsoft.com/office/drawing/2014/main" id="{00000000-0008-0000-0E00-00003B010000}"/>
            </a:ext>
          </a:extLst>
        </xdr:cNvPr>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148844</xdr:rowOff>
    </xdr:from>
    <xdr:to>
      <xdr:col>22</xdr:col>
      <xdr:colOff>415925</xdr:colOff>
      <xdr:row>39</xdr:row>
      <xdr:rowOff>78994</xdr:rowOff>
    </xdr:to>
    <xdr:sp macro="" textlink="">
      <xdr:nvSpPr>
        <xdr:cNvPr id="321" name="円/楕円 320">
          <a:extLst>
            <a:ext uri="{FF2B5EF4-FFF2-40B4-BE49-F238E27FC236}">
              <a16:creationId xmlns:a16="http://schemas.microsoft.com/office/drawing/2014/main" id="{00000000-0008-0000-0E00-000041010000}"/>
            </a:ext>
          </a:extLst>
        </xdr:cNvPr>
        <xdr:cNvSpPr/>
      </xdr:nvSpPr>
      <xdr:spPr>
        <a:xfrm>
          <a:off x="15430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95521</xdr:rowOff>
    </xdr:from>
    <xdr:ext cx="405111" cy="259045"/>
    <xdr:sp macro="" textlink="">
      <xdr:nvSpPr>
        <xdr:cNvPr id="322" name="n_1mainValue【一般廃棄物処理施設】&#10;有形固定資産減価償却率">
          <a:extLst>
            <a:ext uri="{FF2B5EF4-FFF2-40B4-BE49-F238E27FC236}">
              <a16:creationId xmlns:a16="http://schemas.microsoft.com/office/drawing/2014/main" id="{00000000-0008-0000-0E00-000042010000}"/>
            </a:ext>
          </a:extLst>
        </xdr:cNvPr>
        <xdr:cNvSpPr txBox="1"/>
      </xdr:nvSpPr>
      <xdr:spPr>
        <a:xfrm>
          <a:off x="15266043" y="643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一般廃棄物処理施設】&#10;一人当たり有形固定資産（償却資産）額グラフ枠">
          <a:extLst>
            <a:ext uri="{FF2B5EF4-FFF2-40B4-BE49-F238E27FC236}">
              <a16:creationId xmlns:a16="http://schemas.microsoft.com/office/drawing/2014/main" id="{00000000-0008-0000-0E00-00005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345" name="【一般廃棄物処理施設】&#10;一人当たり有形固定資産（償却資産）額最小値テキスト">
          <a:extLst>
            <a:ext uri="{FF2B5EF4-FFF2-40B4-BE49-F238E27FC236}">
              <a16:creationId xmlns:a16="http://schemas.microsoft.com/office/drawing/2014/main" id="{00000000-0008-0000-0E00-000059010000}"/>
            </a:ext>
          </a:extLst>
        </xdr:cNvPr>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47" name="【一般廃棄物処理施設】&#10;一人当たり有形固定資産（償却資産）額最大値テキスト">
          <a:extLst>
            <a:ext uri="{FF2B5EF4-FFF2-40B4-BE49-F238E27FC236}">
              <a16:creationId xmlns:a16="http://schemas.microsoft.com/office/drawing/2014/main" id="{00000000-0008-0000-0E00-00005B010000}"/>
            </a:ext>
          </a:extLst>
        </xdr:cNvPr>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49" name="【一般廃棄物処理施設】&#10;一人当たり有形固定資産（償却資産）額平均値テキスト">
          <a:extLst>
            <a:ext uri="{FF2B5EF4-FFF2-40B4-BE49-F238E27FC236}">
              <a16:creationId xmlns:a16="http://schemas.microsoft.com/office/drawing/2014/main" id="{00000000-0008-0000-0E00-00005D010000}"/>
            </a:ext>
          </a:extLst>
        </xdr:cNvPr>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50" name="フローチャート : 判断 349">
          <a:extLst>
            <a:ext uri="{FF2B5EF4-FFF2-40B4-BE49-F238E27FC236}">
              <a16:creationId xmlns:a16="http://schemas.microsoft.com/office/drawing/2014/main" id="{00000000-0008-0000-0E00-00005E010000}"/>
            </a:ext>
          </a:extLst>
        </xdr:cNvPr>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51" name="フローチャート : 判断 350">
          <a:extLst>
            <a:ext uri="{FF2B5EF4-FFF2-40B4-BE49-F238E27FC236}">
              <a16:creationId xmlns:a16="http://schemas.microsoft.com/office/drawing/2014/main" id="{00000000-0008-0000-0E00-00005F010000}"/>
            </a:ext>
          </a:extLst>
        </xdr:cNvPr>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352" name="n_1aveValue【一般廃棄物処理施設】&#10;一人当たり有形固定資産（償却資産）額">
          <a:extLst>
            <a:ext uri="{FF2B5EF4-FFF2-40B4-BE49-F238E27FC236}">
              <a16:creationId xmlns:a16="http://schemas.microsoft.com/office/drawing/2014/main" id="{00000000-0008-0000-0E00-000060010000}"/>
            </a:ext>
          </a:extLst>
        </xdr:cNvPr>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71605</xdr:rowOff>
    </xdr:from>
    <xdr:to>
      <xdr:col>31</xdr:col>
      <xdr:colOff>85725</xdr:colOff>
      <xdr:row>41</xdr:row>
      <xdr:rowOff>1755</xdr:rowOff>
    </xdr:to>
    <xdr:sp macro="" textlink="">
      <xdr:nvSpPr>
        <xdr:cNvPr id="358" name="円/楕円 357">
          <a:extLst>
            <a:ext uri="{FF2B5EF4-FFF2-40B4-BE49-F238E27FC236}">
              <a16:creationId xmlns:a16="http://schemas.microsoft.com/office/drawing/2014/main" id="{00000000-0008-0000-0E00-000066010000}"/>
            </a:ext>
          </a:extLst>
        </xdr:cNvPr>
        <xdr:cNvSpPr/>
      </xdr:nvSpPr>
      <xdr:spPr>
        <a:xfrm>
          <a:off x="21272500" y="69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164332</xdr:rowOff>
    </xdr:from>
    <xdr:ext cx="534377" cy="259045"/>
    <xdr:sp macro="" textlink="">
      <xdr:nvSpPr>
        <xdr:cNvPr id="359" name="n_1mainValue【一般廃棄物処理施設】&#10;一人当たり有形固定資産（償却資産）額">
          <a:extLst>
            <a:ext uri="{FF2B5EF4-FFF2-40B4-BE49-F238E27FC236}">
              <a16:creationId xmlns:a16="http://schemas.microsoft.com/office/drawing/2014/main" id="{00000000-0008-0000-0E00-000067010000}"/>
            </a:ext>
          </a:extLst>
        </xdr:cNvPr>
        <xdr:cNvSpPr txBox="1"/>
      </xdr:nvSpPr>
      <xdr:spPr>
        <a:xfrm>
          <a:off x="21043411" y="70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a:extLst>
            <a:ext uri="{FF2B5EF4-FFF2-40B4-BE49-F238E27FC236}">
              <a16:creationId xmlns:a16="http://schemas.microsoft.com/office/drawing/2014/main" id="{00000000-0008-0000-0E00-00007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85" name="【保健センター・保健所】&#10;有形固定資産減価償却率最小値テキスト">
          <a:extLst>
            <a:ext uri="{FF2B5EF4-FFF2-40B4-BE49-F238E27FC236}">
              <a16:creationId xmlns:a16="http://schemas.microsoft.com/office/drawing/2014/main" id="{00000000-0008-0000-0E00-000081010000}"/>
            </a:ext>
          </a:extLst>
        </xdr:cNvPr>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87" name="【保健センター・保健所】&#10;有形固定資産減価償却率最大値テキスト">
          <a:extLst>
            <a:ext uri="{FF2B5EF4-FFF2-40B4-BE49-F238E27FC236}">
              <a16:creationId xmlns:a16="http://schemas.microsoft.com/office/drawing/2014/main" id="{00000000-0008-0000-0E00-000083010000}"/>
            </a:ext>
          </a:extLst>
        </xdr:cNvPr>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89" name="【保健センター・保健所】&#10;有形固定資産減価償却率平均値テキスト">
          <a:extLst>
            <a:ext uri="{FF2B5EF4-FFF2-40B4-BE49-F238E27FC236}">
              <a16:creationId xmlns:a16="http://schemas.microsoft.com/office/drawing/2014/main" id="{00000000-0008-0000-0E00-000085010000}"/>
            </a:ext>
          </a:extLst>
        </xdr:cNvPr>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90" name="フローチャート : 判断 389">
          <a:extLst>
            <a:ext uri="{FF2B5EF4-FFF2-40B4-BE49-F238E27FC236}">
              <a16:creationId xmlns:a16="http://schemas.microsoft.com/office/drawing/2014/main" id="{00000000-0008-0000-0E00-000086010000}"/>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91" name="フローチャート : 判断 390">
          <a:extLst>
            <a:ext uri="{FF2B5EF4-FFF2-40B4-BE49-F238E27FC236}">
              <a16:creationId xmlns:a16="http://schemas.microsoft.com/office/drawing/2014/main" id="{00000000-0008-0000-0E00-000087010000}"/>
            </a:ext>
          </a:extLst>
        </xdr:cNvPr>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392" name="n_1aveValue【保健センター・保健所】&#10;有形固定資産減価償却率">
          <a:extLst>
            <a:ext uri="{FF2B5EF4-FFF2-40B4-BE49-F238E27FC236}">
              <a16:creationId xmlns:a16="http://schemas.microsoft.com/office/drawing/2014/main" id="{00000000-0008-0000-0E00-000088010000}"/>
            </a:ext>
          </a:extLst>
        </xdr:cNvPr>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105410</xdr:rowOff>
    </xdr:from>
    <xdr:to>
      <xdr:col>22</xdr:col>
      <xdr:colOff>415925</xdr:colOff>
      <xdr:row>60</xdr:row>
      <xdr:rowOff>35560</xdr:rowOff>
    </xdr:to>
    <xdr:sp macro="" textlink="">
      <xdr:nvSpPr>
        <xdr:cNvPr id="398" name="円/楕円 397">
          <a:extLst>
            <a:ext uri="{FF2B5EF4-FFF2-40B4-BE49-F238E27FC236}">
              <a16:creationId xmlns:a16="http://schemas.microsoft.com/office/drawing/2014/main" id="{00000000-0008-0000-0E00-00008E010000}"/>
            </a:ext>
          </a:extLst>
        </xdr:cNvPr>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52087</xdr:rowOff>
    </xdr:from>
    <xdr:ext cx="405111" cy="259045"/>
    <xdr:sp macro="" textlink="">
      <xdr:nvSpPr>
        <xdr:cNvPr id="399" name="n_1mainValue【保健センター・保健所】&#10;有形固定資産減価償却率">
          <a:extLst>
            <a:ext uri="{FF2B5EF4-FFF2-40B4-BE49-F238E27FC236}">
              <a16:creationId xmlns:a16="http://schemas.microsoft.com/office/drawing/2014/main" id="{00000000-0008-0000-0E00-00008F010000}"/>
            </a:ext>
          </a:extLst>
        </xdr:cNvPr>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保健センター・保健所】&#10;一人当たり面積グラフ枠">
          <a:extLst>
            <a:ext uri="{FF2B5EF4-FFF2-40B4-BE49-F238E27FC236}">
              <a16:creationId xmlns:a16="http://schemas.microsoft.com/office/drawing/2014/main" id="{00000000-0008-0000-0E00-0000A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425" name="【保健センター・保健所】&#10;一人当たり面積最小値テキスト">
          <a:extLst>
            <a:ext uri="{FF2B5EF4-FFF2-40B4-BE49-F238E27FC236}">
              <a16:creationId xmlns:a16="http://schemas.microsoft.com/office/drawing/2014/main" id="{00000000-0008-0000-0E00-0000A9010000}"/>
            </a:ext>
          </a:extLst>
        </xdr:cNvPr>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427" name="【保健センター・保健所】&#10;一人当たり面積最大値テキスト">
          <a:extLst>
            <a:ext uri="{FF2B5EF4-FFF2-40B4-BE49-F238E27FC236}">
              <a16:creationId xmlns:a16="http://schemas.microsoft.com/office/drawing/2014/main" id="{00000000-0008-0000-0E00-0000AB010000}"/>
            </a:ext>
          </a:extLst>
        </xdr:cNvPr>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429" name="【保健センター・保健所】&#10;一人当たり面積平均値テキスト">
          <a:extLst>
            <a:ext uri="{FF2B5EF4-FFF2-40B4-BE49-F238E27FC236}">
              <a16:creationId xmlns:a16="http://schemas.microsoft.com/office/drawing/2014/main" id="{00000000-0008-0000-0E00-0000AD010000}"/>
            </a:ext>
          </a:extLst>
        </xdr:cNvPr>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430" name="フローチャート : 判断 429">
          <a:extLst>
            <a:ext uri="{FF2B5EF4-FFF2-40B4-BE49-F238E27FC236}">
              <a16:creationId xmlns:a16="http://schemas.microsoft.com/office/drawing/2014/main" id="{00000000-0008-0000-0E00-0000AE010000}"/>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431" name="フローチャート : 判断 430">
          <a:extLst>
            <a:ext uri="{FF2B5EF4-FFF2-40B4-BE49-F238E27FC236}">
              <a16:creationId xmlns:a16="http://schemas.microsoft.com/office/drawing/2014/main" id="{00000000-0008-0000-0E00-0000AF010000}"/>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432" name="n_1aveValue【保健センター・保健所】&#10;一人当たり面積">
          <a:extLst>
            <a:ext uri="{FF2B5EF4-FFF2-40B4-BE49-F238E27FC236}">
              <a16:creationId xmlns:a16="http://schemas.microsoft.com/office/drawing/2014/main" id="{00000000-0008-0000-0E00-0000B0010000}"/>
            </a:ext>
          </a:extLst>
        </xdr:cNvPr>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38735</xdr:rowOff>
    </xdr:from>
    <xdr:to>
      <xdr:col>31</xdr:col>
      <xdr:colOff>85725</xdr:colOff>
      <xdr:row>64</xdr:row>
      <xdr:rowOff>140335</xdr:rowOff>
    </xdr:to>
    <xdr:sp macro="" textlink="">
      <xdr:nvSpPr>
        <xdr:cNvPr id="438" name="円/楕円 437">
          <a:extLst>
            <a:ext uri="{FF2B5EF4-FFF2-40B4-BE49-F238E27FC236}">
              <a16:creationId xmlns:a16="http://schemas.microsoft.com/office/drawing/2014/main" id="{00000000-0008-0000-0E00-0000B6010000}"/>
            </a:ext>
          </a:extLst>
        </xdr:cNvPr>
        <xdr:cNvSpPr/>
      </xdr:nvSpPr>
      <xdr:spPr>
        <a:xfrm>
          <a:off x="21272500" y="110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131462</xdr:rowOff>
    </xdr:from>
    <xdr:ext cx="469744" cy="259045"/>
    <xdr:sp macro="" textlink="">
      <xdr:nvSpPr>
        <xdr:cNvPr id="439" name="n_1mainValue【保健センター・保健所】&#10;一人当たり面積">
          <a:extLst>
            <a:ext uri="{FF2B5EF4-FFF2-40B4-BE49-F238E27FC236}">
              <a16:creationId xmlns:a16="http://schemas.microsoft.com/office/drawing/2014/main" id="{00000000-0008-0000-0E00-0000B7010000}"/>
            </a:ext>
          </a:extLst>
        </xdr:cNvPr>
        <xdr:cNvSpPr txBox="1"/>
      </xdr:nvSpPr>
      <xdr:spPr>
        <a:xfrm>
          <a:off x="21075727" y="111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消防施設】&#10;有形固定資産減価償却率グラフ枠">
          <a:extLst>
            <a:ext uri="{FF2B5EF4-FFF2-40B4-BE49-F238E27FC236}">
              <a16:creationId xmlns:a16="http://schemas.microsoft.com/office/drawing/2014/main" id="{00000000-0008-0000-0E00-0000D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66" name="【消防施設】&#10;有形固定資産減価償却率最小値テキスト">
          <a:extLst>
            <a:ext uri="{FF2B5EF4-FFF2-40B4-BE49-F238E27FC236}">
              <a16:creationId xmlns:a16="http://schemas.microsoft.com/office/drawing/2014/main" id="{00000000-0008-0000-0E00-0000D2010000}"/>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68" name="【消防施設】&#10;有形固定資産減価償却率最大値テキスト">
          <a:extLst>
            <a:ext uri="{FF2B5EF4-FFF2-40B4-BE49-F238E27FC236}">
              <a16:creationId xmlns:a16="http://schemas.microsoft.com/office/drawing/2014/main" id="{00000000-0008-0000-0E00-0000D4010000}"/>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70" name="【消防施設】&#10;有形固定資産減価償却率平均値テキスト">
          <a:extLst>
            <a:ext uri="{FF2B5EF4-FFF2-40B4-BE49-F238E27FC236}">
              <a16:creationId xmlns:a16="http://schemas.microsoft.com/office/drawing/2014/main" id="{00000000-0008-0000-0E00-0000D6010000}"/>
            </a:ext>
          </a:extLst>
        </xdr:cNvPr>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71" name="フローチャート : 判断 470">
          <a:extLst>
            <a:ext uri="{FF2B5EF4-FFF2-40B4-BE49-F238E27FC236}">
              <a16:creationId xmlns:a16="http://schemas.microsoft.com/office/drawing/2014/main" id="{00000000-0008-0000-0E00-0000D7010000}"/>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72" name="フローチャート : 判断 471">
          <a:extLst>
            <a:ext uri="{FF2B5EF4-FFF2-40B4-BE49-F238E27FC236}">
              <a16:creationId xmlns:a16="http://schemas.microsoft.com/office/drawing/2014/main" id="{00000000-0008-0000-0E00-0000D8010000}"/>
            </a:ext>
          </a:extLst>
        </xdr:cNvPr>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473" name="n_1aveValue【消防施設】&#10;有形固定資産減価償却率">
          <a:extLst>
            <a:ext uri="{FF2B5EF4-FFF2-40B4-BE49-F238E27FC236}">
              <a16:creationId xmlns:a16="http://schemas.microsoft.com/office/drawing/2014/main" id="{00000000-0008-0000-0E00-0000D9010000}"/>
            </a:ext>
          </a:extLst>
        </xdr:cNvPr>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163649</xdr:rowOff>
    </xdr:from>
    <xdr:to>
      <xdr:col>22</xdr:col>
      <xdr:colOff>415925</xdr:colOff>
      <xdr:row>85</xdr:row>
      <xdr:rowOff>93799</xdr:rowOff>
    </xdr:to>
    <xdr:sp macro="" textlink="">
      <xdr:nvSpPr>
        <xdr:cNvPr id="479" name="円/楕円 478">
          <a:extLst>
            <a:ext uri="{FF2B5EF4-FFF2-40B4-BE49-F238E27FC236}">
              <a16:creationId xmlns:a16="http://schemas.microsoft.com/office/drawing/2014/main" id="{00000000-0008-0000-0E00-0000DF010000}"/>
            </a:ext>
          </a:extLst>
        </xdr:cNvPr>
        <xdr:cNvSpPr/>
      </xdr:nvSpPr>
      <xdr:spPr>
        <a:xfrm>
          <a:off x="15430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84926</xdr:rowOff>
    </xdr:from>
    <xdr:ext cx="405111" cy="259045"/>
    <xdr:sp macro="" textlink="">
      <xdr:nvSpPr>
        <xdr:cNvPr id="480" name="n_1mainValue【消防施設】&#10;有形固定資産減価償却率">
          <a:extLst>
            <a:ext uri="{FF2B5EF4-FFF2-40B4-BE49-F238E27FC236}">
              <a16:creationId xmlns:a16="http://schemas.microsoft.com/office/drawing/2014/main" id="{00000000-0008-0000-0E00-0000E0010000}"/>
            </a:ext>
          </a:extLst>
        </xdr:cNvPr>
        <xdr:cNvSpPr txBox="1"/>
      </xdr:nvSpPr>
      <xdr:spPr>
        <a:xfrm>
          <a:off x="15266043"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a:extLst>
            <a:ext uri="{FF2B5EF4-FFF2-40B4-BE49-F238E27FC236}">
              <a16:creationId xmlns:a16="http://schemas.microsoft.com/office/drawing/2014/main" id="{00000000-0008-0000-0E00-0000F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505" name="【消防施設】&#10;一人当たり面積最小値テキスト">
          <a:extLst>
            <a:ext uri="{FF2B5EF4-FFF2-40B4-BE49-F238E27FC236}">
              <a16:creationId xmlns:a16="http://schemas.microsoft.com/office/drawing/2014/main" id="{00000000-0008-0000-0E00-0000F9010000}"/>
            </a:ext>
          </a:extLst>
        </xdr:cNvPr>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07" name="【消防施設】&#10;一人当たり面積最大値テキスト">
          <a:extLst>
            <a:ext uri="{FF2B5EF4-FFF2-40B4-BE49-F238E27FC236}">
              <a16:creationId xmlns:a16="http://schemas.microsoft.com/office/drawing/2014/main" id="{00000000-0008-0000-0E00-0000FB010000}"/>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509" name="【消防施設】&#10;一人当たり面積平均値テキスト">
          <a:extLst>
            <a:ext uri="{FF2B5EF4-FFF2-40B4-BE49-F238E27FC236}">
              <a16:creationId xmlns:a16="http://schemas.microsoft.com/office/drawing/2014/main" id="{00000000-0008-0000-0E00-0000FD010000}"/>
            </a:ext>
          </a:extLst>
        </xdr:cNvPr>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510" name="フローチャート : 判断 509">
          <a:extLst>
            <a:ext uri="{FF2B5EF4-FFF2-40B4-BE49-F238E27FC236}">
              <a16:creationId xmlns:a16="http://schemas.microsoft.com/office/drawing/2014/main" id="{00000000-0008-0000-0E00-0000FE010000}"/>
            </a:ext>
          </a:extLst>
        </xdr:cNvPr>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511" name="フローチャート : 判断 510">
          <a:extLst>
            <a:ext uri="{FF2B5EF4-FFF2-40B4-BE49-F238E27FC236}">
              <a16:creationId xmlns:a16="http://schemas.microsoft.com/office/drawing/2014/main" id="{00000000-0008-0000-0E00-0000FF010000}"/>
            </a:ext>
          </a:extLst>
        </xdr:cNvPr>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512" name="n_1aveValue【消防施設】&#10;一人当たり面積">
          <a:extLst>
            <a:ext uri="{FF2B5EF4-FFF2-40B4-BE49-F238E27FC236}">
              <a16:creationId xmlns:a16="http://schemas.microsoft.com/office/drawing/2014/main" id="{00000000-0008-0000-0E00-000000020000}"/>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132080</xdr:rowOff>
    </xdr:from>
    <xdr:to>
      <xdr:col>31</xdr:col>
      <xdr:colOff>85725</xdr:colOff>
      <xdr:row>82</xdr:row>
      <xdr:rowOff>62230</xdr:rowOff>
    </xdr:to>
    <xdr:sp macro="" textlink="">
      <xdr:nvSpPr>
        <xdr:cNvPr id="518" name="円/楕円 517">
          <a:extLst>
            <a:ext uri="{FF2B5EF4-FFF2-40B4-BE49-F238E27FC236}">
              <a16:creationId xmlns:a16="http://schemas.microsoft.com/office/drawing/2014/main" id="{00000000-0008-0000-0E00-000006020000}"/>
            </a:ext>
          </a:extLst>
        </xdr:cNvPr>
        <xdr:cNvSpPr/>
      </xdr:nvSpPr>
      <xdr:spPr>
        <a:xfrm>
          <a:off x="21272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53357</xdr:rowOff>
    </xdr:from>
    <xdr:ext cx="469744" cy="259045"/>
    <xdr:sp macro="" textlink="">
      <xdr:nvSpPr>
        <xdr:cNvPr id="519" name="n_1mainValue【消防施設】&#10;一人当たり面積">
          <a:extLst>
            <a:ext uri="{FF2B5EF4-FFF2-40B4-BE49-F238E27FC236}">
              <a16:creationId xmlns:a16="http://schemas.microsoft.com/office/drawing/2014/main" id="{00000000-0008-0000-0E00-000007020000}"/>
            </a:ext>
          </a:extLst>
        </xdr:cNvPr>
        <xdr:cNvSpPr txBox="1"/>
      </xdr:nvSpPr>
      <xdr:spPr>
        <a:xfrm>
          <a:off x="21075727" y="1411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庁舎】&#10;有形固定資産減価償却率グラフ枠">
          <a:extLst>
            <a:ext uri="{FF2B5EF4-FFF2-40B4-BE49-F238E27FC236}">
              <a16:creationId xmlns:a16="http://schemas.microsoft.com/office/drawing/2014/main" id="{00000000-0008-0000-0E00-00001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545" name="【庁舎】&#10;有形固定資産減価償却率最小値テキスト">
          <a:extLst>
            <a:ext uri="{FF2B5EF4-FFF2-40B4-BE49-F238E27FC236}">
              <a16:creationId xmlns:a16="http://schemas.microsoft.com/office/drawing/2014/main" id="{00000000-0008-0000-0E00-000021020000}"/>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47" name="【庁舎】&#10;有形固定資産減価償却率最大値テキスト">
          <a:extLst>
            <a:ext uri="{FF2B5EF4-FFF2-40B4-BE49-F238E27FC236}">
              <a16:creationId xmlns:a16="http://schemas.microsoft.com/office/drawing/2014/main" id="{00000000-0008-0000-0E00-000023020000}"/>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549" name="【庁舎】&#10;有形固定資産減価償却率平均値テキスト">
          <a:extLst>
            <a:ext uri="{FF2B5EF4-FFF2-40B4-BE49-F238E27FC236}">
              <a16:creationId xmlns:a16="http://schemas.microsoft.com/office/drawing/2014/main" id="{00000000-0008-0000-0E00-000025020000}"/>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550" name="フローチャート : 判断 549">
          <a:extLst>
            <a:ext uri="{FF2B5EF4-FFF2-40B4-BE49-F238E27FC236}">
              <a16:creationId xmlns:a16="http://schemas.microsoft.com/office/drawing/2014/main" id="{00000000-0008-0000-0E00-000026020000}"/>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551" name="フローチャート : 判断 550">
          <a:extLst>
            <a:ext uri="{FF2B5EF4-FFF2-40B4-BE49-F238E27FC236}">
              <a16:creationId xmlns:a16="http://schemas.microsoft.com/office/drawing/2014/main" id="{00000000-0008-0000-0E00-000027020000}"/>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552" name="n_1aveValue【庁舎】&#10;有形固定資産減価償却率">
          <a:extLst>
            <a:ext uri="{FF2B5EF4-FFF2-40B4-BE49-F238E27FC236}">
              <a16:creationId xmlns:a16="http://schemas.microsoft.com/office/drawing/2014/main" id="{00000000-0008-0000-0E00-000028020000}"/>
            </a:ext>
          </a:extLst>
        </xdr:cNvPr>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103505</xdr:rowOff>
    </xdr:from>
    <xdr:to>
      <xdr:col>22</xdr:col>
      <xdr:colOff>415925</xdr:colOff>
      <xdr:row>101</xdr:row>
      <xdr:rowOff>33655</xdr:rowOff>
    </xdr:to>
    <xdr:sp macro="" textlink="">
      <xdr:nvSpPr>
        <xdr:cNvPr id="558" name="円/楕円 557">
          <a:extLst>
            <a:ext uri="{FF2B5EF4-FFF2-40B4-BE49-F238E27FC236}">
              <a16:creationId xmlns:a16="http://schemas.microsoft.com/office/drawing/2014/main" id="{00000000-0008-0000-0E00-00002E020000}"/>
            </a:ext>
          </a:extLst>
        </xdr:cNvPr>
        <xdr:cNvSpPr/>
      </xdr:nvSpPr>
      <xdr:spPr>
        <a:xfrm>
          <a:off x="154305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50182</xdr:rowOff>
    </xdr:from>
    <xdr:ext cx="405111" cy="259045"/>
    <xdr:sp macro="" textlink="">
      <xdr:nvSpPr>
        <xdr:cNvPr id="559" name="n_1mainValue【庁舎】&#10;有形固定資産減価償却率">
          <a:extLst>
            <a:ext uri="{FF2B5EF4-FFF2-40B4-BE49-F238E27FC236}">
              <a16:creationId xmlns:a16="http://schemas.microsoft.com/office/drawing/2014/main" id="{00000000-0008-0000-0E00-00002F020000}"/>
            </a:ext>
          </a:extLst>
        </xdr:cNvPr>
        <xdr:cNvSpPr txBox="1"/>
      </xdr:nvSpPr>
      <xdr:spPr>
        <a:xfrm>
          <a:off x="15266043"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0" name="【庁舎】&#10;一人当たり面積グラフ枠">
          <a:extLst>
            <a:ext uri="{FF2B5EF4-FFF2-40B4-BE49-F238E27FC236}">
              <a16:creationId xmlns:a16="http://schemas.microsoft.com/office/drawing/2014/main" id="{00000000-0008-0000-0E00-00004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82" name="【庁舎】&#10;一人当たり面積最小値テキスト">
          <a:extLst>
            <a:ext uri="{FF2B5EF4-FFF2-40B4-BE49-F238E27FC236}">
              <a16:creationId xmlns:a16="http://schemas.microsoft.com/office/drawing/2014/main" id="{00000000-0008-0000-0E00-000046020000}"/>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84" name="【庁舎】&#10;一人当たり面積最大値テキスト">
          <a:extLst>
            <a:ext uri="{FF2B5EF4-FFF2-40B4-BE49-F238E27FC236}">
              <a16:creationId xmlns:a16="http://schemas.microsoft.com/office/drawing/2014/main" id="{00000000-0008-0000-0E00-000048020000}"/>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86" name="【庁舎】&#10;一人当たり面積平均値テキスト">
          <a:extLst>
            <a:ext uri="{FF2B5EF4-FFF2-40B4-BE49-F238E27FC236}">
              <a16:creationId xmlns:a16="http://schemas.microsoft.com/office/drawing/2014/main" id="{00000000-0008-0000-0E00-00004A020000}"/>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87" name="フローチャート : 判断 586">
          <a:extLst>
            <a:ext uri="{FF2B5EF4-FFF2-40B4-BE49-F238E27FC236}">
              <a16:creationId xmlns:a16="http://schemas.microsoft.com/office/drawing/2014/main" id="{00000000-0008-0000-0E00-00004B020000}"/>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88" name="フローチャート : 判断 587">
          <a:extLst>
            <a:ext uri="{FF2B5EF4-FFF2-40B4-BE49-F238E27FC236}">
              <a16:creationId xmlns:a16="http://schemas.microsoft.com/office/drawing/2014/main" id="{00000000-0008-0000-0E00-00004C020000}"/>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89" name="n_1aveValue【庁舎】&#10;一人当たり面積">
          <a:extLst>
            <a:ext uri="{FF2B5EF4-FFF2-40B4-BE49-F238E27FC236}">
              <a16:creationId xmlns:a16="http://schemas.microsoft.com/office/drawing/2014/main" id="{00000000-0008-0000-0E00-00004D020000}"/>
            </a:ext>
          </a:extLst>
        </xdr:cNvPr>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132384</xdr:rowOff>
    </xdr:from>
    <xdr:to>
      <xdr:col>31</xdr:col>
      <xdr:colOff>85725</xdr:colOff>
      <xdr:row>107</xdr:row>
      <xdr:rowOff>62534</xdr:rowOff>
    </xdr:to>
    <xdr:sp macro="" textlink="">
      <xdr:nvSpPr>
        <xdr:cNvPr id="595" name="円/楕円 594">
          <a:extLst>
            <a:ext uri="{FF2B5EF4-FFF2-40B4-BE49-F238E27FC236}">
              <a16:creationId xmlns:a16="http://schemas.microsoft.com/office/drawing/2014/main" id="{00000000-0008-0000-0E00-000053020000}"/>
            </a:ext>
          </a:extLst>
        </xdr:cNvPr>
        <xdr:cNvSpPr/>
      </xdr:nvSpPr>
      <xdr:spPr>
        <a:xfrm>
          <a:off x="21272500" y="18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53661</xdr:rowOff>
    </xdr:from>
    <xdr:ext cx="469744" cy="259045"/>
    <xdr:sp macro="" textlink="">
      <xdr:nvSpPr>
        <xdr:cNvPr id="596" name="n_1mainValue【庁舎】&#10;一人当たり面積">
          <a:extLst>
            <a:ext uri="{FF2B5EF4-FFF2-40B4-BE49-F238E27FC236}">
              <a16:creationId xmlns:a16="http://schemas.microsoft.com/office/drawing/2014/main" id="{00000000-0008-0000-0E00-000054020000}"/>
            </a:ext>
          </a:extLst>
        </xdr:cNvPr>
        <xdr:cNvSpPr txBox="1"/>
      </xdr:nvSpPr>
      <xdr:spPr>
        <a:xfrm>
          <a:off x="21075727" y="183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数値がある施設のうち消防施設以外のすべての施設において、有形固定資産減価償却率は類似団体を上回っている。</a:t>
          </a:r>
          <a:endParaRPr lang="ja-JP" altLang="ja-JP" sz="1300">
            <a:effectLst/>
          </a:endParaRPr>
        </a:p>
        <a:p>
          <a:r>
            <a:rPr kumimoji="1" lang="ja-JP" altLang="ja-JP" sz="1300">
              <a:solidFill>
                <a:schemeClr val="dk1"/>
              </a:solidFill>
              <a:effectLst/>
              <a:latin typeface="+mn-lt"/>
              <a:ea typeface="+mn-ea"/>
              <a:cs typeface="+mn-cs"/>
            </a:rPr>
            <a:t>その中でも、特に体育館・プール、市民会館、庁舎においては減価償却率</a:t>
          </a:r>
          <a:r>
            <a:rPr kumimoji="1" lang="en-US" altLang="ja-JP" sz="1300">
              <a:solidFill>
                <a:schemeClr val="dk1"/>
              </a:solidFill>
              <a:effectLst/>
              <a:latin typeface="+mn-lt"/>
              <a:ea typeface="+mn-ea"/>
              <a:cs typeface="+mn-cs"/>
            </a:rPr>
            <a:t>85</a:t>
          </a:r>
          <a:r>
            <a:rPr kumimoji="1" lang="ja-JP" altLang="ja-JP" sz="1300">
              <a:solidFill>
                <a:schemeClr val="dk1"/>
              </a:solidFill>
              <a:effectLst/>
              <a:latin typeface="+mn-lt"/>
              <a:ea typeface="+mn-ea"/>
              <a:cs typeface="+mn-cs"/>
            </a:rPr>
            <a:t>％以上、福祉施設においては</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今後、施設の老朽化に伴う修繕が加速化し、財政を圧迫することが懸念されるため、個別施設計画を策定し、施設の適正配置・管理に努める必要がある。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
4,178
277.67
5,210,587
5,130,325
37,216
2,950,162
5,118,359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人口減少や</a:t>
          </a:r>
          <a:r>
            <a:rPr lang="ja-JP" altLang="en-US" sz="1100" b="0" i="0">
              <a:solidFill>
                <a:sysClr val="windowText" lastClr="000000"/>
              </a:solidFill>
              <a:effectLst/>
              <a:latin typeface="+mn-lt"/>
              <a:ea typeface="+mn-ea"/>
              <a:cs typeface="+mn-cs"/>
            </a:rPr>
            <a:t>高齢化の進行</a:t>
          </a:r>
          <a:r>
            <a:rPr lang="ja-JP" altLang="ja-JP" sz="1100" b="0" i="0">
              <a:solidFill>
                <a:sysClr val="windowText" lastClr="000000"/>
              </a:solidFill>
              <a:effectLst/>
              <a:latin typeface="+mn-lt"/>
              <a:ea typeface="+mn-ea"/>
              <a:cs typeface="+mn-cs"/>
            </a:rPr>
            <a:t>に加え、町内に中心となる産業がないこと等により、税収が少なく財政基盤が弱いため、類似団体平均を下回っている。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これまでに小</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中学校の統廃合や保育所・老人ホームの民営化、退職者不補充による定員管理の適正化、議員定数の削減、小学校給食調理の一元化等、大幅な経費の縮減を図ってきている。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29972</xdr:rowOff>
    </xdr:from>
    <xdr:to>
      <xdr:col>7</xdr:col>
      <xdr:colOff>152400</xdr:colOff>
      <xdr:row>44</xdr:row>
      <xdr:rowOff>39624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39624</xdr:rowOff>
    </xdr:from>
    <xdr:to>
      <xdr:col>6</xdr:col>
      <xdr:colOff>0</xdr:colOff>
      <xdr:row>44</xdr:row>
      <xdr:rowOff>49276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39624</xdr:rowOff>
    </xdr:from>
    <xdr:to>
      <xdr:col>4</xdr:col>
      <xdr:colOff>482600</xdr:colOff>
      <xdr:row>44</xdr:row>
      <xdr:rowOff>49276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39624</xdr:rowOff>
    </xdr:from>
    <xdr:to>
      <xdr:col>3</xdr:col>
      <xdr:colOff>279400</xdr:colOff>
      <xdr:row>44</xdr:row>
      <xdr:rowOff>39624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150622</xdr:rowOff>
    </xdr:from>
    <xdr:to>
      <xdr:col>7</xdr:col>
      <xdr:colOff>203200</xdr:colOff>
      <xdr:row>44</xdr:row>
      <xdr:rowOff>80772</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160274</xdr:rowOff>
    </xdr:from>
    <xdr:to>
      <xdr:col>6</xdr:col>
      <xdr:colOff>50800</xdr:colOff>
      <xdr:row>44</xdr:row>
      <xdr:rowOff>90424</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169926</xdr:rowOff>
    </xdr:from>
    <xdr:to>
      <xdr:col>4</xdr:col>
      <xdr:colOff>533400</xdr:colOff>
      <xdr:row>44</xdr:row>
      <xdr:rowOff>100076</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84853</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160274</xdr:rowOff>
    </xdr:from>
    <xdr:to>
      <xdr:col>3</xdr:col>
      <xdr:colOff>330200</xdr:colOff>
      <xdr:row>44</xdr:row>
      <xdr:rowOff>90424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75201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160274</xdr:rowOff>
    </xdr:from>
    <xdr:to>
      <xdr:col>2</xdr:col>
      <xdr:colOff>127000</xdr:colOff>
      <xdr:row>44</xdr:row>
      <xdr:rowOff>90424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75201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H15</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癒しの森運動公園整備事業及び特別養護老人ホーム建設費補助のために借り入れた過疎債の償還完了に伴う公債費の減や退職手当負担金の改定に伴う人件費の減などにより、比率は減少したが、依然として類似団体平均を上回っ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とも</a:t>
          </a:r>
          <a:r>
            <a:rPr kumimoji="1" lang="ja-JP" altLang="ja-JP" sz="1100">
              <a:solidFill>
                <a:sysClr val="windowText" lastClr="000000"/>
              </a:solidFill>
              <a:effectLst/>
              <a:latin typeface="+mn-lt"/>
              <a:ea typeface="+mn-ea"/>
              <a:cs typeface="+mn-cs"/>
            </a:rPr>
            <a:t>、経常的に支出する経費の抑制及び経常経費に充当する特定財源の確保に努め、比率の減少につなげる。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2359</xdr:rowOff>
    </xdr:from>
    <xdr:to>
      <xdr:col>7</xdr:col>
      <xdr:colOff>152400</xdr:colOff>
      <xdr:row>65</xdr:row>
      <xdr:rowOff>50619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4660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26488</xdr:rowOff>
    </xdr:from>
    <xdr:to>
      <xdr:col>6</xdr:col>
      <xdr:colOff>0</xdr:colOff>
      <xdr:row>65</xdr:row>
      <xdr:rowOff>50619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707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108313</xdr:rowOff>
    </xdr:from>
    <xdr:to>
      <xdr:col>4</xdr:col>
      <xdr:colOff>482600</xdr:colOff>
      <xdr:row>65</xdr:row>
      <xdr:rowOff>26488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8111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108313</xdr:rowOff>
    </xdr:from>
    <xdr:to>
      <xdr:col>3</xdr:col>
      <xdr:colOff>279400</xdr:colOff>
      <xdr:row>64</xdr:row>
      <xdr:rowOff>128996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8111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123009</xdr:rowOff>
    </xdr:from>
    <xdr:to>
      <xdr:col>7</xdr:col>
      <xdr:colOff>203200</xdr:colOff>
      <xdr:row>65</xdr:row>
      <xdr:rowOff>53159</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95086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6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171269</xdr:rowOff>
    </xdr:from>
    <xdr:to>
      <xdr:col>6</xdr:col>
      <xdr:colOff>50800</xdr:colOff>
      <xdr:row>65</xdr:row>
      <xdr:rowOff>101419</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86196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3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147138</xdr:rowOff>
    </xdr:from>
    <xdr:to>
      <xdr:col>4</xdr:col>
      <xdr:colOff>533400</xdr:colOff>
      <xdr:row>65</xdr:row>
      <xdr:rowOff>77288</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62065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57513</xdr:rowOff>
    </xdr:from>
    <xdr:to>
      <xdr:col>3</xdr:col>
      <xdr:colOff>330200</xdr:colOff>
      <xdr:row>64</xdr:row>
      <xdr:rowOff>159113</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143890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78196</xdr:rowOff>
    </xdr:from>
    <xdr:to>
      <xdr:col>2</xdr:col>
      <xdr:colOff>127000</xdr:colOff>
      <xdr:row>65</xdr:row>
      <xdr:rowOff>8346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164573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[346,359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mn-lt"/>
              <a:ea typeface="+mn-ea"/>
              <a:cs typeface="+mn-cs"/>
            </a:rPr>
            <a:t>毎年度、</a:t>
          </a:r>
          <a:r>
            <a:rPr lang="ja-JP" altLang="ja-JP" sz="1100">
              <a:solidFill>
                <a:sysClr val="windowText" lastClr="000000"/>
              </a:solidFill>
              <a:effectLst/>
              <a:latin typeface="+mn-lt"/>
              <a:ea typeface="+mn-ea"/>
              <a:cs typeface="+mn-cs"/>
            </a:rPr>
            <a:t>類似団体平均を下回っているが、決算額は増加傾向にある。</a:t>
          </a:r>
          <a:endParaRPr lang="en-US" altLang="ja-JP" sz="1100">
            <a:solidFill>
              <a:sysClr val="windowText" lastClr="000000"/>
            </a:solidFill>
            <a:effectLst/>
            <a:latin typeface="+mn-lt"/>
            <a:ea typeface="+mn-ea"/>
            <a:cs typeface="+mn-cs"/>
          </a:endParaRPr>
        </a:p>
        <a:p>
          <a:pPr eaLnBrk="1" fontAlgn="auto" latinLnBrk="0" hangingPunct="1"/>
          <a:r>
            <a:rPr lang="ja-JP" altLang="ja-JP" sz="1100">
              <a:solidFill>
                <a:sysClr val="windowText" lastClr="000000"/>
              </a:solidFill>
              <a:effectLst/>
              <a:latin typeface="+mn-lt"/>
              <a:ea typeface="+mn-ea"/>
              <a:cs typeface="+mn-cs"/>
            </a:rPr>
            <a:t>これは、</a:t>
          </a:r>
          <a:r>
            <a:rPr lang="ja-JP" altLang="en-US" sz="1100">
              <a:solidFill>
                <a:sysClr val="windowText" lastClr="000000"/>
              </a:solidFill>
              <a:effectLst/>
              <a:latin typeface="+mn-lt"/>
              <a:ea typeface="+mn-ea"/>
              <a:cs typeface="+mn-cs"/>
            </a:rPr>
            <a:t>人口減少に加え、観光</a:t>
          </a:r>
          <a:r>
            <a:rPr lang="ja-JP" altLang="ja-JP" sz="1100">
              <a:solidFill>
                <a:sysClr val="windowText" lastClr="000000"/>
              </a:solidFill>
              <a:effectLst/>
              <a:latin typeface="+mn-lt"/>
              <a:ea typeface="+mn-ea"/>
              <a:cs typeface="+mn-cs"/>
            </a:rPr>
            <a:t>施設管理委託費</a:t>
          </a:r>
          <a:r>
            <a:rPr lang="ja-JP" altLang="en-US" sz="1100">
              <a:solidFill>
                <a:sysClr val="windowText" lastClr="000000"/>
              </a:solidFill>
              <a:effectLst/>
              <a:latin typeface="+mn-lt"/>
              <a:ea typeface="+mn-ea"/>
              <a:cs typeface="+mn-cs"/>
            </a:rPr>
            <a:t>やふるさと納税における特産品返礼費等</a:t>
          </a:r>
          <a:r>
            <a:rPr lang="ja-JP" altLang="ja-JP" sz="1100">
              <a:solidFill>
                <a:sysClr val="windowText" lastClr="000000"/>
              </a:solidFill>
              <a:effectLst/>
              <a:latin typeface="+mn-lt"/>
              <a:ea typeface="+mn-ea"/>
              <a:cs typeface="+mn-cs"/>
            </a:rPr>
            <a:t>が年々増加していることが主な要因と考えられる。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今後とも</a:t>
          </a:r>
          <a:r>
            <a:rPr lang="ja-JP" altLang="en-US" sz="1100">
              <a:solidFill>
                <a:sysClr val="windowText" lastClr="000000"/>
              </a:solidFill>
              <a:effectLst/>
              <a:latin typeface="+mn-lt"/>
              <a:ea typeface="+mn-ea"/>
              <a:cs typeface="+mn-cs"/>
            </a:rPr>
            <a:t>、本町の重要な課題である人口減少対策に力を入れるとともに、</a:t>
          </a:r>
          <a:r>
            <a:rPr lang="ja-JP" altLang="ja-JP" sz="1100">
              <a:solidFill>
                <a:sysClr val="windowText" lastClr="000000"/>
              </a:solidFill>
              <a:effectLst/>
              <a:latin typeface="+mn-lt"/>
              <a:ea typeface="+mn-ea"/>
              <a:cs typeface="+mn-cs"/>
            </a:rPr>
            <a:t>適正な給与制度の運用</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職員配置の適正化</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事務事業の見直し等に努め経費節減を図っていく</a:t>
          </a:r>
          <a:r>
            <a:rPr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63678</xdr:rowOff>
    </xdr:from>
    <xdr:to>
      <xdr:col>7</xdr:col>
      <xdr:colOff>152400</xdr:colOff>
      <xdr:row>82</xdr:row>
      <xdr:rowOff>82297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22578"/>
          <a:ext cx="8382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40467</xdr:rowOff>
    </xdr:from>
    <xdr:to>
      <xdr:col>6</xdr:col>
      <xdr:colOff>0</xdr:colOff>
      <xdr:row>82</xdr:row>
      <xdr:rowOff>63678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99367"/>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12148</xdr:rowOff>
    </xdr:from>
    <xdr:to>
      <xdr:col>4</xdr:col>
      <xdr:colOff>482600</xdr:colOff>
      <xdr:row>82</xdr:row>
      <xdr:rowOff>40467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71048"/>
          <a:ext cx="8890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10489</xdr:rowOff>
    </xdr:from>
    <xdr:to>
      <xdr:col>3</xdr:col>
      <xdr:colOff>279400</xdr:colOff>
      <xdr:row>82</xdr:row>
      <xdr:rowOff>12148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69389"/>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31497</xdr:rowOff>
    </xdr:from>
    <xdr:to>
      <xdr:col>7</xdr:col>
      <xdr:colOff>203200</xdr:colOff>
      <xdr:row>82</xdr:row>
      <xdr:rowOff>133097</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0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48024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3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346,359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12878</xdr:rowOff>
    </xdr:from>
    <xdr:to>
      <xdr:col>6</xdr:col>
      <xdr:colOff>50800</xdr:colOff>
      <xdr:row>82</xdr:row>
      <xdr:rowOff>114478</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0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124655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4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330,155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161117</xdr:rowOff>
    </xdr:from>
    <xdr:to>
      <xdr:col>4</xdr:col>
      <xdr:colOff>533400</xdr:colOff>
      <xdr:row>82</xdr:row>
      <xdr:rowOff>91267</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0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101444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309,955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132798</xdr:rowOff>
    </xdr:from>
    <xdr:to>
      <xdr:col>3</xdr:col>
      <xdr:colOff>330200</xdr:colOff>
      <xdr:row>82</xdr:row>
      <xdr:rowOff>62948</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0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73125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8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131139</xdr:rowOff>
    </xdr:from>
    <xdr:to>
      <xdr:col>2</xdr:col>
      <xdr:colOff>127000</xdr:colOff>
      <xdr:row>82</xdr:row>
      <xdr:rowOff>61289</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0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71466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8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283,865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ラスパイレス指数は</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未満で、類似団体平均</a:t>
          </a:r>
          <a:r>
            <a:rPr lang="ja-JP" altLang="en-US" sz="1100">
              <a:solidFill>
                <a:sysClr val="windowText" lastClr="000000"/>
              </a:solidFill>
              <a:effectLst/>
              <a:latin typeface="+mn-lt"/>
              <a:ea typeface="+mn-ea"/>
              <a:cs typeface="+mn-cs"/>
            </a:rPr>
            <a:t>と同等である</a:t>
          </a:r>
          <a:r>
            <a:rPr lang="ja-JP" altLang="ja-JP" sz="1100">
              <a:solidFill>
                <a:sysClr val="windowText" lastClr="000000"/>
              </a:solidFill>
              <a:effectLst/>
              <a:latin typeface="+mn-lt"/>
              <a:ea typeface="+mn-ea"/>
              <a:cs typeface="+mn-cs"/>
            </a:rPr>
            <a:t>。今後も適正な給与制度の運用に努める。</a:t>
          </a:r>
          <a:endParaRPr lang="ja-JP" altLang="ja-JP" sz="1400">
            <a:solidFill>
              <a:sysClr val="windowText" lastClr="000000"/>
            </a:solidFill>
            <a:effectLst/>
          </a:endParaRPr>
        </a:p>
        <a:p>
          <a:pPr eaLnBrk="1" fontAlgn="auto" latinLnBrk="0" hangingPunct="1"/>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年度にラスパイレス指数</a:t>
          </a:r>
          <a:r>
            <a:rPr lang="ja-JP" altLang="en-US" sz="1100">
              <a:solidFill>
                <a:sysClr val="windowText" lastClr="000000"/>
              </a:solidFill>
              <a:effectLst/>
              <a:latin typeface="+mn-lt"/>
              <a:ea typeface="+mn-ea"/>
              <a:cs typeface="+mn-cs"/>
            </a:rPr>
            <a:t>が</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を</a:t>
          </a:r>
          <a:r>
            <a:rPr lang="ja-JP" altLang="en-US" sz="1100">
              <a:solidFill>
                <a:sysClr val="windowText" lastClr="000000"/>
              </a:solidFill>
              <a:effectLst/>
              <a:latin typeface="+mn-lt"/>
              <a:ea typeface="+mn-ea"/>
              <a:cs typeface="+mn-cs"/>
            </a:rPr>
            <a:t>超えて</a:t>
          </a:r>
          <a:r>
            <a:rPr lang="ja-JP" altLang="ja-JP" sz="1100">
              <a:solidFill>
                <a:sysClr val="windowText" lastClr="000000"/>
              </a:solidFill>
              <a:effectLst/>
              <a:latin typeface="+mn-lt"/>
              <a:ea typeface="+mn-ea"/>
              <a:cs typeface="+mn-cs"/>
            </a:rPr>
            <a:t>いるが、</a:t>
          </a:r>
          <a:r>
            <a:rPr lang="ja-JP" altLang="en-US" sz="1100">
              <a:solidFill>
                <a:sysClr val="windowText" lastClr="000000"/>
              </a:solidFill>
              <a:effectLst/>
              <a:latin typeface="+mn-lt"/>
              <a:ea typeface="+mn-ea"/>
              <a:cs typeface="+mn-cs"/>
            </a:rPr>
            <a:t>これは</a:t>
          </a:r>
          <a:r>
            <a:rPr lang="ja-JP" altLang="ja-JP" sz="1100">
              <a:solidFill>
                <a:sysClr val="windowText" lastClr="000000"/>
              </a:solidFill>
              <a:effectLst/>
              <a:latin typeface="+mn-lt"/>
              <a:ea typeface="+mn-ea"/>
              <a:cs typeface="+mn-cs"/>
            </a:rPr>
            <a:t>国家公務員の給与改定特例法（</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年間）による措置がないとした場合</a:t>
          </a:r>
          <a:r>
            <a:rPr lang="ja-JP" altLang="en-US" sz="1100">
              <a:solidFill>
                <a:sysClr val="windowText" lastClr="000000"/>
              </a:solidFill>
              <a:effectLst/>
              <a:latin typeface="+mn-lt"/>
              <a:ea typeface="+mn-ea"/>
              <a:cs typeface="+mn-cs"/>
            </a:rPr>
            <a:t>で、その</a:t>
          </a:r>
          <a:r>
            <a:rPr lang="ja-JP" altLang="ja-JP" sz="1100">
              <a:solidFill>
                <a:sysClr val="windowText" lastClr="000000"/>
              </a:solidFill>
              <a:effectLst/>
              <a:latin typeface="+mn-lt"/>
              <a:ea typeface="+mn-ea"/>
              <a:cs typeface="+mn-cs"/>
            </a:rPr>
            <a:t>指数（参考値）は</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年度が</a:t>
          </a:r>
          <a:r>
            <a:rPr lang="en-US" altLang="ja-JP" sz="1100">
              <a:solidFill>
                <a:sysClr val="windowText" lastClr="000000"/>
              </a:solidFill>
              <a:effectLst/>
              <a:latin typeface="+mn-lt"/>
              <a:ea typeface="+mn-ea"/>
              <a:cs typeface="+mn-cs"/>
            </a:rPr>
            <a:t>93.7</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年度が</a:t>
          </a:r>
          <a:r>
            <a:rPr lang="en-US" altLang="ja-JP" sz="1100">
              <a:solidFill>
                <a:sysClr val="windowText" lastClr="000000"/>
              </a:solidFill>
              <a:effectLst/>
              <a:latin typeface="+mn-lt"/>
              <a:ea typeface="+mn-ea"/>
              <a:cs typeface="+mn-cs"/>
            </a:rPr>
            <a:t>92.7</a:t>
          </a:r>
          <a:r>
            <a:rPr lang="ja-JP" altLang="ja-JP" sz="1100">
              <a:solidFill>
                <a:sysClr val="windowText" lastClr="000000"/>
              </a:solidFill>
              <a:effectLst/>
              <a:latin typeface="+mn-lt"/>
              <a:ea typeface="+mn-ea"/>
              <a:cs typeface="+mn-cs"/>
            </a:rPr>
            <a:t>であ</a:t>
          </a:r>
          <a:r>
            <a:rPr lang="ja-JP" altLang="en-US" sz="1100">
              <a:solidFill>
                <a:sysClr val="windowText" lastClr="000000"/>
              </a:solidFill>
              <a:effectLst/>
              <a:latin typeface="+mn-lt"/>
              <a:ea typeface="+mn-ea"/>
              <a:cs typeface="+mn-cs"/>
            </a:rPr>
            <a:t>った</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2539</xdr:rowOff>
    </xdr:from>
    <xdr:to>
      <xdr:col>24</xdr:col>
      <xdr:colOff>558800</xdr:colOff>
      <xdr:row>87</xdr:row>
      <xdr:rowOff>2539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139716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87</xdr:row>
      <xdr:rowOff>2539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164464</xdr:rowOff>
    </xdr:from>
    <xdr:to>
      <xdr:col>22</xdr:col>
      <xdr:colOff>203200</xdr:colOff>
      <xdr:row>86</xdr:row>
      <xdr:rowOff>29211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377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164464</xdr:rowOff>
    </xdr:from>
    <xdr:to>
      <xdr:col>21</xdr:col>
      <xdr:colOff>0</xdr:colOff>
      <xdr:row>88</xdr:row>
      <xdr:rowOff>144780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737714"/>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95266</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123189</xdr:rowOff>
    </xdr:from>
    <xdr:to>
      <xdr:col>23</xdr:col>
      <xdr:colOff>457200</xdr:colOff>
      <xdr:row>87</xdr:row>
      <xdr:rowOff>53339</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63516</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113664</xdr:rowOff>
    </xdr:from>
    <xdr:to>
      <xdr:col>21</xdr:col>
      <xdr:colOff>50800</xdr:colOff>
      <xdr:row>86</xdr:row>
      <xdr:rowOff>43814</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53991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町</a:t>
          </a:r>
          <a:r>
            <a:rPr lang="ja-JP" altLang="en-US" sz="1100" b="0" i="0">
              <a:solidFill>
                <a:sysClr val="windowText" lastClr="000000"/>
              </a:solidFill>
              <a:effectLst/>
              <a:latin typeface="+mn-lt"/>
              <a:ea typeface="+mn-ea"/>
              <a:cs typeface="+mn-cs"/>
            </a:rPr>
            <a:t>の</a:t>
          </a:r>
          <a:r>
            <a:rPr lang="ja-JP" altLang="ja-JP" sz="1100" b="0" i="0">
              <a:solidFill>
                <a:sysClr val="windowText" lastClr="000000"/>
              </a:solidFill>
              <a:effectLst/>
              <a:latin typeface="+mn-lt"/>
              <a:ea typeface="+mn-ea"/>
              <a:cs typeface="+mn-cs"/>
            </a:rPr>
            <a:t>面積が広く、集落が広範囲にわたり点在していることから、人口規模に比べて事業量が多いのが実情である。</a:t>
          </a:r>
          <a:endParaRPr lang="en-US" altLang="ja-JP" sz="1100" b="0" i="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類似団体平均とほぼ同等であり、今後も住民サービスの質の低下を招かないよう留意しながら、職員配置の適正化に努めていく。</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126136</xdr:rowOff>
    </xdr:from>
    <xdr:to>
      <xdr:col>24</xdr:col>
      <xdr:colOff>558800</xdr:colOff>
      <xdr:row>61</xdr:row>
      <xdr:rowOff>138443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0584586"/>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96939</xdr:rowOff>
    </xdr:from>
    <xdr:to>
      <xdr:col>23</xdr:col>
      <xdr:colOff>406400</xdr:colOff>
      <xdr:row>61</xdr:row>
      <xdr:rowOff>138443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555389"/>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96939</xdr:rowOff>
    </xdr:from>
    <xdr:to>
      <xdr:col>22</xdr:col>
      <xdr:colOff>203200</xdr:colOff>
      <xdr:row>61</xdr:row>
      <xdr:rowOff>120345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555389"/>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109245</xdr:rowOff>
    </xdr:from>
    <xdr:to>
      <xdr:col>21</xdr:col>
      <xdr:colOff>0</xdr:colOff>
      <xdr:row>61</xdr:row>
      <xdr:rowOff>120345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56769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75336</xdr:rowOff>
    </xdr:from>
    <xdr:to>
      <xdr:col>24</xdr:col>
      <xdr:colOff>609600</xdr:colOff>
      <xdr:row>62</xdr:row>
      <xdr:rowOff>5486</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91863</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37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87643</xdr:rowOff>
    </xdr:from>
    <xdr:to>
      <xdr:col>23</xdr:col>
      <xdr:colOff>457200</xdr:colOff>
      <xdr:row>62</xdr:row>
      <xdr:rowOff>17793</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5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2570</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632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46139</xdr:rowOff>
    </xdr:from>
    <xdr:to>
      <xdr:col>22</xdr:col>
      <xdr:colOff>254000</xdr:colOff>
      <xdr:row>61</xdr:row>
      <xdr:rowOff>147739</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157916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27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69545</xdr:rowOff>
    </xdr:from>
    <xdr:to>
      <xdr:col>21</xdr:col>
      <xdr:colOff>50800</xdr:colOff>
      <xdr:row>61</xdr:row>
      <xdr:rowOff>171145</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155922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6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58445</xdr:rowOff>
    </xdr:from>
    <xdr:to>
      <xdr:col>19</xdr:col>
      <xdr:colOff>533400</xdr:colOff>
      <xdr:row>61</xdr:row>
      <xdr:rowOff>160045</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144822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6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solidFill>
                <a:sysClr val="windowText" lastClr="000000"/>
              </a:solidFill>
              <a:effectLst/>
              <a:latin typeface="+mn-lt"/>
              <a:ea typeface="+mn-ea"/>
              <a:cs typeface="+mn-cs"/>
            </a:rPr>
            <a:t>過去の大型事業に伴う</a:t>
          </a:r>
          <a:r>
            <a:rPr lang="ja-JP" altLang="ja-JP" sz="1100" b="0" i="0">
              <a:solidFill>
                <a:sysClr val="windowText" lastClr="000000"/>
              </a:solidFill>
              <a:effectLst/>
              <a:latin typeface="+mn-lt"/>
              <a:ea typeface="+mn-ea"/>
              <a:cs typeface="+mn-cs"/>
            </a:rPr>
            <a:t>起債</a:t>
          </a:r>
          <a:r>
            <a:rPr lang="ja-JP" altLang="en-US" sz="1100" b="0" i="0">
              <a:solidFill>
                <a:sysClr val="windowText" lastClr="000000"/>
              </a:solidFill>
              <a:effectLst/>
              <a:latin typeface="+mn-lt"/>
              <a:ea typeface="+mn-ea"/>
              <a:cs typeface="+mn-cs"/>
            </a:rPr>
            <a:t>の</a:t>
          </a:r>
          <a:r>
            <a:rPr lang="ja-JP" altLang="ja-JP" sz="1100" b="0" i="0">
              <a:solidFill>
                <a:sysClr val="windowText" lastClr="000000"/>
              </a:solidFill>
              <a:effectLst/>
              <a:latin typeface="+mn-lt"/>
              <a:ea typeface="+mn-ea"/>
              <a:cs typeface="+mn-cs"/>
            </a:rPr>
            <a:t>償還</a:t>
          </a:r>
          <a:r>
            <a:rPr lang="ja-JP" altLang="en-US" sz="1100" b="0" i="0">
              <a:solidFill>
                <a:sysClr val="windowText" lastClr="000000"/>
              </a:solidFill>
              <a:effectLst/>
              <a:latin typeface="+mn-lt"/>
              <a:ea typeface="+mn-ea"/>
              <a:cs typeface="+mn-cs"/>
            </a:rPr>
            <a:t>完了</a:t>
          </a:r>
          <a:r>
            <a:rPr lang="ja-JP" altLang="ja-JP" sz="1100" b="0" i="0">
              <a:solidFill>
                <a:sysClr val="windowText" lastClr="000000"/>
              </a:solidFill>
              <a:effectLst/>
              <a:latin typeface="+mn-lt"/>
              <a:ea typeface="+mn-ea"/>
              <a:cs typeface="+mn-cs"/>
            </a:rPr>
            <a:t>等により比率は</a:t>
          </a:r>
          <a:r>
            <a:rPr lang="ja-JP" altLang="en-US" sz="1100" b="0" i="0">
              <a:solidFill>
                <a:sysClr val="windowText" lastClr="000000"/>
              </a:solidFill>
              <a:effectLst/>
              <a:latin typeface="+mn-lt"/>
              <a:ea typeface="+mn-ea"/>
              <a:cs typeface="+mn-cs"/>
            </a:rPr>
            <a:t>年々</a:t>
          </a:r>
          <a:r>
            <a:rPr lang="ja-JP" altLang="ja-JP" sz="1100" b="0" i="0">
              <a:solidFill>
                <a:sysClr val="windowText" lastClr="000000"/>
              </a:solidFill>
              <a:effectLst/>
              <a:latin typeface="+mn-lt"/>
              <a:ea typeface="+mn-ea"/>
              <a:cs typeface="+mn-cs"/>
            </a:rPr>
            <a:t>下がっており、</a:t>
          </a:r>
          <a:r>
            <a:rPr lang="en-US" altLang="ja-JP" sz="1100" b="0" i="0">
              <a:solidFill>
                <a:sysClr val="windowText" lastClr="000000"/>
              </a:solidFill>
              <a:effectLst/>
              <a:latin typeface="+mn-lt"/>
              <a:ea typeface="+mn-ea"/>
              <a:cs typeface="+mn-cs"/>
            </a:rPr>
            <a:t>H28</a:t>
          </a:r>
          <a:r>
            <a:rPr lang="ja-JP" altLang="en-US" sz="1100" b="0" i="0">
              <a:solidFill>
                <a:sysClr val="windowText" lastClr="000000"/>
              </a:solidFill>
              <a:effectLst/>
              <a:latin typeface="+mn-lt"/>
              <a:ea typeface="+mn-ea"/>
              <a:cs typeface="+mn-cs"/>
            </a:rPr>
            <a:t>年度は</a:t>
          </a:r>
          <a:r>
            <a:rPr lang="ja-JP" altLang="ja-JP" sz="1100" b="0" i="0">
              <a:solidFill>
                <a:sysClr val="windowText" lastClr="000000"/>
              </a:solidFill>
              <a:effectLst/>
              <a:latin typeface="+mn-lt"/>
              <a:ea typeface="+mn-ea"/>
              <a:cs typeface="+mn-cs"/>
            </a:rPr>
            <a:t>類似団体平均を</a:t>
          </a:r>
          <a:r>
            <a:rPr lang="ja-JP" altLang="en-US" sz="1100" b="0" i="0">
              <a:solidFill>
                <a:sysClr val="windowText" lastClr="000000"/>
              </a:solidFill>
              <a:effectLst/>
              <a:latin typeface="+mn-lt"/>
              <a:ea typeface="+mn-ea"/>
              <a:cs typeface="+mn-cs"/>
            </a:rPr>
            <a:t>下回った。</a:t>
          </a:r>
          <a:endParaRPr lang="en-US" altLang="ja-JP" sz="1100" b="0" i="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今後は、庁舎建設等の大型事業が予定されているため、他事業との調整や既存事業の縮小・廃止、基金の有効活用等を図り、適正な起債発行に努める。</a:t>
          </a:r>
          <a:endParaRPr lang="ja-JP" altLang="ja-JP">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109982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0911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109982</xdr:rowOff>
    </xdr:from>
    <xdr:to>
      <xdr:col>23</xdr:col>
      <xdr:colOff>406400</xdr:colOff>
      <xdr:row>41</xdr:row>
      <xdr:rowOff>143764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13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143764</xdr:rowOff>
    </xdr:from>
    <xdr:to>
      <xdr:col>22</xdr:col>
      <xdr:colOff>203200</xdr:colOff>
      <xdr:row>42</xdr:row>
      <xdr:rowOff>10922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732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10922</xdr:rowOff>
    </xdr:from>
    <xdr:to>
      <xdr:col>21</xdr:col>
      <xdr:colOff>0</xdr:colOff>
      <xdr:row>42</xdr:row>
      <xdr:rowOff>59182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21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27449</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92964</xdr:rowOff>
    </xdr:from>
    <xdr:to>
      <xdr:col>22</xdr:col>
      <xdr:colOff>254000</xdr:colOff>
      <xdr:row>42</xdr:row>
      <xdr:rowOff>23114</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7891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131572</xdr:rowOff>
    </xdr:from>
    <xdr:to>
      <xdr:col>21</xdr:col>
      <xdr:colOff>50800</xdr:colOff>
      <xdr:row>42</xdr:row>
      <xdr:rowOff>61722</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46499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94759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地方債現在高の減により将来負担額が減少し</a:t>
          </a:r>
          <a:r>
            <a:rPr lang="ja-JP" altLang="en-US" sz="1100" b="0" i="0">
              <a:solidFill>
                <a:sysClr val="windowText" lastClr="000000"/>
              </a:solidFill>
              <a:effectLst/>
              <a:latin typeface="+mn-lt"/>
              <a:ea typeface="+mn-ea"/>
              <a:cs typeface="+mn-cs"/>
            </a:rPr>
            <a:t>ている</a:t>
          </a:r>
          <a:r>
            <a:rPr lang="ja-JP" altLang="ja-JP" sz="1100" b="0" i="0">
              <a:solidFill>
                <a:sysClr val="windowText" lastClr="000000"/>
              </a:solidFill>
              <a:effectLst/>
              <a:latin typeface="+mn-lt"/>
              <a:ea typeface="+mn-ea"/>
              <a:cs typeface="+mn-cs"/>
            </a:rPr>
            <a:t>一方で</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基金積立の増により充当可能財源が増加し将来負担額を上回っている。</a:t>
          </a:r>
          <a:endParaRPr lang="ja-JP" altLang="ja-JP" sz="1400">
            <a:solidFill>
              <a:sysClr val="windowText" lastClr="000000"/>
            </a:solidFill>
            <a:effectLst/>
          </a:endParaRPr>
        </a:p>
        <a:p>
          <a:pPr rtl="0" eaLnBrk="1" fontAlgn="auto" latinLnBrk="0" hangingPunct="1"/>
          <a:r>
            <a:rPr lang="ja-JP" altLang="en-US" sz="1100" b="0" i="0">
              <a:solidFill>
                <a:sysClr val="windowText" lastClr="000000"/>
              </a:solidFill>
              <a:effectLst/>
              <a:latin typeface="+mn-lt"/>
              <a:ea typeface="+mn-ea"/>
              <a:cs typeface="+mn-cs"/>
            </a:rPr>
            <a:t>現在、財政運営上</a:t>
          </a:r>
          <a:r>
            <a:rPr lang="ja-JP" altLang="ja-JP" sz="1100" b="0" i="0">
              <a:solidFill>
                <a:sysClr val="windowText" lastClr="000000"/>
              </a:solidFill>
              <a:effectLst/>
              <a:latin typeface="+mn-lt"/>
              <a:ea typeface="+mn-ea"/>
              <a:cs typeface="+mn-cs"/>
            </a:rPr>
            <a:t>特に問題</a:t>
          </a:r>
          <a:r>
            <a:rPr lang="ja-JP" altLang="en-US" sz="1100" b="0" i="0">
              <a:solidFill>
                <a:sysClr val="windowText" lastClr="000000"/>
              </a:solidFill>
              <a:effectLst/>
              <a:latin typeface="+mn-lt"/>
              <a:ea typeface="+mn-ea"/>
              <a:cs typeface="+mn-cs"/>
            </a:rPr>
            <a:t>ない</a:t>
          </a:r>
          <a:r>
            <a:rPr lang="ja-JP" altLang="ja-JP" sz="1100" b="0" i="0">
              <a:solidFill>
                <a:sysClr val="windowText" lastClr="000000"/>
              </a:solidFill>
              <a:effectLst/>
              <a:latin typeface="+mn-lt"/>
              <a:ea typeface="+mn-ea"/>
              <a:cs typeface="+mn-cs"/>
            </a:rPr>
            <a:t>が、今後も将来世代に重い負担をかけないよう特に投資的事業</a:t>
          </a:r>
          <a:r>
            <a:rPr lang="ja-JP" altLang="en-US" sz="1100" b="0" i="0">
              <a:solidFill>
                <a:sysClr val="windowText" lastClr="000000"/>
              </a:solidFill>
              <a:effectLst/>
              <a:latin typeface="+mn-lt"/>
              <a:ea typeface="+mn-ea"/>
              <a:cs typeface="+mn-cs"/>
            </a:rPr>
            <a:t>については十分配慮し、事業の</a:t>
          </a:r>
          <a:r>
            <a:rPr lang="ja-JP" altLang="ja-JP" sz="1100" b="0" i="0">
              <a:solidFill>
                <a:sysClr val="windowText" lastClr="000000"/>
              </a:solidFill>
              <a:effectLst/>
              <a:latin typeface="+mn-lt"/>
              <a:ea typeface="+mn-ea"/>
              <a:cs typeface="+mn-cs"/>
            </a:rPr>
            <a:t>計画的な執行、起債の適正な発行</a:t>
          </a:r>
          <a:r>
            <a:rPr lang="ja-JP" altLang="en-US" sz="1100" b="0" i="0">
              <a:solidFill>
                <a:sysClr val="windowText" lastClr="000000"/>
              </a:solidFill>
              <a:effectLst/>
              <a:latin typeface="+mn-lt"/>
              <a:ea typeface="+mn-ea"/>
              <a:cs typeface="+mn-cs"/>
            </a:rPr>
            <a:t>及び基金の運用</a:t>
          </a:r>
          <a:r>
            <a:rPr lang="ja-JP" altLang="ja-JP" sz="1100" b="0" i="0">
              <a:solidFill>
                <a:sysClr val="windowText" lastClr="000000"/>
              </a:solidFill>
              <a:effectLst/>
              <a:latin typeface="+mn-lt"/>
              <a:ea typeface="+mn-ea"/>
              <a:cs typeface="+mn-cs"/>
            </a:rPr>
            <a:t>、組合負担等の適正化に努め財政の健全化を図る</a:t>
          </a:r>
          <a:r>
            <a:rPr lang="ja-JP" altLang="en-US" sz="1100" b="0" i="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
4,178
277.67
5,210,587
5,130,325
37,216
2,950,162
5,118,359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過去</a:t>
          </a:r>
          <a:r>
            <a:rPr lang="en-US" altLang="ja-JP" sz="1100" b="0" i="0">
              <a:solidFill>
                <a:sysClr val="windowText" lastClr="000000"/>
              </a:solidFill>
              <a:effectLst/>
              <a:latin typeface="+mn-lt"/>
              <a:ea typeface="+mn-ea"/>
              <a:cs typeface="+mn-cs"/>
            </a:rPr>
            <a:t>5</a:t>
          </a:r>
          <a:r>
            <a:rPr lang="ja-JP" altLang="en-US" sz="1100" b="0" i="0">
              <a:solidFill>
                <a:sysClr val="windowText" lastClr="000000"/>
              </a:solidFill>
              <a:effectLst/>
              <a:latin typeface="+mn-lt"/>
              <a:ea typeface="+mn-ea"/>
              <a:cs typeface="+mn-cs"/>
            </a:rPr>
            <a:t>年間</a:t>
          </a:r>
          <a:r>
            <a:rPr lang="ja-JP" altLang="ja-JP" sz="1100" b="0" i="0">
              <a:solidFill>
                <a:sysClr val="windowText" lastClr="000000"/>
              </a:solidFill>
              <a:effectLst/>
              <a:latin typeface="+mn-lt"/>
              <a:ea typeface="+mn-ea"/>
              <a:cs typeface="+mn-cs"/>
            </a:rPr>
            <a:t>、類似団体平均を</a:t>
          </a:r>
          <a:r>
            <a:rPr lang="ja-JP" altLang="en-US" sz="1100" b="0" i="0">
              <a:solidFill>
                <a:sysClr val="windowText" lastClr="000000"/>
              </a:solidFill>
              <a:effectLst/>
              <a:latin typeface="+mn-lt"/>
              <a:ea typeface="+mn-ea"/>
              <a:cs typeface="+mn-cs"/>
            </a:rPr>
            <a:t>やや</a:t>
          </a:r>
          <a:r>
            <a:rPr lang="ja-JP" altLang="ja-JP" sz="1100" b="0" i="0">
              <a:solidFill>
                <a:sysClr val="windowText" lastClr="000000"/>
              </a:solidFill>
              <a:effectLst/>
              <a:latin typeface="+mn-lt"/>
              <a:ea typeface="+mn-ea"/>
              <a:cs typeface="+mn-cs"/>
            </a:rPr>
            <a:t>上回っている。</a:t>
          </a:r>
          <a:endParaRPr lang="ja-JP" altLang="ja-JP" sz="1400">
            <a:solidFill>
              <a:sysClr val="windowText" lastClr="000000"/>
            </a:solidFill>
            <a:effectLst/>
          </a:endParaRPr>
        </a:p>
        <a:p>
          <a:pPr rtl="0" eaLnBrk="1" fontAlgn="auto" latinLnBrk="0" hangingPunct="1"/>
          <a:r>
            <a:rPr lang="en-US" altLang="ja-JP" sz="1100" b="0" i="0">
              <a:solidFill>
                <a:sysClr val="windowText" lastClr="000000"/>
              </a:solidFill>
              <a:effectLst/>
              <a:latin typeface="+mn-lt"/>
              <a:ea typeface="+mn-ea"/>
              <a:cs typeface="+mn-cs"/>
            </a:rPr>
            <a:t>H26</a:t>
          </a:r>
          <a:r>
            <a:rPr lang="ja-JP" altLang="ja-JP" sz="1100" b="0" i="0">
              <a:solidFill>
                <a:sysClr val="windowText" lastClr="000000"/>
              </a:solidFill>
              <a:effectLst/>
              <a:latin typeface="+mn-lt"/>
              <a:ea typeface="+mn-ea"/>
              <a:cs typeface="+mn-cs"/>
            </a:rPr>
            <a:t>年度は、西臼杵広域消防職員の複数名単年度採用及び退職手当負担金の増により比率が上がっている。</a:t>
          </a:r>
          <a:endParaRPr lang="en-US" altLang="ja-JP" sz="1100" b="0" i="0">
            <a:solidFill>
              <a:sysClr val="windowText" lastClr="000000"/>
            </a:solidFill>
            <a:effectLst/>
            <a:latin typeface="+mn-lt"/>
            <a:ea typeface="+mn-ea"/>
            <a:cs typeface="+mn-cs"/>
          </a:endParaRPr>
        </a:p>
        <a:p>
          <a:pPr rtl="0" eaLnBrk="1" fontAlgn="auto" latinLnBrk="0" hangingPunct="1"/>
          <a:r>
            <a:rPr lang="en-US" altLang="ja-JP" sz="1100" b="0" i="0">
              <a:solidFill>
                <a:sysClr val="windowText" lastClr="000000"/>
              </a:solidFill>
              <a:effectLst/>
              <a:latin typeface="+mn-lt"/>
              <a:ea typeface="+mn-ea"/>
              <a:cs typeface="+mn-cs"/>
            </a:rPr>
            <a:t>H27</a:t>
          </a:r>
          <a:r>
            <a:rPr lang="ja-JP" altLang="ja-JP" sz="1100" b="0" i="0">
              <a:solidFill>
                <a:sysClr val="windowText" lastClr="000000"/>
              </a:solidFill>
              <a:effectLst/>
              <a:latin typeface="+mn-lt"/>
              <a:ea typeface="+mn-ea"/>
              <a:cs typeface="+mn-cs"/>
            </a:rPr>
            <a:t>年度はその影響はなくなり、人件費全体では比率は下がったものの、依然として類似団体平均を上回っているため、今後も適正な職員配置および給与制度の運営に取り組んでいく。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42418</xdr:rowOff>
    </xdr:from>
    <xdr:to>
      <xdr:col>7</xdr:col>
      <xdr:colOff>15875</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163068</xdr:rowOff>
    </xdr:from>
    <xdr:to>
      <xdr:col>7</xdr:col>
      <xdr:colOff>66675</xdr:colOff>
      <xdr:row>37</xdr:row>
      <xdr:rowOff>93218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131064</xdr:rowOff>
    </xdr:from>
    <xdr:to>
      <xdr:col>3</xdr:col>
      <xdr:colOff>193675</xdr:colOff>
      <xdr:row>37</xdr:row>
      <xdr:rowOff>61214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小中学校の統廃合や保育所・老人ホームの民営化、小学校給食調理の一元化等を進めてきた結果、類似団体平均より</a:t>
          </a:r>
          <a:r>
            <a:rPr lang="ja-JP" altLang="en-US" sz="1100" b="0" i="0">
              <a:solidFill>
                <a:sysClr val="windowText" lastClr="000000"/>
              </a:solidFill>
              <a:effectLst/>
              <a:latin typeface="+mn-lt"/>
              <a:ea typeface="+mn-ea"/>
              <a:cs typeface="+mn-cs"/>
            </a:rPr>
            <a:t>低いが比率は年々増加している</a:t>
          </a:r>
          <a:r>
            <a:rPr lang="ja-JP" altLang="ja-JP" sz="1100" b="0" i="0">
              <a:solidFill>
                <a:sysClr val="windowText" lastClr="000000"/>
              </a:solidFill>
              <a:effectLst/>
              <a:latin typeface="+mn-lt"/>
              <a:ea typeface="+mn-ea"/>
              <a:cs typeface="+mn-cs"/>
            </a:rPr>
            <a:t>。</a:t>
          </a:r>
          <a:endParaRPr lang="en-US" altLang="ja-JP" sz="1100" b="0" i="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今後も</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観光施設管理委託費や</a:t>
          </a:r>
          <a:r>
            <a:rPr lang="en-US" altLang="ja-JP" sz="1100" b="0" i="0">
              <a:solidFill>
                <a:sysClr val="windowText" lastClr="000000"/>
              </a:solidFill>
              <a:effectLst/>
              <a:latin typeface="+mn-lt"/>
              <a:ea typeface="+mn-ea"/>
              <a:cs typeface="+mn-cs"/>
            </a:rPr>
            <a:t>OA</a:t>
          </a:r>
          <a:r>
            <a:rPr lang="ja-JP" altLang="ja-JP" sz="1100" b="0" i="0">
              <a:solidFill>
                <a:sysClr val="windowText" lastClr="000000"/>
              </a:solidFill>
              <a:effectLst/>
              <a:latin typeface="+mn-lt"/>
              <a:ea typeface="+mn-ea"/>
              <a:cs typeface="+mn-cs"/>
            </a:rPr>
            <a:t>機器等の保守委託費、各種施設・設備の老朽化に伴う修繕</a:t>
          </a:r>
          <a:r>
            <a:rPr lang="ja-JP" altLang="en-US" sz="1100" b="0" i="0">
              <a:solidFill>
                <a:sysClr val="windowText" lastClr="000000"/>
              </a:solidFill>
              <a:effectLst/>
              <a:latin typeface="+mn-lt"/>
              <a:ea typeface="+mn-ea"/>
              <a:cs typeface="+mn-cs"/>
            </a:rPr>
            <a:t>・更新費用</a:t>
          </a:r>
          <a:r>
            <a:rPr lang="ja-JP" altLang="ja-JP" sz="1100" b="0" i="0">
              <a:solidFill>
                <a:sysClr val="windowText" lastClr="000000"/>
              </a:solidFill>
              <a:effectLst/>
              <a:latin typeface="+mn-lt"/>
              <a:ea typeface="+mn-ea"/>
              <a:cs typeface="+mn-cs"/>
            </a:rPr>
            <a:t>等がかさむことが懸念されるため、経費節減に一層努力する。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33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33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50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9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ysClr val="windowText" lastClr="000000"/>
              </a:solidFill>
              <a:effectLst/>
              <a:latin typeface="+mn-lt"/>
              <a:ea typeface="+mn-ea"/>
              <a:cs typeface="+mn-cs"/>
            </a:rPr>
            <a:t>H28</a:t>
          </a:r>
          <a:r>
            <a:rPr lang="ja-JP" altLang="en-US" sz="1100" b="0" i="0">
              <a:solidFill>
                <a:sysClr val="windowText" lastClr="000000"/>
              </a:solidFill>
              <a:effectLst/>
              <a:latin typeface="+mn-lt"/>
              <a:ea typeface="+mn-ea"/>
              <a:cs typeface="+mn-cs"/>
            </a:rPr>
            <a:t>年度に比率が大きく下がっている主な要因は、児童福祉の施設型給付費の性質区分を補助費等へ変更したことによるものであり、老人保護扶助費及び障害者自立支援給付費については年々</a:t>
          </a:r>
          <a:r>
            <a:rPr lang="ja-JP" altLang="ja-JP" sz="1100" b="0" i="0">
              <a:solidFill>
                <a:sysClr val="windowText" lastClr="000000"/>
              </a:solidFill>
              <a:effectLst/>
              <a:latin typeface="+mn-lt"/>
              <a:ea typeface="+mn-ea"/>
              <a:cs typeface="+mn-cs"/>
            </a:rPr>
            <a:t>増加</a:t>
          </a:r>
          <a:r>
            <a:rPr lang="ja-JP" altLang="en-US" sz="1100" b="0" i="0">
              <a:solidFill>
                <a:sysClr val="windowText" lastClr="000000"/>
              </a:solidFill>
              <a:effectLst/>
              <a:latin typeface="+mn-lt"/>
              <a:ea typeface="+mn-ea"/>
              <a:cs typeface="+mn-cs"/>
            </a:rPr>
            <a:t>傾向にあるため、依然として</a:t>
          </a:r>
          <a:r>
            <a:rPr lang="ja-JP" altLang="ja-JP" sz="1100" b="0" i="0">
              <a:solidFill>
                <a:sysClr val="windowText" lastClr="000000"/>
              </a:solidFill>
              <a:effectLst/>
              <a:latin typeface="+mn-lt"/>
              <a:ea typeface="+mn-ea"/>
              <a:cs typeface="+mn-cs"/>
            </a:rPr>
            <a:t>類似団体平均を大きく上回っている状況である。</a:t>
          </a:r>
          <a:endParaRPr lang="ja-JP" altLang="ja-JP" sz="1400">
            <a:solidFill>
              <a:sysClr val="windowText" lastClr="000000"/>
            </a:solidFill>
            <a:effectLst/>
          </a:endParaRPr>
        </a:p>
        <a:p>
          <a:r>
            <a:rPr lang="ja-JP" altLang="ja-JP" sz="1100" b="0" i="0">
              <a:solidFill>
                <a:sysClr val="windowText" lastClr="000000"/>
              </a:solidFill>
              <a:effectLst/>
              <a:latin typeface="+mn-lt"/>
              <a:ea typeface="+mn-ea"/>
              <a:cs typeface="+mn-cs"/>
            </a:rPr>
            <a:t>高齢化率の高い本町においては、高齢者福祉事業</a:t>
          </a:r>
          <a:r>
            <a:rPr lang="ja-JP" altLang="en-US" sz="1100" b="0" i="0">
              <a:solidFill>
                <a:sysClr val="windowText" lastClr="000000"/>
              </a:solidFill>
              <a:effectLst/>
              <a:latin typeface="+mn-lt"/>
              <a:ea typeface="+mn-ea"/>
              <a:cs typeface="+mn-cs"/>
            </a:rPr>
            <a:t>や</a:t>
          </a:r>
          <a:r>
            <a:rPr lang="ja-JP" altLang="ja-JP" sz="1100" b="0" i="0">
              <a:solidFill>
                <a:sysClr val="windowText" lastClr="000000"/>
              </a:solidFill>
              <a:effectLst/>
              <a:latin typeface="+mn-lt"/>
              <a:ea typeface="+mn-ea"/>
              <a:cs typeface="+mn-cs"/>
            </a:rPr>
            <a:t>介護予防事業等を積極的に推進し、扶助費の</a:t>
          </a:r>
          <a:r>
            <a:rPr lang="ja-JP" altLang="en-US" sz="1100" b="0" i="0">
              <a:solidFill>
                <a:sysClr val="windowText" lastClr="000000"/>
              </a:solidFill>
              <a:effectLst/>
              <a:latin typeface="+mn-lt"/>
              <a:ea typeface="+mn-ea"/>
              <a:cs typeface="+mn-cs"/>
            </a:rPr>
            <a:t>上昇</a:t>
          </a:r>
          <a:r>
            <a:rPr lang="ja-JP" altLang="ja-JP" sz="1100" b="0" i="0">
              <a:solidFill>
                <a:sysClr val="windowText" lastClr="000000"/>
              </a:solidFill>
              <a:effectLst/>
              <a:latin typeface="+mn-lt"/>
              <a:ea typeface="+mn-ea"/>
              <a:cs typeface="+mn-cs"/>
            </a:rPr>
            <a:t>を抑えるよう努める。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58</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751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167822</xdr:rowOff>
    </xdr:from>
    <xdr:to>
      <xdr:col>3</xdr:col>
      <xdr:colOff>142875</xdr:colOff>
      <xdr:row>58</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40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117022</xdr:rowOff>
    </xdr:from>
    <xdr:to>
      <xdr:col>1</xdr:col>
      <xdr:colOff>676275</xdr:colOff>
      <xdr:row>58</xdr:row>
      <xdr:rowOff>47172</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31949</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類似団体平均は下回っているものの、年々</a:t>
          </a:r>
          <a:r>
            <a:rPr lang="ja-JP" altLang="en-US" sz="1100" b="0" i="0">
              <a:solidFill>
                <a:sysClr val="windowText" lastClr="000000"/>
              </a:solidFill>
              <a:effectLst/>
              <a:latin typeface="+mn-lt"/>
              <a:ea typeface="+mn-ea"/>
              <a:cs typeface="+mn-cs"/>
            </a:rPr>
            <a:t>上昇傾向にある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これは、道路</a:t>
          </a:r>
          <a:r>
            <a:rPr lang="ja-JP" altLang="en-US" sz="1100" b="0" i="0">
              <a:solidFill>
                <a:sysClr val="windowText" lastClr="000000"/>
              </a:solidFill>
              <a:effectLst/>
              <a:latin typeface="+mn-lt"/>
              <a:ea typeface="+mn-ea"/>
              <a:cs typeface="+mn-cs"/>
            </a:rPr>
            <a:t>や学校</a:t>
          </a:r>
          <a:r>
            <a:rPr lang="ja-JP" altLang="ja-JP" sz="1100" b="0" i="0">
              <a:solidFill>
                <a:sysClr val="windowText" lastClr="000000"/>
              </a:solidFill>
              <a:effectLst/>
              <a:latin typeface="+mn-lt"/>
              <a:ea typeface="+mn-ea"/>
              <a:cs typeface="+mn-cs"/>
            </a:rPr>
            <a:t>などの維持補修費が増加していることや介護保険などの特別会計繰出金の増加が主な要因と考えられる</a:t>
          </a:r>
          <a:r>
            <a:rPr lang="ja-JP" altLang="en-US"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a:t>
          </a:r>
          <a:r>
            <a:rPr lang="ja-JP" altLang="en-US" sz="1100" b="0" i="0">
              <a:solidFill>
                <a:sysClr val="windowText" lastClr="000000"/>
              </a:solidFill>
              <a:effectLst/>
              <a:latin typeface="+mn-lt"/>
              <a:ea typeface="+mn-ea"/>
              <a:cs typeface="+mn-cs"/>
            </a:rPr>
            <a:t>、緊急性や必要性等を十分勘案し、</a:t>
          </a:r>
          <a:r>
            <a:rPr lang="ja-JP" altLang="ja-JP" sz="1100" b="0" i="0">
              <a:solidFill>
                <a:sysClr val="windowText" lastClr="000000"/>
              </a:solidFill>
              <a:effectLst/>
              <a:latin typeface="+mn-lt"/>
              <a:ea typeface="+mn-ea"/>
              <a:cs typeface="+mn-cs"/>
            </a:rPr>
            <a:t>事業を</a:t>
          </a:r>
          <a:r>
            <a:rPr lang="ja-JP" altLang="en-US" sz="1100" b="0" i="0">
              <a:solidFill>
                <a:sysClr val="windowText" lastClr="000000"/>
              </a:solidFill>
              <a:effectLst/>
              <a:latin typeface="+mn-lt"/>
              <a:ea typeface="+mn-ea"/>
              <a:cs typeface="+mn-cs"/>
            </a:rPr>
            <a:t>執行</a:t>
          </a:r>
          <a:r>
            <a:rPr lang="ja-JP" altLang="ja-JP" sz="1100" b="0" i="0">
              <a:solidFill>
                <a:sysClr val="windowText" lastClr="000000"/>
              </a:solidFill>
              <a:effectLst/>
              <a:latin typeface="+mn-lt"/>
              <a:ea typeface="+mn-ea"/>
              <a:cs typeface="+mn-cs"/>
            </a:rPr>
            <a:t>していく。</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143002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68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106426</xdr:rowOff>
    </xdr:from>
    <xdr:to>
      <xdr:col>22</xdr:col>
      <xdr:colOff>565150</xdr:colOff>
      <xdr:row>55</xdr:row>
      <xdr:rowOff>143002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36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83566</xdr:rowOff>
    </xdr:from>
    <xdr:to>
      <xdr:col>21</xdr:col>
      <xdr:colOff>361950</xdr:colOff>
      <xdr:row>55</xdr:row>
      <xdr:rowOff>106426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13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83566</xdr:rowOff>
    </xdr:from>
    <xdr:to>
      <xdr:col>20</xdr:col>
      <xdr:colOff>158750</xdr:colOff>
      <xdr:row>55</xdr:row>
      <xdr:rowOff>92710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13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92202</xdr:rowOff>
    </xdr:from>
    <xdr:to>
      <xdr:col>22</xdr:col>
      <xdr:colOff>615950</xdr:colOff>
      <xdr:row>56</xdr:row>
      <xdr:rowOff>22352</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32529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9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55626</xdr:rowOff>
    </xdr:from>
    <xdr:to>
      <xdr:col>21</xdr:col>
      <xdr:colOff>412750</xdr:colOff>
      <xdr:row>55</xdr:row>
      <xdr:rowOff>157226</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167403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32766</xdr:rowOff>
    </xdr:from>
    <xdr:to>
      <xdr:col>20</xdr:col>
      <xdr:colOff>209550</xdr:colOff>
      <xdr:row>55</xdr:row>
      <xdr:rowOff>134366</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144543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ysClr val="windowText" lastClr="000000"/>
              </a:solidFill>
              <a:effectLst/>
              <a:latin typeface="+mn-lt"/>
              <a:ea typeface="+mn-ea"/>
              <a:cs typeface="+mn-cs"/>
            </a:rPr>
            <a:t>H28</a:t>
          </a:r>
          <a:r>
            <a:rPr lang="ja-JP" altLang="ja-JP" sz="1100" b="0" i="0">
              <a:solidFill>
                <a:sysClr val="windowText" lastClr="000000"/>
              </a:solidFill>
              <a:effectLst/>
              <a:latin typeface="+mn-lt"/>
              <a:ea typeface="+mn-ea"/>
              <a:cs typeface="+mn-cs"/>
            </a:rPr>
            <a:t>年度</a:t>
          </a:r>
          <a:r>
            <a:rPr lang="ja-JP" altLang="en-US" sz="1100" b="0" i="0">
              <a:solidFill>
                <a:sysClr val="windowText" lastClr="000000"/>
              </a:solidFill>
              <a:effectLst/>
              <a:latin typeface="+mn-lt"/>
              <a:ea typeface="+mn-ea"/>
              <a:cs typeface="+mn-cs"/>
            </a:rPr>
            <a:t>に比率が大きく上がっている主な要因は</a:t>
          </a:r>
          <a:r>
            <a:rPr lang="ja-JP" altLang="ja-JP" sz="1100" b="0" i="0">
              <a:solidFill>
                <a:sysClr val="windowText" lastClr="000000"/>
              </a:solidFill>
              <a:effectLst/>
              <a:latin typeface="+mn-lt"/>
              <a:ea typeface="+mn-ea"/>
              <a:cs typeface="+mn-cs"/>
            </a:rPr>
            <a:t>、病院事業会計繰出金の増加</a:t>
          </a:r>
          <a:r>
            <a:rPr lang="ja-JP" altLang="en-US" sz="1100" b="0" i="0">
              <a:solidFill>
                <a:sysClr val="windowText" lastClr="000000"/>
              </a:solidFill>
              <a:effectLst/>
              <a:latin typeface="+mn-lt"/>
              <a:ea typeface="+mn-ea"/>
              <a:cs typeface="+mn-cs"/>
            </a:rPr>
            <a:t>及び</a:t>
          </a:r>
          <a:r>
            <a:rPr lang="ja-JP" altLang="ja-JP" sz="1100" b="0" i="0">
              <a:solidFill>
                <a:sysClr val="windowText" lastClr="000000"/>
              </a:solidFill>
              <a:effectLst/>
              <a:latin typeface="+mn-lt"/>
              <a:ea typeface="+mn-ea"/>
              <a:cs typeface="+mn-cs"/>
            </a:rPr>
            <a:t>児童福祉の施設型給付費の性質区分を補助費等へ変更したこと</a:t>
          </a:r>
          <a:r>
            <a:rPr lang="ja-JP" altLang="en-US" sz="1100" b="0" i="0">
              <a:solidFill>
                <a:sysClr val="windowText" lastClr="000000"/>
              </a:solidFill>
              <a:effectLst/>
              <a:latin typeface="+mn-lt"/>
              <a:ea typeface="+mn-ea"/>
              <a:cs typeface="+mn-cs"/>
            </a:rPr>
            <a:t>に</a:t>
          </a:r>
          <a:r>
            <a:rPr lang="ja-JP" altLang="ja-JP" sz="1100" b="0" i="0">
              <a:solidFill>
                <a:sysClr val="windowText" lastClr="000000"/>
              </a:solidFill>
              <a:effectLst/>
              <a:latin typeface="+mn-lt"/>
              <a:ea typeface="+mn-ea"/>
              <a:cs typeface="+mn-cs"/>
            </a:rPr>
            <a:t>よるもので</a:t>
          </a:r>
          <a:r>
            <a:rPr lang="ja-JP" altLang="en-US" sz="1100" b="0" i="0">
              <a:solidFill>
                <a:sysClr val="windowText" lastClr="000000"/>
              </a:solidFill>
              <a:effectLst/>
              <a:latin typeface="+mn-lt"/>
              <a:ea typeface="+mn-ea"/>
              <a:cs typeface="+mn-cs"/>
            </a:rPr>
            <a:t>ある。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補助金については、</a:t>
          </a:r>
          <a:r>
            <a:rPr lang="ja-JP" altLang="en-US" sz="1100" b="0" i="0">
              <a:solidFill>
                <a:sysClr val="windowText" lastClr="000000"/>
              </a:solidFill>
              <a:effectLst/>
              <a:latin typeface="+mn-lt"/>
              <a:ea typeface="+mn-ea"/>
              <a:cs typeface="+mn-cs"/>
            </a:rPr>
            <a:t>毎年度、</a:t>
          </a:r>
          <a:r>
            <a:rPr lang="ja-JP" altLang="ja-JP" sz="1100" b="0" i="0">
              <a:solidFill>
                <a:sysClr val="windowText" lastClr="000000"/>
              </a:solidFill>
              <a:effectLst/>
              <a:latin typeface="+mn-lt"/>
              <a:ea typeface="+mn-ea"/>
              <a:cs typeface="+mn-cs"/>
            </a:rPr>
            <a:t>各種団体等に対する町単独補助金について補助金審査を実施しており</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補助金</a:t>
          </a:r>
          <a:r>
            <a:rPr lang="ja-JP" altLang="en-US" sz="1100" b="0" i="0">
              <a:solidFill>
                <a:sysClr val="windowText" lastClr="000000"/>
              </a:solidFill>
              <a:effectLst/>
              <a:latin typeface="+mn-lt"/>
              <a:ea typeface="+mn-ea"/>
              <a:cs typeface="+mn-cs"/>
            </a:rPr>
            <a:t>額</a:t>
          </a:r>
          <a:r>
            <a:rPr lang="ja-JP" altLang="ja-JP" sz="1100" b="0" i="0">
              <a:solidFill>
                <a:sysClr val="windowText" lastClr="000000"/>
              </a:solidFill>
              <a:effectLst/>
              <a:latin typeface="+mn-lt"/>
              <a:ea typeface="+mn-ea"/>
              <a:cs typeface="+mn-cs"/>
            </a:rPr>
            <a:t>の適正化に取り組んでいる。</a:t>
          </a:r>
          <a:endParaRPr lang="en-US" altLang="ja-JP" sz="1100" b="0" i="0">
            <a:solidFill>
              <a:sysClr val="windowText" lastClr="000000"/>
            </a:solidFill>
            <a:effectLst/>
            <a:latin typeface="+mn-lt"/>
            <a:ea typeface="+mn-ea"/>
            <a:cs typeface="+mn-cs"/>
          </a:endParaRPr>
        </a:p>
        <a:p>
          <a:pPr rtl="0" eaLnBrk="1" fontAlgn="auto" latinLnBrk="0" hangingPunct="1"/>
          <a:r>
            <a:rPr lang="ja-JP" altLang="ja-JP" sz="1100" b="0" i="0">
              <a:solidFill>
                <a:sysClr val="windowText" lastClr="000000"/>
              </a:solidFill>
              <a:effectLst/>
              <a:latin typeface="+mn-lt"/>
              <a:ea typeface="+mn-ea"/>
              <a:cs typeface="+mn-cs"/>
            </a:rPr>
            <a:t>今後も、</a:t>
          </a:r>
          <a:r>
            <a:rPr lang="ja-JP" altLang="en-US" sz="1100" b="0" i="0">
              <a:solidFill>
                <a:sysClr val="windowText" lastClr="000000"/>
              </a:solidFill>
              <a:effectLst/>
              <a:latin typeface="+mn-lt"/>
              <a:ea typeface="+mn-ea"/>
              <a:cs typeface="+mn-cs"/>
            </a:rPr>
            <a:t>各種</a:t>
          </a:r>
          <a:r>
            <a:rPr lang="ja-JP" altLang="ja-JP" sz="1100" b="0" i="0">
              <a:solidFill>
                <a:sysClr val="windowText" lastClr="000000"/>
              </a:solidFill>
              <a:effectLst/>
              <a:latin typeface="+mn-lt"/>
              <a:ea typeface="+mn-ea"/>
              <a:cs typeface="+mn-cs"/>
            </a:rPr>
            <a:t>団体等への補助金について</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事業効果等を十分検証し</a:t>
          </a:r>
          <a:r>
            <a:rPr lang="ja-JP" altLang="ja-JP" sz="1100" b="0" i="0">
              <a:solidFill>
                <a:sysClr val="windowText" lastClr="000000"/>
              </a:solidFill>
              <a:effectLst/>
              <a:latin typeface="+mn-lt"/>
              <a:ea typeface="+mn-ea"/>
              <a:cs typeface="+mn-cs"/>
            </a:rPr>
            <a:t>、補助金の縮減</a:t>
          </a:r>
          <a:r>
            <a:rPr lang="ja-JP" altLang="en-US" sz="1100" b="0" i="0">
              <a:solidFill>
                <a:sysClr val="windowText" lastClr="000000"/>
              </a:solidFill>
              <a:effectLst/>
              <a:latin typeface="+mn-lt"/>
              <a:ea typeface="+mn-ea"/>
              <a:cs typeface="+mn-cs"/>
            </a:rPr>
            <a:t>・廃止</a:t>
          </a:r>
          <a:r>
            <a:rPr lang="ja-JP" altLang="ja-JP" sz="1100" b="0" i="0">
              <a:solidFill>
                <a:sysClr val="windowText" lastClr="000000"/>
              </a:solidFill>
              <a:effectLst/>
              <a:latin typeface="+mn-lt"/>
              <a:ea typeface="+mn-ea"/>
              <a:cs typeface="+mn-cs"/>
            </a:rPr>
            <a:t>を図るなど適正な支出に努めていく。</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37</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900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620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ysClr val="windowText" lastClr="000000"/>
              </a:solidFill>
              <a:effectLst/>
              <a:latin typeface="+mn-lt"/>
              <a:ea typeface="+mn-ea"/>
              <a:cs typeface="+mn-cs"/>
            </a:rPr>
            <a:t>H14</a:t>
          </a:r>
          <a:r>
            <a:rPr lang="ja-JP" altLang="ja-JP" sz="1100" b="0" i="0">
              <a:solidFill>
                <a:sysClr val="windowText" lastClr="000000"/>
              </a:solidFill>
              <a:effectLst/>
              <a:latin typeface="+mn-lt"/>
              <a:ea typeface="+mn-ea"/>
              <a:cs typeface="+mn-cs"/>
            </a:rPr>
            <a:t>年度の病院建設事業</a:t>
          </a:r>
          <a:r>
            <a:rPr lang="ja-JP" altLang="en-US"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H15</a:t>
          </a:r>
          <a:r>
            <a:rPr lang="ja-JP" altLang="en-US" sz="1100" b="0" i="0">
              <a:solidFill>
                <a:sysClr val="windowText" lastClr="000000"/>
              </a:solidFill>
              <a:effectLst/>
              <a:latin typeface="+mn-lt"/>
              <a:ea typeface="+mn-ea"/>
              <a:cs typeface="+mn-cs"/>
            </a:rPr>
            <a:t>年度の癒しの森運動公園整備事業及び特別養護老人ホーム建設費補助のために借り入れた</a:t>
          </a:r>
          <a:r>
            <a:rPr lang="ja-JP" altLang="ja-JP" sz="1100" b="0" i="0">
              <a:solidFill>
                <a:sysClr val="windowText" lastClr="000000"/>
              </a:solidFill>
              <a:effectLst/>
              <a:latin typeface="+mn-lt"/>
              <a:ea typeface="+mn-ea"/>
              <a:cs typeface="+mn-cs"/>
            </a:rPr>
            <a:t>起債の償還が</a:t>
          </a:r>
          <a:r>
            <a:rPr lang="en-US" altLang="ja-JP" sz="1100" b="0" i="0">
              <a:solidFill>
                <a:sysClr val="windowText" lastClr="000000"/>
              </a:solidFill>
              <a:effectLst/>
              <a:latin typeface="+mn-lt"/>
              <a:ea typeface="+mn-ea"/>
              <a:cs typeface="+mn-cs"/>
            </a:rPr>
            <a:t>H26</a:t>
          </a:r>
          <a:r>
            <a:rPr lang="ja-JP" altLang="ja-JP" sz="1100" b="0" i="0">
              <a:solidFill>
                <a:sysClr val="windowText" lastClr="000000"/>
              </a:solidFill>
              <a:effectLst/>
              <a:latin typeface="+mn-lt"/>
              <a:ea typeface="+mn-ea"/>
              <a:cs typeface="+mn-cs"/>
            </a:rPr>
            <a:t>年度</a:t>
          </a:r>
          <a:r>
            <a:rPr lang="ja-JP" altLang="en-US" sz="1100" b="0" i="0">
              <a:solidFill>
                <a:sysClr val="windowText" lastClr="000000"/>
              </a:solidFill>
              <a:effectLst/>
              <a:latin typeface="+mn-lt"/>
              <a:ea typeface="+mn-ea"/>
              <a:cs typeface="+mn-cs"/>
            </a:rPr>
            <a:t>から</a:t>
          </a:r>
          <a:r>
            <a:rPr lang="en-US" altLang="ja-JP" sz="1100" b="0" i="0">
              <a:solidFill>
                <a:sysClr val="windowText" lastClr="000000"/>
              </a:solidFill>
              <a:effectLst/>
              <a:latin typeface="+mn-lt"/>
              <a:ea typeface="+mn-ea"/>
              <a:cs typeface="+mn-cs"/>
            </a:rPr>
            <a:t>H27</a:t>
          </a:r>
          <a:r>
            <a:rPr lang="ja-JP" altLang="en-US" sz="1100" b="0" i="0">
              <a:solidFill>
                <a:sysClr val="windowText" lastClr="000000"/>
              </a:solidFill>
              <a:effectLst/>
              <a:latin typeface="+mn-lt"/>
              <a:ea typeface="+mn-ea"/>
              <a:cs typeface="+mn-cs"/>
            </a:rPr>
            <a:t>年度</a:t>
          </a:r>
          <a:r>
            <a:rPr lang="ja-JP" altLang="ja-JP" sz="1100" b="0" i="0">
              <a:solidFill>
                <a:sysClr val="windowText" lastClr="000000"/>
              </a:solidFill>
              <a:effectLst/>
              <a:latin typeface="+mn-lt"/>
              <a:ea typeface="+mn-ea"/>
              <a:cs typeface="+mn-cs"/>
            </a:rPr>
            <a:t>に完了したことにより、比率は大きく減少している。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a:t>
          </a:r>
          <a:r>
            <a:rPr lang="ja-JP" altLang="en-US" sz="1100" b="0" i="0">
              <a:solidFill>
                <a:sysClr val="windowText" lastClr="000000"/>
              </a:solidFill>
              <a:effectLst/>
              <a:latin typeface="+mn-lt"/>
              <a:ea typeface="+mn-ea"/>
              <a:cs typeface="+mn-cs"/>
            </a:rPr>
            <a:t>庁舎建設等の大型事業が予定</a:t>
          </a:r>
          <a:r>
            <a:rPr lang="ja-JP" altLang="ja-JP" sz="1100" b="0" i="0">
              <a:solidFill>
                <a:sysClr val="windowText" lastClr="000000"/>
              </a:solidFill>
              <a:effectLst/>
              <a:latin typeface="+mn-lt"/>
              <a:ea typeface="+mn-ea"/>
              <a:cs typeface="+mn-cs"/>
            </a:rPr>
            <a:t>されているため、他事業との調整や既存事業の縮小・廃止、基金の有効活用等を図り、適正な起債発行に努める。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81280</xdr:rowOff>
    </xdr:from>
    <xdr:to>
      <xdr:col>7</xdr:col>
      <xdr:colOff>15875</xdr:colOff>
      <xdr:row>78</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8293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31750</xdr:rowOff>
    </xdr:from>
    <xdr:to>
      <xdr:col>5</xdr:col>
      <xdr:colOff>549275</xdr:colOff>
      <xdr:row>78</xdr:row>
      <xdr:rowOff>142239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04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78</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15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30480</xdr:rowOff>
    </xdr:from>
    <xdr:to>
      <xdr:col>7</xdr:col>
      <xdr:colOff>66675</xdr:colOff>
      <xdr:row>77</xdr:row>
      <xdr:rowOff>132080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2557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152400</xdr:rowOff>
    </xdr:from>
    <xdr:to>
      <xdr:col>5</xdr:col>
      <xdr:colOff>600075</xdr:colOff>
      <xdr:row>78</xdr:row>
      <xdr:rowOff>82550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91439</xdr:rowOff>
    </xdr:from>
    <xdr:to>
      <xdr:col>4</xdr:col>
      <xdr:colOff>396875</xdr:colOff>
      <xdr:row>79</xdr:row>
      <xdr:rowOff>21589</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6366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類似団体平均を下回っていたが、</a:t>
          </a:r>
          <a:r>
            <a:rPr lang="en-US" altLang="ja-JP" sz="1100" b="0" i="0">
              <a:solidFill>
                <a:sysClr val="windowText" lastClr="000000"/>
              </a:solidFill>
              <a:effectLst/>
              <a:latin typeface="+mn-lt"/>
              <a:ea typeface="+mn-ea"/>
              <a:cs typeface="+mn-cs"/>
            </a:rPr>
            <a:t>H27</a:t>
          </a:r>
          <a:r>
            <a:rPr lang="ja-JP" altLang="ja-JP" sz="1100" b="0" i="0">
              <a:solidFill>
                <a:sysClr val="windowText" lastClr="000000"/>
              </a:solidFill>
              <a:effectLst/>
              <a:latin typeface="+mn-lt"/>
              <a:ea typeface="+mn-ea"/>
              <a:cs typeface="+mn-cs"/>
            </a:rPr>
            <a:t>年度</a:t>
          </a:r>
          <a:r>
            <a:rPr lang="ja-JP" altLang="en-US" sz="1100" b="0" i="0">
              <a:solidFill>
                <a:sysClr val="windowText" lastClr="000000"/>
              </a:solidFill>
              <a:effectLst/>
              <a:latin typeface="+mn-lt"/>
              <a:ea typeface="+mn-ea"/>
              <a:cs typeface="+mn-cs"/>
            </a:rPr>
            <a:t>以降</a:t>
          </a:r>
          <a:r>
            <a:rPr lang="ja-JP" altLang="ja-JP" sz="1100" b="0" i="0">
              <a:solidFill>
                <a:sysClr val="windowText" lastClr="000000"/>
              </a:solidFill>
              <a:effectLst/>
              <a:latin typeface="+mn-lt"/>
              <a:ea typeface="+mn-ea"/>
              <a:cs typeface="+mn-cs"/>
            </a:rPr>
            <a:t>は上回っている。</a:t>
          </a:r>
          <a:endParaRPr lang="en-US" altLang="ja-JP" sz="1100" b="0" i="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これは、</a:t>
          </a:r>
          <a:r>
            <a:rPr lang="ja-JP" altLang="en-US" sz="1100" b="0" i="0">
              <a:solidFill>
                <a:sysClr val="windowText" lastClr="000000"/>
              </a:solidFill>
              <a:effectLst/>
              <a:latin typeface="+mn-lt"/>
              <a:ea typeface="+mn-ea"/>
              <a:cs typeface="+mn-cs"/>
            </a:rPr>
            <a:t>物件費や補助費等が増加したことによるもののほか、</a:t>
          </a:r>
          <a:r>
            <a:rPr lang="ja-JP" altLang="ja-JP" sz="1100" b="0" i="0">
              <a:solidFill>
                <a:sysClr val="windowText" lastClr="000000"/>
              </a:solidFill>
              <a:effectLst/>
              <a:latin typeface="+mn-lt"/>
              <a:ea typeface="+mn-ea"/>
              <a:cs typeface="+mn-cs"/>
            </a:rPr>
            <a:t>普通交付税や臨時財政対策債が減少したことが主な要因</a:t>
          </a:r>
          <a:r>
            <a:rPr lang="ja-JP" altLang="en-US" sz="1100" b="0" i="0">
              <a:solidFill>
                <a:sysClr val="windowText" lastClr="000000"/>
              </a:solidFill>
              <a:effectLst/>
              <a:latin typeface="+mn-lt"/>
              <a:ea typeface="+mn-ea"/>
              <a:cs typeface="+mn-cs"/>
            </a:rPr>
            <a:t>と考えられる</a:t>
          </a:r>
          <a:r>
            <a:rPr lang="ja-JP" altLang="ja-JP" sz="1100" b="0" i="0">
              <a:solidFill>
                <a:sysClr val="windowText" lastClr="000000"/>
              </a:solidFill>
              <a:effectLst/>
              <a:latin typeface="+mn-lt"/>
              <a:ea typeface="+mn-ea"/>
              <a:cs typeface="+mn-cs"/>
            </a:rPr>
            <a:t>。</a:t>
          </a:r>
          <a:endParaRPr lang="en-US" altLang="ja-JP" sz="1100" b="0" i="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今後も経常経費の</a:t>
          </a:r>
          <a:r>
            <a:rPr lang="ja-JP" altLang="en-US" sz="1100" b="0" i="0">
              <a:solidFill>
                <a:sysClr val="windowText" lastClr="000000"/>
              </a:solidFill>
              <a:effectLst/>
              <a:latin typeface="+mn-lt"/>
              <a:ea typeface="+mn-ea"/>
              <a:cs typeface="+mn-cs"/>
            </a:rPr>
            <a:t>縮減に</a:t>
          </a:r>
          <a:r>
            <a:rPr lang="ja-JP" altLang="ja-JP" sz="1100" b="0" i="0">
              <a:solidFill>
                <a:sysClr val="windowText" lastClr="000000"/>
              </a:solidFill>
              <a:effectLst/>
              <a:latin typeface="+mn-lt"/>
              <a:ea typeface="+mn-ea"/>
              <a:cs typeface="+mn-cs"/>
            </a:rPr>
            <a:t>努め、比率の増加を抑制していく。</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7801</xdr:rowOff>
    </xdr:from>
    <xdr:to>
      <xdr:col>24</xdr:col>
      <xdr:colOff>31750</xdr:colOff>
      <xdr:row>77</xdr:row>
      <xdr:rowOff>66584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094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61686</xdr:rowOff>
    </xdr:from>
    <xdr:to>
      <xdr:col>22</xdr:col>
      <xdr:colOff>565150</xdr:colOff>
      <xdr:row>77</xdr:row>
      <xdr:rowOff>7801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9188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141696</xdr:rowOff>
    </xdr:from>
    <xdr:to>
      <xdr:col>21</xdr:col>
      <xdr:colOff>361950</xdr:colOff>
      <xdr:row>76</xdr:row>
      <xdr:rowOff>61686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0044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141696</xdr:rowOff>
    </xdr:from>
    <xdr:to>
      <xdr:col>20</xdr:col>
      <xdr:colOff>158750</xdr:colOff>
      <xdr:row>75</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00446"/>
          <a:ext cx="889000" cy="1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15784</xdr:rowOff>
    </xdr:from>
    <xdr:to>
      <xdr:col>24</xdr:col>
      <xdr:colOff>82550</xdr:colOff>
      <xdr:row>77</xdr:row>
      <xdr:rowOff>117384</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159311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128451</xdr:rowOff>
    </xdr:from>
    <xdr:to>
      <xdr:col>22</xdr:col>
      <xdr:colOff>615950</xdr:colOff>
      <xdr:row>77</xdr:row>
      <xdr:rowOff>58601</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43378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10886</xdr:rowOff>
    </xdr:from>
    <xdr:to>
      <xdr:col>21</xdr:col>
      <xdr:colOff>412750</xdr:colOff>
      <xdr:row>76</xdr:row>
      <xdr:rowOff>112486</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122662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90896</xdr:rowOff>
    </xdr:from>
    <xdr:to>
      <xdr:col>20</xdr:col>
      <xdr:colOff>209550</xdr:colOff>
      <xdr:row>76</xdr:row>
      <xdr:rowOff>21047</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31223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宮崎県日之影町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7011</xdr:rowOff>
    </xdr:from>
    <xdr:to>
      <xdr:col>4</xdr:col>
      <xdr:colOff>1117600</xdr:colOff>
      <xdr:row>17</xdr:row>
      <xdr:rowOff>21538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69286"/>
          <a:ext cx="647700" cy="14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21538</xdr:rowOff>
    </xdr:from>
    <xdr:to>
      <xdr:col>4</xdr:col>
      <xdr:colOff>469900</xdr:colOff>
      <xdr:row>17</xdr:row>
      <xdr:rowOff>51209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83813"/>
          <a:ext cx="698500" cy="2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51209</xdr:rowOff>
    </xdr:from>
    <xdr:to>
      <xdr:col>3</xdr:col>
      <xdr:colOff>904875</xdr:colOff>
      <xdr:row>17</xdr:row>
      <xdr:rowOff>82250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13484"/>
          <a:ext cx="698500" cy="3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82250</xdr:rowOff>
    </xdr:from>
    <xdr:to>
      <xdr:col>3</xdr:col>
      <xdr:colOff>206375</xdr:colOff>
      <xdr:row>17</xdr:row>
      <xdr:rowOff>94057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44525"/>
          <a:ext cx="698500" cy="11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127661</xdr:rowOff>
    </xdr:from>
    <xdr:to>
      <xdr:col>5</xdr:col>
      <xdr:colOff>34925</xdr:colOff>
      <xdr:row>17</xdr:row>
      <xdr:rowOff>57811</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918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99738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9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223,322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142188</xdr:rowOff>
    </xdr:from>
    <xdr:to>
      <xdr:col>4</xdr:col>
      <xdr:colOff>520700</xdr:colOff>
      <xdr:row>17</xdr:row>
      <xdr:rowOff>72338</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93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57115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1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409</xdr:rowOff>
    </xdr:from>
    <xdr:to>
      <xdr:col>3</xdr:col>
      <xdr:colOff>955675</xdr:colOff>
      <xdr:row>17</xdr:row>
      <xdr:rowOff>102009</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96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86786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4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203,988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31450</xdr:rowOff>
    </xdr:from>
    <xdr:to>
      <xdr:col>3</xdr:col>
      <xdr:colOff>257175</xdr:colOff>
      <xdr:row>17</xdr:row>
      <xdr:rowOff>133050</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99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117827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8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190,409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43257</xdr:rowOff>
    </xdr:from>
    <xdr:to>
      <xdr:col>2</xdr:col>
      <xdr:colOff>692150</xdr:colOff>
      <xdr:row>17</xdr:row>
      <xdr:rowOff>144857</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00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129634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217238</xdr:rowOff>
    </xdr:from>
    <xdr:to>
      <xdr:col>4</xdr:col>
      <xdr:colOff>1117600</xdr:colOff>
      <xdr:row>35</xdr:row>
      <xdr:rowOff>258034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003800" y="6827588"/>
          <a:ext cx="647700" cy="40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198250</xdr:rowOff>
    </xdr:from>
    <xdr:to>
      <xdr:col>4</xdr:col>
      <xdr:colOff>469900</xdr:colOff>
      <xdr:row>35</xdr:row>
      <xdr:rowOff>217238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4305300" y="6808600"/>
          <a:ext cx="698500" cy="18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189435</xdr:rowOff>
    </xdr:from>
    <xdr:to>
      <xdr:col>3</xdr:col>
      <xdr:colOff>904875</xdr:colOff>
      <xdr:row>35</xdr:row>
      <xdr:rowOff>198250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799785"/>
          <a:ext cx="698500" cy="8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179861</xdr:rowOff>
    </xdr:from>
    <xdr:to>
      <xdr:col>3</xdr:col>
      <xdr:colOff>206375</xdr:colOff>
      <xdr:row>35</xdr:row>
      <xdr:rowOff>189435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2908300" y="6790211"/>
          <a:ext cx="698500" cy="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207234</xdr:rowOff>
    </xdr:from>
    <xdr:to>
      <xdr:col>5</xdr:col>
      <xdr:colOff>34925</xdr:colOff>
      <xdr:row>35</xdr:row>
      <xdr:rowOff>308834</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81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179311</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7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166438</xdr:rowOff>
    </xdr:from>
    <xdr:to>
      <xdr:col>4</xdr:col>
      <xdr:colOff>520700</xdr:colOff>
      <xdr:row>35</xdr:row>
      <xdr:rowOff>268038</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77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278215</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54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147450</xdr:rowOff>
    </xdr:from>
    <xdr:to>
      <xdr:col>3</xdr:col>
      <xdr:colOff>955675</xdr:colOff>
      <xdr:row>35</xdr:row>
      <xdr:rowOff>249050</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75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259227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52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138635</xdr:rowOff>
    </xdr:from>
    <xdr:to>
      <xdr:col>3</xdr:col>
      <xdr:colOff>257175</xdr:colOff>
      <xdr:row>35</xdr:row>
      <xdr:rowOff>240235</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74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225012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83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129061</xdr:rowOff>
    </xdr:from>
    <xdr:to>
      <xdr:col>2</xdr:col>
      <xdr:colOff>692150</xdr:colOff>
      <xdr:row>35</xdr:row>
      <xdr:rowOff>230661</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739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215438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82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
4,178
277.67
5,210,587
5,130,325
37,216
2,950,162
5,118,359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127036</xdr:rowOff>
    </xdr:from>
    <xdr:to>
      <xdr:col>6</xdr:col>
      <xdr:colOff>511175</xdr:colOff>
      <xdr:row>37</xdr:row>
      <xdr:rowOff>162204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70686"/>
          <a:ext cx="838200" cy="3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124675</xdr:rowOff>
    </xdr:from>
    <xdr:to>
      <xdr:col>5</xdr:col>
      <xdr:colOff>358775</xdr:colOff>
      <xdr:row>37</xdr:row>
      <xdr:rowOff>127036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68325"/>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124675</xdr:rowOff>
    </xdr:from>
    <xdr:to>
      <xdr:col>4</xdr:col>
      <xdr:colOff>155575</xdr:colOff>
      <xdr:row>38</xdr:row>
      <xdr:rowOff>10472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68325"/>
          <a:ext cx="889000" cy="5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10472</xdr:rowOff>
    </xdr:from>
    <xdr:to>
      <xdr:col>2</xdr:col>
      <xdr:colOff>638175</xdr:colOff>
      <xdr:row>38</xdr:row>
      <xdr:rowOff>11936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5572"/>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111404</xdr:rowOff>
    </xdr:from>
    <xdr:to>
      <xdr:col>6</xdr:col>
      <xdr:colOff>561975</xdr:colOff>
      <xdr:row>38</xdr:row>
      <xdr:rowOff>41554</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89831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3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76236</xdr:rowOff>
    </xdr:from>
    <xdr:to>
      <xdr:col>5</xdr:col>
      <xdr:colOff>409575</xdr:colOff>
      <xdr:row>38</xdr:row>
      <xdr:rowOff>6386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4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22913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19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73875</xdr:rowOff>
    </xdr:from>
    <xdr:to>
      <xdr:col>4</xdr:col>
      <xdr:colOff>206375</xdr:colOff>
      <xdr:row>38</xdr:row>
      <xdr:rowOff>4025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4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20552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19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131122</xdr:rowOff>
    </xdr:from>
    <xdr:to>
      <xdr:col>3</xdr:col>
      <xdr:colOff>3175</xdr:colOff>
      <xdr:row>38</xdr:row>
      <xdr:rowOff>61272</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4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52399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5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132585</xdr:rowOff>
    </xdr:from>
    <xdr:to>
      <xdr:col>1</xdr:col>
      <xdr:colOff>485775</xdr:colOff>
      <xdr:row>38</xdr:row>
      <xdr:rowOff>62736</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476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53863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56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12244</xdr:rowOff>
    </xdr:from>
    <xdr:to>
      <xdr:col>6</xdr:col>
      <xdr:colOff>511175</xdr:colOff>
      <xdr:row>58</xdr:row>
      <xdr:rowOff>25495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56344"/>
          <a:ext cx="8382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25495</xdr:rowOff>
    </xdr:from>
    <xdr:to>
      <xdr:col>5</xdr:col>
      <xdr:colOff>358775</xdr:colOff>
      <xdr:row>58</xdr:row>
      <xdr:rowOff>57393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69595"/>
          <a:ext cx="889000" cy="3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57393</xdr:rowOff>
    </xdr:from>
    <xdr:to>
      <xdr:col>4</xdr:col>
      <xdr:colOff>155575</xdr:colOff>
      <xdr:row>58</xdr:row>
      <xdr:rowOff>83729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1493"/>
          <a:ext cx="889000" cy="2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83729</xdr:rowOff>
    </xdr:from>
    <xdr:to>
      <xdr:col>2</xdr:col>
      <xdr:colOff>638175</xdr:colOff>
      <xdr:row>58</xdr:row>
      <xdr:rowOff>84624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2782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132894</xdr:rowOff>
    </xdr:from>
    <xdr:to>
      <xdr:col>6</xdr:col>
      <xdr:colOff>561975</xdr:colOff>
      <xdr:row>58</xdr:row>
      <xdr:rowOff>63044</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47821</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2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146145</xdr:rowOff>
    </xdr:from>
    <xdr:to>
      <xdr:col>5</xdr:col>
      <xdr:colOff>409575</xdr:colOff>
      <xdr:row>58</xdr:row>
      <xdr:rowOff>76295</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67422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1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6593</xdr:rowOff>
    </xdr:from>
    <xdr:to>
      <xdr:col>4</xdr:col>
      <xdr:colOff>206375</xdr:colOff>
      <xdr:row>58</xdr:row>
      <xdr:rowOff>108193</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99320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4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32929</xdr:rowOff>
    </xdr:from>
    <xdr:to>
      <xdr:col>3</xdr:col>
      <xdr:colOff>3175</xdr:colOff>
      <xdr:row>58</xdr:row>
      <xdr:rowOff>134529</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125656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6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33824</xdr:rowOff>
    </xdr:from>
    <xdr:to>
      <xdr:col>1</xdr:col>
      <xdr:colOff>485775</xdr:colOff>
      <xdr:row>58</xdr:row>
      <xdr:rowOff>135424</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126551</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1007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76491</xdr:rowOff>
    </xdr:from>
    <xdr:to>
      <xdr:col>6</xdr:col>
      <xdr:colOff>511175</xdr:colOff>
      <xdr:row>78</xdr:row>
      <xdr:rowOff>101918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49591"/>
          <a:ext cx="838200" cy="2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101918</xdr:rowOff>
    </xdr:from>
    <xdr:to>
      <xdr:col>5</xdr:col>
      <xdr:colOff>358775</xdr:colOff>
      <xdr:row>78</xdr:row>
      <xdr:rowOff>121489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75018"/>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113412</xdr:rowOff>
    </xdr:from>
    <xdr:to>
      <xdr:col>4</xdr:col>
      <xdr:colOff>155575</xdr:colOff>
      <xdr:row>78</xdr:row>
      <xdr:rowOff>121489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86512"/>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110947</xdr:rowOff>
    </xdr:from>
    <xdr:to>
      <xdr:col>2</xdr:col>
      <xdr:colOff>638175</xdr:colOff>
      <xdr:row>78</xdr:row>
      <xdr:rowOff>113412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84047"/>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25691</xdr:rowOff>
    </xdr:from>
    <xdr:to>
      <xdr:col>6</xdr:col>
      <xdr:colOff>561975</xdr:colOff>
      <xdr:row>78</xdr:row>
      <xdr:rowOff>127291</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3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4118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51118</xdr:rowOff>
    </xdr:from>
    <xdr:to>
      <xdr:col>5</xdr:col>
      <xdr:colOff>409575</xdr:colOff>
      <xdr:row>78</xdr:row>
      <xdr:rowOff>152718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4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143845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7" y="1351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70689</xdr:rowOff>
    </xdr:from>
    <xdr:to>
      <xdr:col>4</xdr:col>
      <xdr:colOff>206375</xdr:colOff>
      <xdr:row>79</xdr:row>
      <xdr:rowOff>839</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4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163416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53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62612</xdr:rowOff>
    </xdr:from>
    <xdr:to>
      <xdr:col>3</xdr:col>
      <xdr:colOff>3175</xdr:colOff>
      <xdr:row>78</xdr:row>
      <xdr:rowOff>164212</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155339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5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60147</xdr:rowOff>
    </xdr:from>
    <xdr:to>
      <xdr:col>1</xdr:col>
      <xdr:colOff>485775</xdr:colOff>
      <xdr:row>78</xdr:row>
      <xdr:rowOff>161747</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4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152874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5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115545</xdr:rowOff>
    </xdr:from>
    <xdr:to>
      <xdr:col>6</xdr:col>
      <xdr:colOff>511175</xdr:colOff>
      <xdr:row>96</xdr:row>
      <xdr:rowOff>33596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231845"/>
          <a:ext cx="838200" cy="2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105595</xdr:rowOff>
    </xdr:from>
    <xdr:to>
      <xdr:col>5</xdr:col>
      <xdr:colOff>358775</xdr:colOff>
      <xdr:row>94</xdr:row>
      <xdr:rowOff>115545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221895"/>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105595</xdr:rowOff>
    </xdr:from>
    <xdr:to>
      <xdr:col>4</xdr:col>
      <xdr:colOff>155575</xdr:colOff>
      <xdr:row>95</xdr:row>
      <xdr:rowOff>36666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221895"/>
          <a:ext cx="889000" cy="10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17791</xdr:rowOff>
    </xdr:from>
    <xdr:to>
      <xdr:col>2</xdr:col>
      <xdr:colOff>638175</xdr:colOff>
      <xdr:row>95</xdr:row>
      <xdr:rowOff>36666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305541"/>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154246</xdr:rowOff>
    </xdr:from>
    <xdr:to>
      <xdr:col>6</xdr:col>
      <xdr:colOff>561975</xdr:colOff>
      <xdr:row>96</xdr:row>
      <xdr:rowOff>84396</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44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5673</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2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83,247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64745</xdr:rowOff>
    </xdr:from>
    <xdr:to>
      <xdr:col>5</xdr:col>
      <xdr:colOff>409575</xdr:colOff>
      <xdr:row>94</xdr:row>
      <xdr:rowOff>166345</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1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11422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497794" y="1595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54795</xdr:rowOff>
    </xdr:from>
    <xdr:to>
      <xdr:col>4</xdr:col>
      <xdr:colOff>206375</xdr:colOff>
      <xdr:row>94</xdr:row>
      <xdr:rowOff>156395</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1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1472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08794" y="1594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157316</xdr:rowOff>
    </xdr:from>
    <xdr:to>
      <xdr:col>3</xdr:col>
      <xdr:colOff>3175</xdr:colOff>
      <xdr:row>95</xdr:row>
      <xdr:rowOff>87466</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2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103993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0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98,715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138441</xdr:rowOff>
    </xdr:from>
    <xdr:to>
      <xdr:col>1</xdr:col>
      <xdr:colOff>485775</xdr:colOff>
      <xdr:row>95</xdr:row>
      <xdr:rowOff>68591</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2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85118</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30794" y="1602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93915</xdr:rowOff>
    </xdr:from>
    <xdr:to>
      <xdr:col>15</xdr:col>
      <xdr:colOff>180975</xdr:colOff>
      <xdr:row>36</xdr:row>
      <xdr:rowOff>89438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094665"/>
          <a:ext cx="838200" cy="1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89438</xdr:rowOff>
    </xdr:from>
    <xdr:to>
      <xdr:col>14</xdr:col>
      <xdr:colOff>28575</xdr:colOff>
      <xdr:row>37</xdr:row>
      <xdr:rowOff>18359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261638"/>
          <a:ext cx="889000" cy="10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168961</xdr:rowOff>
    </xdr:from>
    <xdr:to>
      <xdr:col>12</xdr:col>
      <xdr:colOff>511175</xdr:colOff>
      <xdr:row>37</xdr:row>
      <xdr:rowOff>18359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341161"/>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168961</xdr:rowOff>
    </xdr:from>
    <xdr:to>
      <xdr:col>11</xdr:col>
      <xdr:colOff>307975</xdr:colOff>
      <xdr:row>37</xdr:row>
      <xdr:rowOff>20841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341161"/>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43115</xdr:rowOff>
    </xdr:from>
    <xdr:to>
      <xdr:col>15</xdr:col>
      <xdr:colOff>231775</xdr:colOff>
      <xdr:row>35</xdr:row>
      <xdr:rowOff>144715</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0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65992</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89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38638</xdr:rowOff>
    </xdr:from>
    <xdr:to>
      <xdr:col>14</xdr:col>
      <xdr:colOff>79375</xdr:colOff>
      <xdr:row>36</xdr:row>
      <xdr:rowOff>140238</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21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131365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630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139009</xdr:rowOff>
    </xdr:from>
    <xdr:to>
      <xdr:col>12</xdr:col>
      <xdr:colOff>561975</xdr:colOff>
      <xdr:row>37</xdr:row>
      <xdr:rowOff>69159</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3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60286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640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118161</xdr:rowOff>
    </xdr:from>
    <xdr:to>
      <xdr:col>11</xdr:col>
      <xdr:colOff>358775</xdr:colOff>
      <xdr:row>37</xdr:row>
      <xdr:rowOff>48311</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39438</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638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141491</xdr:rowOff>
    </xdr:from>
    <xdr:to>
      <xdr:col>10</xdr:col>
      <xdr:colOff>155575</xdr:colOff>
      <xdr:row>37</xdr:row>
      <xdr:rowOff>71641</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3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62768</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64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111951</xdr:rowOff>
    </xdr:from>
    <xdr:to>
      <xdr:col>15</xdr:col>
      <xdr:colOff>180975</xdr:colOff>
      <xdr:row>58</xdr:row>
      <xdr:rowOff>116773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56051"/>
          <a:ext cx="8382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111951</xdr:rowOff>
    </xdr:from>
    <xdr:to>
      <xdr:col>14</xdr:col>
      <xdr:colOff>28575</xdr:colOff>
      <xdr:row>58</xdr:row>
      <xdr:rowOff>113351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56051"/>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90252</xdr:rowOff>
    </xdr:from>
    <xdr:to>
      <xdr:col>12</xdr:col>
      <xdr:colOff>511175</xdr:colOff>
      <xdr:row>58</xdr:row>
      <xdr:rowOff>113351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34352"/>
          <a:ext cx="889000" cy="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90252</xdr:rowOff>
    </xdr:from>
    <xdr:to>
      <xdr:col>11</xdr:col>
      <xdr:colOff>307975</xdr:colOff>
      <xdr:row>58</xdr:row>
      <xdr:rowOff>144083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34352"/>
          <a:ext cx="889000" cy="5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65973</xdr:rowOff>
    </xdr:from>
    <xdr:to>
      <xdr:col>15</xdr:col>
      <xdr:colOff>231775</xdr:colOff>
      <xdr:row>58</xdr:row>
      <xdr:rowOff>167573</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100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260,175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61151</xdr:rowOff>
    </xdr:from>
    <xdr:to>
      <xdr:col>14</xdr:col>
      <xdr:colOff>79375</xdr:colOff>
      <xdr:row>58</xdr:row>
      <xdr:rowOff>162751</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100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153878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1009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62551</xdr:rowOff>
    </xdr:from>
    <xdr:to>
      <xdr:col>12</xdr:col>
      <xdr:colOff>561975</xdr:colOff>
      <xdr:row>58</xdr:row>
      <xdr:rowOff>164151</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155278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1009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39452</xdr:rowOff>
    </xdr:from>
    <xdr:to>
      <xdr:col>11</xdr:col>
      <xdr:colOff>358775</xdr:colOff>
      <xdr:row>58</xdr:row>
      <xdr:rowOff>141052</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99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157579</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975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93283</xdr:rowOff>
    </xdr:from>
    <xdr:to>
      <xdr:col>10</xdr:col>
      <xdr:colOff>155575</xdr:colOff>
      <xdr:row>59</xdr:row>
      <xdr:rowOff>23433</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100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14560</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1013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95831</xdr:rowOff>
    </xdr:from>
    <xdr:to>
      <xdr:col>15</xdr:col>
      <xdr:colOff>180975</xdr:colOff>
      <xdr:row>78</xdr:row>
      <xdr:rowOff>159001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97481"/>
          <a:ext cx="838200" cy="2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93993</xdr:rowOff>
    </xdr:from>
    <xdr:to>
      <xdr:col>14</xdr:col>
      <xdr:colOff>28575</xdr:colOff>
      <xdr:row>77</xdr:row>
      <xdr:rowOff>95831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95643"/>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108201</xdr:rowOff>
    </xdr:from>
    <xdr:to>
      <xdr:col>15</xdr:col>
      <xdr:colOff>231775</xdr:colOff>
      <xdr:row>79</xdr:row>
      <xdr:rowOff>38351</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4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23128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45031</xdr:rowOff>
    </xdr:from>
    <xdr:to>
      <xdr:col>14</xdr:col>
      <xdr:colOff>79375</xdr:colOff>
      <xdr:row>77</xdr:row>
      <xdr:rowOff>146631</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2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163158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4" y="1302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43193</xdr:rowOff>
    </xdr:from>
    <xdr:to>
      <xdr:col>12</xdr:col>
      <xdr:colOff>561975</xdr:colOff>
      <xdr:row>77</xdr:row>
      <xdr:rowOff>144793</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2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161320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4" y="130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156242</xdr:rowOff>
    </xdr:from>
    <xdr:to>
      <xdr:col>15</xdr:col>
      <xdr:colOff>180975</xdr:colOff>
      <xdr:row>99</xdr:row>
      <xdr:rowOff>41669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58342"/>
          <a:ext cx="8382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41669</xdr:rowOff>
    </xdr:from>
    <xdr:to>
      <xdr:col>14</xdr:col>
      <xdr:colOff>28575</xdr:colOff>
      <xdr:row>99</xdr:row>
      <xdr:rowOff>44450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7015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105442</xdr:rowOff>
    </xdr:from>
    <xdr:to>
      <xdr:col>15</xdr:col>
      <xdr:colOff>231775</xdr:colOff>
      <xdr:row>99</xdr:row>
      <xdr:rowOff>35592</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9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64819</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9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162319</xdr:rowOff>
    </xdr:from>
    <xdr:to>
      <xdr:col>14</xdr:col>
      <xdr:colOff>79375</xdr:colOff>
      <xdr:row>99</xdr:row>
      <xdr:rowOff>92469</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6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83596</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04427" y="1705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165100</xdr:rowOff>
    </xdr:from>
    <xdr:to>
      <xdr:col>12</xdr:col>
      <xdr:colOff>561975</xdr:colOff>
      <xdr:row>99</xdr:row>
      <xdr:rowOff>95250</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86377</xdr:rowOff>
    </xdr:from>
    <xdr:ext cx="24929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625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32289</xdr:rowOff>
    </xdr:from>
    <xdr:to>
      <xdr:col>23</xdr:col>
      <xdr:colOff>517525</xdr:colOff>
      <xdr:row>38</xdr:row>
      <xdr:rowOff>124593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47389"/>
          <a:ext cx="8382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124593</xdr:rowOff>
    </xdr:from>
    <xdr:to>
      <xdr:col>22</xdr:col>
      <xdr:colOff>365125</xdr:colOff>
      <xdr:row>38</xdr:row>
      <xdr:rowOff>157428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39693"/>
          <a:ext cx="889000" cy="3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122669</xdr:rowOff>
    </xdr:from>
    <xdr:to>
      <xdr:col>21</xdr:col>
      <xdr:colOff>161925</xdr:colOff>
      <xdr:row>38</xdr:row>
      <xdr:rowOff>157428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37769"/>
          <a:ext cx="889000" cy="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94834</xdr:rowOff>
    </xdr:from>
    <xdr:to>
      <xdr:col>19</xdr:col>
      <xdr:colOff>644525</xdr:colOff>
      <xdr:row>38</xdr:row>
      <xdr:rowOff>122669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09934"/>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152938</xdr:rowOff>
    </xdr:from>
    <xdr:to>
      <xdr:col>23</xdr:col>
      <xdr:colOff>568325</xdr:colOff>
      <xdr:row>38</xdr:row>
      <xdr:rowOff>83088</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4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4365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73793</xdr:rowOff>
    </xdr:from>
    <xdr:to>
      <xdr:col>22</xdr:col>
      <xdr:colOff>415925</xdr:colOff>
      <xdr:row>39</xdr:row>
      <xdr:rowOff>3943</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5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20470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106628</xdr:rowOff>
    </xdr:from>
    <xdr:to>
      <xdr:col>21</xdr:col>
      <xdr:colOff>212725</xdr:colOff>
      <xdr:row>39</xdr:row>
      <xdr:rowOff>36778</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27905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71869</xdr:rowOff>
    </xdr:from>
    <xdr:to>
      <xdr:col>20</xdr:col>
      <xdr:colOff>9525</xdr:colOff>
      <xdr:row>39</xdr:row>
      <xdr:rowOff>2019</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5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18546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44034</xdr:rowOff>
    </xdr:from>
    <xdr:to>
      <xdr:col>18</xdr:col>
      <xdr:colOff>492125</xdr:colOff>
      <xdr:row>38</xdr:row>
      <xdr:rowOff>145634</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5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162160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165164</xdr:rowOff>
    </xdr:from>
    <xdr:to>
      <xdr:col>23</xdr:col>
      <xdr:colOff>517525</xdr:colOff>
      <xdr:row>78</xdr:row>
      <xdr:rowOff>30948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66814"/>
          <a:ext cx="8382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146923</xdr:rowOff>
    </xdr:from>
    <xdr:to>
      <xdr:col>22</xdr:col>
      <xdr:colOff>365125</xdr:colOff>
      <xdr:row>77</xdr:row>
      <xdr:rowOff>165164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48573"/>
          <a:ext cx="889000" cy="1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142827</xdr:rowOff>
    </xdr:from>
    <xdr:to>
      <xdr:col>21</xdr:col>
      <xdr:colOff>161925</xdr:colOff>
      <xdr:row>77</xdr:row>
      <xdr:rowOff>146923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44477"/>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142827</xdr:rowOff>
    </xdr:from>
    <xdr:to>
      <xdr:col>19</xdr:col>
      <xdr:colOff>644525</xdr:colOff>
      <xdr:row>77</xdr:row>
      <xdr:rowOff>144706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4447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151598</xdr:rowOff>
    </xdr:from>
    <xdr:to>
      <xdr:col>23</xdr:col>
      <xdr:colOff>568325</xdr:colOff>
      <xdr:row>78</xdr:row>
      <xdr:rowOff>81748</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3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130025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3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114364</xdr:rowOff>
    </xdr:from>
    <xdr:to>
      <xdr:col>22</xdr:col>
      <xdr:colOff>415925</xdr:colOff>
      <xdr:row>78</xdr:row>
      <xdr:rowOff>44514</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3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61041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0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96123</xdr:rowOff>
    </xdr:from>
    <xdr:to>
      <xdr:col>21</xdr:col>
      <xdr:colOff>212725</xdr:colOff>
      <xdr:row>78</xdr:row>
      <xdr:rowOff>26273</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2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42800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4" y="1307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92027</xdr:rowOff>
    </xdr:from>
    <xdr:to>
      <xdr:col>20</xdr:col>
      <xdr:colOff>9525</xdr:colOff>
      <xdr:row>78</xdr:row>
      <xdr:rowOff>22177</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2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38704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4" y="1306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93906</xdr:rowOff>
    </xdr:from>
    <xdr:to>
      <xdr:col>18</xdr:col>
      <xdr:colOff>492125</xdr:colOff>
      <xdr:row>78</xdr:row>
      <xdr:rowOff>24056</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2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40583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4" y="1307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94343</xdr:rowOff>
    </xdr:from>
    <xdr:to>
      <xdr:col>23</xdr:col>
      <xdr:colOff>517525</xdr:colOff>
      <xdr:row>98</xdr:row>
      <xdr:rowOff>117635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96443"/>
          <a:ext cx="8382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94343</xdr:rowOff>
    </xdr:from>
    <xdr:to>
      <xdr:col>22</xdr:col>
      <xdr:colOff>365125</xdr:colOff>
      <xdr:row>98</xdr:row>
      <xdr:rowOff>118188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96443"/>
          <a:ext cx="889000" cy="2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61761</xdr:rowOff>
    </xdr:from>
    <xdr:to>
      <xdr:col>21</xdr:col>
      <xdr:colOff>161925</xdr:colOff>
      <xdr:row>98</xdr:row>
      <xdr:rowOff>118188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63861"/>
          <a:ext cx="889000" cy="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61761</xdr:rowOff>
    </xdr:from>
    <xdr:to>
      <xdr:col>19</xdr:col>
      <xdr:colOff>644525</xdr:colOff>
      <xdr:row>98</xdr:row>
      <xdr:rowOff>96926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63861"/>
          <a:ext cx="889000" cy="3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66835</xdr:rowOff>
    </xdr:from>
    <xdr:to>
      <xdr:col>23</xdr:col>
      <xdr:colOff>568325</xdr:colOff>
      <xdr:row>98</xdr:row>
      <xdr:rowOff>168435</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8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43543</xdr:rowOff>
    </xdr:from>
    <xdr:to>
      <xdr:col>22</xdr:col>
      <xdr:colOff>415925</xdr:colOff>
      <xdr:row>98</xdr:row>
      <xdr:rowOff>145143</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136270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67388</xdr:rowOff>
    </xdr:from>
    <xdr:to>
      <xdr:col>21</xdr:col>
      <xdr:colOff>212725</xdr:colOff>
      <xdr:row>98</xdr:row>
      <xdr:rowOff>168988</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160115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10961</xdr:rowOff>
    </xdr:from>
    <xdr:to>
      <xdr:col>20</xdr:col>
      <xdr:colOff>9525</xdr:colOff>
      <xdr:row>98</xdr:row>
      <xdr:rowOff>112561</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8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129088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46126</xdr:rowOff>
    </xdr:from>
    <xdr:to>
      <xdr:col>18</xdr:col>
      <xdr:colOff>492125</xdr:colOff>
      <xdr:row>98</xdr:row>
      <xdr:rowOff>147726</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8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138853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161874</xdr:rowOff>
    </xdr:from>
    <xdr:to>
      <xdr:col>32</xdr:col>
      <xdr:colOff>187325</xdr:colOff>
      <xdr:row>38</xdr:row>
      <xdr:rowOff>105410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162624"/>
          <a:ext cx="838200" cy="4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105410</xdr:rowOff>
    </xdr:from>
    <xdr:to>
      <xdr:col>31</xdr:col>
      <xdr:colOff>34925</xdr:colOff>
      <xdr:row>38</xdr:row>
      <xdr:rowOff>108953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2051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98666</xdr:rowOff>
    </xdr:from>
    <xdr:to>
      <xdr:col>29</xdr:col>
      <xdr:colOff>517525</xdr:colOff>
      <xdr:row>38</xdr:row>
      <xdr:rowOff>108953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1376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98666</xdr:rowOff>
    </xdr:from>
    <xdr:to>
      <xdr:col>28</xdr:col>
      <xdr:colOff>314325</xdr:colOff>
      <xdr:row>38</xdr:row>
      <xdr:rowOff>103886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1376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111074</xdr:rowOff>
    </xdr:from>
    <xdr:to>
      <xdr:col>32</xdr:col>
      <xdr:colOff>238125</xdr:colOff>
      <xdr:row>36</xdr:row>
      <xdr:rowOff>41224</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1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133951</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9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54610</xdr:rowOff>
    </xdr:from>
    <xdr:to>
      <xdr:col>31</xdr:col>
      <xdr:colOff>85725</xdr:colOff>
      <xdr:row>38</xdr:row>
      <xdr:rowOff>156210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1287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7"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58153</xdr:rowOff>
    </xdr:from>
    <xdr:to>
      <xdr:col>29</xdr:col>
      <xdr:colOff>568325</xdr:colOff>
      <xdr:row>38</xdr:row>
      <xdr:rowOff>159753</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5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4830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7"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47866</xdr:rowOff>
    </xdr:from>
    <xdr:to>
      <xdr:col>28</xdr:col>
      <xdr:colOff>365125</xdr:colOff>
      <xdr:row>38</xdr:row>
      <xdr:rowOff>149466</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140593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7" y="66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53086</xdr:rowOff>
    </xdr:from>
    <xdr:to>
      <xdr:col>27</xdr:col>
      <xdr:colOff>161925</xdr:colOff>
      <xdr:row>38</xdr:row>
      <xdr:rowOff>154686</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7" y="63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58867</xdr:rowOff>
    </xdr:from>
    <xdr:to>
      <xdr:col>32</xdr:col>
      <xdr:colOff>187325</xdr:colOff>
      <xdr:row>57</xdr:row>
      <xdr:rowOff>104130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831517"/>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101272</xdr:rowOff>
    </xdr:from>
    <xdr:to>
      <xdr:col>31</xdr:col>
      <xdr:colOff>34925</xdr:colOff>
      <xdr:row>57</xdr:row>
      <xdr:rowOff>104130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87392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101272</xdr:rowOff>
    </xdr:from>
    <xdr:to>
      <xdr:col>29</xdr:col>
      <xdr:colOff>517525</xdr:colOff>
      <xdr:row>57</xdr:row>
      <xdr:rowOff>103124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873922"/>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77246</xdr:rowOff>
    </xdr:from>
    <xdr:to>
      <xdr:col>28</xdr:col>
      <xdr:colOff>314325</xdr:colOff>
      <xdr:row>57</xdr:row>
      <xdr:rowOff>103124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84989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8067</xdr:rowOff>
    </xdr:from>
    <xdr:to>
      <xdr:col>32</xdr:col>
      <xdr:colOff>238125</xdr:colOff>
      <xdr:row>57</xdr:row>
      <xdr:rowOff>109667</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78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30944</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53330</xdr:rowOff>
    </xdr:from>
    <xdr:to>
      <xdr:col>31</xdr:col>
      <xdr:colOff>85725</xdr:colOff>
      <xdr:row>57</xdr:row>
      <xdr:rowOff>154930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8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146057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991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50472</xdr:rowOff>
    </xdr:from>
    <xdr:to>
      <xdr:col>29</xdr:col>
      <xdr:colOff>568325</xdr:colOff>
      <xdr:row>57</xdr:row>
      <xdr:rowOff>152072</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8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143199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991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52324</xdr:rowOff>
    </xdr:from>
    <xdr:to>
      <xdr:col>28</xdr:col>
      <xdr:colOff>365125</xdr:colOff>
      <xdr:row>57</xdr:row>
      <xdr:rowOff>153924</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8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170451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26446</xdr:rowOff>
    </xdr:from>
    <xdr:to>
      <xdr:col>27</xdr:col>
      <xdr:colOff>161925</xdr:colOff>
      <xdr:row>57</xdr:row>
      <xdr:rowOff>128046</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7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144573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57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130099</xdr:rowOff>
    </xdr:from>
    <xdr:to>
      <xdr:col>32</xdr:col>
      <xdr:colOff>187325</xdr:colOff>
      <xdr:row>76</xdr:row>
      <xdr:rowOff>148949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160299"/>
          <a:ext cx="8382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130099</xdr:rowOff>
    </xdr:from>
    <xdr:to>
      <xdr:col>31</xdr:col>
      <xdr:colOff>34925</xdr:colOff>
      <xdr:row>76</xdr:row>
      <xdr:rowOff>131476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160299"/>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131476</xdr:rowOff>
    </xdr:from>
    <xdr:to>
      <xdr:col>29</xdr:col>
      <xdr:colOff>517525</xdr:colOff>
      <xdr:row>76</xdr:row>
      <xdr:rowOff>165500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161676"/>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158170</xdr:rowOff>
    </xdr:from>
    <xdr:to>
      <xdr:col>28</xdr:col>
      <xdr:colOff>314325</xdr:colOff>
      <xdr:row>76</xdr:row>
      <xdr:rowOff>165500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188370"/>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98149</xdr:rowOff>
    </xdr:from>
    <xdr:to>
      <xdr:col>32</xdr:col>
      <xdr:colOff>238125</xdr:colOff>
      <xdr:row>77</xdr:row>
      <xdr:rowOff>28299</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31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76576</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72,977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79299</xdr:rowOff>
    </xdr:from>
    <xdr:to>
      <xdr:col>31</xdr:col>
      <xdr:colOff>85725</xdr:colOff>
      <xdr:row>77</xdr:row>
      <xdr:rowOff>9449</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576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80676</xdr:rowOff>
    </xdr:from>
    <xdr:to>
      <xdr:col>29</xdr:col>
      <xdr:colOff>568325</xdr:colOff>
      <xdr:row>77</xdr:row>
      <xdr:rowOff>10826</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31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114700</xdr:rowOff>
    </xdr:from>
    <xdr:to>
      <xdr:col>28</xdr:col>
      <xdr:colOff>365125</xdr:colOff>
      <xdr:row>77</xdr:row>
      <xdr:rowOff>44850</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31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35977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2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107370</xdr:rowOff>
    </xdr:from>
    <xdr:to>
      <xdr:col>27</xdr:col>
      <xdr:colOff>161925</xdr:colOff>
      <xdr:row>77</xdr:row>
      <xdr:rowOff>37520</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31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28647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2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の歳出額は、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千円となっている。人件費は、住民一人当たり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で類似団体平均をやや下回っている。</a:t>
          </a:r>
          <a:endParaRPr lang="ja-JP" altLang="ja-JP" sz="1400">
            <a:effectLst/>
          </a:endParaRPr>
        </a:p>
        <a:p>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においては、児童福祉の施設型給付費の性質区分を補助費等へ変更したことにより大きく減少しているが、</a:t>
          </a:r>
          <a:r>
            <a:rPr kumimoji="1" lang="ja-JP" altLang="ja-JP" sz="1100">
              <a:solidFill>
                <a:schemeClr val="dk1"/>
              </a:solidFill>
              <a:effectLst/>
              <a:latin typeface="+mn-lt"/>
              <a:ea typeface="+mn-ea"/>
              <a:cs typeface="+mn-cs"/>
            </a:rPr>
            <a:t>高齢化率の高い本町</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、老人</a:t>
          </a:r>
          <a:r>
            <a:rPr kumimoji="1" lang="ja-JP" altLang="en-US" sz="1100">
              <a:solidFill>
                <a:schemeClr val="dk1"/>
              </a:solidFill>
              <a:effectLst/>
              <a:latin typeface="+mn-lt"/>
              <a:ea typeface="+mn-ea"/>
              <a:cs typeface="+mn-cs"/>
            </a:rPr>
            <a:t>保護</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や障害者自立支援給付扶助費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増加傾向にあるため、類似団体平均よりも高くなっている。</a:t>
          </a:r>
          <a:endParaRPr lang="ja-JP" altLang="ja-JP" sz="1400">
            <a:effectLst/>
          </a:endParaRPr>
        </a:p>
        <a:p>
          <a:r>
            <a:rPr kumimoji="1" lang="ja-JP" altLang="ja-JP" sz="1100">
              <a:solidFill>
                <a:schemeClr val="dk1"/>
              </a:solidFill>
              <a:effectLst/>
              <a:latin typeface="+mn-lt"/>
              <a:ea typeface="+mn-ea"/>
              <a:cs typeface="+mn-cs"/>
            </a:rPr>
            <a:t>公債費については、</a:t>
          </a:r>
          <a:r>
            <a:rPr kumimoji="1" lang="en-US" altLang="ja-JP" sz="1100">
              <a:solidFill>
                <a:schemeClr val="dk1"/>
              </a:solidFill>
              <a:effectLst/>
              <a:latin typeface="+mn-lt"/>
              <a:ea typeface="+mn-ea"/>
              <a:cs typeface="+mn-cs"/>
            </a:rPr>
            <a:t>H14</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H15</a:t>
          </a:r>
          <a:r>
            <a:rPr kumimoji="1" lang="ja-JP" altLang="en-US" sz="1100">
              <a:solidFill>
                <a:schemeClr val="dk1"/>
              </a:solidFill>
              <a:effectLst/>
              <a:latin typeface="+mn-lt"/>
              <a:ea typeface="+mn-ea"/>
              <a:cs typeface="+mn-cs"/>
            </a:rPr>
            <a:t>年度にかけて実施した大型事業に係る起債の償還が完了したことにより大きく減少し、類似団体平均を下回っている。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また、農業法人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ひのかげアグリファームの設立により、</a:t>
          </a:r>
          <a:r>
            <a:rPr kumimoji="1" lang="en-US" altLang="ja-JP" sz="1100">
              <a:solidFill>
                <a:schemeClr val="dk1"/>
              </a:solidFill>
              <a:effectLst/>
              <a:latin typeface="+mn-lt"/>
              <a:ea typeface="+mn-ea"/>
              <a:cs typeface="+mn-cs"/>
            </a:rPr>
            <a:t>5,000</a:t>
          </a:r>
          <a:r>
            <a:rPr kumimoji="1" lang="ja-JP" altLang="en-US" sz="1100">
              <a:solidFill>
                <a:schemeClr val="dk1"/>
              </a:solidFill>
              <a:effectLst/>
              <a:latin typeface="+mn-lt"/>
              <a:ea typeface="+mn-ea"/>
              <a:cs typeface="+mn-cs"/>
            </a:rPr>
            <a:t>万円を出資したことから、投資及び出資金が大きく増加している。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4,183
4,178
277.67
5,210,587
5,130,325
37,216
2,950,162
5,118,359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150482</xdr:rowOff>
    </xdr:from>
    <xdr:to>
      <xdr:col>6</xdr:col>
      <xdr:colOff>511175</xdr:colOff>
      <xdr:row>37</xdr:row>
      <xdr:rowOff>166942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94132"/>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149149</xdr:rowOff>
    </xdr:from>
    <xdr:to>
      <xdr:col>5</xdr:col>
      <xdr:colOff>358775</xdr:colOff>
      <xdr:row>37</xdr:row>
      <xdr:rowOff>150482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279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138271</xdr:rowOff>
    </xdr:from>
    <xdr:to>
      <xdr:col>4</xdr:col>
      <xdr:colOff>155575</xdr:colOff>
      <xdr:row>37</xdr:row>
      <xdr:rowOff>149149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1921"/>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138271</xdr:rowOff>
    </xdr:from>
    <xdr:to>
      <xdr:col>2</xdr:col>
      <xdr:colOff>638175</xdr:colOff>
      <xdr:row>37</xdr:row>
      <xdr:rowOff>138862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1921"/>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116141</xdr:rowOff>
    </xdr:from>
    <xdr:to>
      <xdr:col>6</xdr:col>
      <xdr:colOff>561975</xdr:colOff>
      <xdr:row>38</xdr:row>
      <xdr:rowOff>46292</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31068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99682</xdr:rowOff>
    </xdr:from>
    <xdr:to>
      <xdr:col>5</xdr:col>
      <xdr:colOff>409575</xdr:colOff>
      <xdr:row>38</xdr:row>
      <xdr:rowOff>29832</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20959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98349</xdr:rowOff>
    </xdr:from>
    <xdr:to>
      <xdr:col>4</xdr:col>
      <xdr:colOff>206375</xdr:colOff>
      <xdr:row>38</xdr:row>
      <xdr:rowOff>28499</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19626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87471</xdr:rowOff>
    </xdr:from>
    <xdr:to>
      <xdr:col>3</xdr:col>
      <xdr:colOff>3175</xdr:colOff>
      <xdr:row>38</xdr:row>
      <xdr:rowOff>17621</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4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8748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88062</xdr:rowOff>
    </xdr:from>
    <xdr:to>
      <xdr:col>1</xdr:col>
      <xdr:colOff>485775</xdr:colOff>
      <xdr:row>38</xdr:row>
      <xdr:rowOff>18211</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431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9339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34956</xdr:rowOff>
    </xdr:from>
    <xdr:to>
      <xdr:col>6</xdr:col>
      <xdr:colOff>511175</xdr:colOff>
      <xdr:row>58</xdr:row>
      <xdr:rowOff>68393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79056"/>
          <a:ext cx="8382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34244</xdr:rowOff>
    </xdr:from>
    <xdr:to>
      <xdr:col>5</xdr:col>
      <xdr:colOff>358775</xdr:colOff>
      <xdr:row>58</xdr:row>
      <xdr:rowOff>34956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78344"/>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19431</xdr:rowOff>
    </xdr:from>
    <xdr:to>
      <xdr:col>4</xdr:col>
      <xdr:colOff>155575</xdr:colOff>
      <xdr:row>58</xdr:row>
      <xdr:rowOff>34244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63531"/>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19431</xdr:rowOff>
    </xdr:from>
    <xdr:to>
      <xdr:col>2</xdr:col>
      <xdr:colOff>638175</xdr:colOff>
      <xdr:row>58</xdr:row>
      <xdr:rowOff>56773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63531"/>
          <a:ext cx="889000" cy="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17593</xdr:rowOff>
    </xdr:from>
    <xdr:to>
      <xdr:col>6</xdr:col>
      <xdr:colOff>561975</xdr:colOff>
      <xdr:row>58</xdr:row>
      <xdr:rowOff>119193</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9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193,578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155606</xdr:rowOff>
    </xdr:from>
    <xdr:to>
      <xdr:col>5</xdr:col>
      <xdr:colOff>409575</xdr:colOff>
      <xdr:row>58</xdr:row>
      <xdr:rowOff>85756</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9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76883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1002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154894</xdr:rowOff>
    </xdr:from>
    <xdr:to>
      <xdr:col>4</xdr:col>
      <xdr:colOff>206375</xdr:colOff>
      <xdr:row>58</xdr:row>
      <xdr:rowOff>85044</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9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76171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100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140081</xdr:rowOff>
    </xdr:from>
    <xdr:to>
      <xdr:col>3</xdr:col>
      <xdr:colOff>3175</xdr:colOff>
      <xdr:row>58</xdr:row>
      <xdr:rowOff>70231</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9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86758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968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257,834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5973</xdr:rowOff>
    </xdr:from>
    <xdr:to>
      <xdr:col>1</xdr:col>
      <xdr:colOff>485775</xdr:colOff>
      <xdr:row>58</xdr:row>
      <xdr:rowOff>107573</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9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98700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1004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153628</xdr:rowOff>
    </xdr:from>
    <xdr:to>
      <xdr:col>6</xdr:col>
      <xdr:colOff>511175</xdr:colOff>
      <xdr:row>75</xdr:row>
      <xdr:rowOff>170495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12378"/>
          <a:ext cx="8382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170495</xdr:rowOff>
    </xdr:from>
    <xdr:to>
      <xdr:col>5</xdr:col>
      <xdr:colOff>358775</xdr:colOff>
      <xdr:row>76</xdr:row>
      <xdr:rowOff>8060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29245"/>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8060</xdr:rowOff>
    </xdr:from>
    <xdr:to>
      <xdr:col>4</xdr:col>
      <xdr:colOff>155575</xdr:colOff>
      <xdr:row>76</xdr:row>
      <xdr:rowOff>58162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38260"/>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58162</xdr:rowOff>
    </xdr:from>
    <xdr:to>
      <xdr:col>2</xdr:col>
      <xdr:colOff>638175</xdr:colOff>
      <xdr:row>76</xdr:row>
      <xdr:rowOff>61389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88362"/>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102829</xdr:rowOff>
    </xdr:from>
    <xdr:to>
      <xdr:col>6</xdr:col>
      <xdr:colOff>561975</xdr:colOff>
      <xdr:row>76</xdr:row>
      <xdr:rowOff>32978</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9615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125706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1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218,907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119695</xdr:rowOff>
    </xdr:from>
    <xdr:to>
      <xdr:col>5</xdr:col>
      <xdr:colOff>409575</xdr:colOff>
      <xdr:row>76</xdr:row>
      <xdr:rowOff>49845</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9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66372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75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211,529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128711</xdr:rowOff>
    </xdr:from>
    <xdr:to>
      <xdr:col>4</xdr:col>
      <xdr:colOff>206375</xdr:colOff>
      <xdr:row>76</xdr:row>
      <xdr:rowOff>58862</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9874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75388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76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7362</xdr:rowOff>
    </xdr:from>
    <xdr:to>
      <xdr:col>3</xdr:col>
      <xdr:colOff>3175</xdr:colOff>
      <xdr:row>76</xdr:row>
      <xdr:rowOff>108962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0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100089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313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185,668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10589</xdr:rowOff>
    </xdr:from>
    <xdr:to>
      <xdr:col>1</xdr:col>
      <xdr:colOff>485775</xdr:colOff>
      <xdr:row>76</xdr:row>
      <xdr:rowOff>112189</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0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103316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13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18698</xdr:rowOff>
    </xdr:from>
    <xdr:to>
      <xdr:col>6</xdr:col>
      <xdr:colOff>511175</xdr:colOff>
      <xdr:row>97</xdr:row>
      <xdr:rowOff>38830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49348"/>
          <a:ext cx="8382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34479</xdr:rowOff>
    </xdr:from>
    <xdr:to>
      <xdr:col>5</xdr:col>
      <xdr:colOff>358775</xdr:colOff>
      <xdr:row>97</xdr:row>
      <xdr:rowOff>38830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65129"/>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34479</xdr:rowOff>
    </xdr:from>
    <xdr:to>
      <xdr:col>4</xdr:col>
      <xdr:colOff>155575</xdr:colOff>
      <xdr:row>97</xdr:row>
      <xdr:rowOff>37816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6512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170996</xdr:rowOff>
    </xdr:from>
    <xdr:to>
      <xdr:col>2</xdr:col>
      <xdr:colOff>638175</xdr:colOff>
      <xdr:row>97</xdr:row>
      <xdr:rowOff>37816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30196"/>
          <a:ext cx="889000" cy="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139348</xdr:rowOff>
    </xdr:from>
    <xdr:to>
      <xdr:col>6</xdr:col>
      <xdr:colOff>561975</xdr:colOff>
      <xdr:row>97</xdr:row>
      <xdr:rowOff>69498</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5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117775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159480</xdr:rowOff>
    </xdr:from>
    <xdr:to>
      <xdr:col>5</xdr:col>
      <xdr:colOff>409575</xdr:colOff>
      <xdr:row>97</xdr:row>
      <xdr:rowOff>89630</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6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80757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1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155129</xdr:rowOff>
    </xdr:from>
    <xdr:to>
      <xdr:col>4</xdr:col>
      <xdr:colOff>206375</xdr:colOff>
      <xdr:row>97</xdr:row>
      <xdr:rowOff>85279</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6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76406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158466</xdr:rowOff>
    </xdr:from>
    <xdr:to>
      <xdr:col>3</xdr:col>
      <xdr:colOff>3175</xdr:colOff>
      <xdr:row>97</xdr:row>
      <xdr:rowOff>88616</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6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79743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120196</xdr:rowOff>
    </xdr:from>
    <xdr:to>
      <xdr:col>1</xdr:col>
      <xdr:colOff>485775</xdr:colOff>
      <xdr:row>97</xdr:row>
      <xdr:rowOff>50346</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5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66873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4" y="1635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41593</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2814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31928</xdr:rowOff>
    </xdr:from>
    <xdr:to>
      <xdr:col>14</xdr:col>
      <xdr:colOff>28575</xdr:colOff>
      <xdr:row>39</xdr:row>
      <xdr:rowOff>41593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18478"/>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8916</xdr:rowOff>
    </xdr:from>
    <xdr:to>
      <xdr:col>12</xdr:col>
      <xdr:colOff>511175</xdr:colOff>
      <xdr:row>39</xdr:row>
      <xdr:rowOff>31928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9546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8916</xdr:rowOff>
    </xdr:from>
    <xdr:to>
      <xdr:col>11</xdr:col>
      <xdr:colOff>307975</xdr:colOff>
      <xdr:row>39</xdr:row>
      <xdr:rowOff>25336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95466"/>
          <a:ext cx="8890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162243</xdr:rowOff>
    </xdr:from>
    <xdr:to>
      <xdr:col>14</xdr:col>
      <xdr:colOff>79375</xdr:colOff>
      <xdr:row>39</xdr:row>
      <xdr:rowOff>92393</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83520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70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152578</xdr:rowOff>
    </xdr:from>
    <xdr:to>
      <xdr:col>12</xdr:col>
      <xdr:colOff>561975</xdr:colOff>
      <xdr:row>39</xdr:row>
      <xdr:rowOff>82728</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73855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129566</xdr:rowOff>
    </xdr:from>
    <xdr:to>
      <xdr:col>11</xdr:col>
      <xdr:colOff>358775</xdr:colOff>
      <xdr:row>39</xdr:row>
      <xdr:rowOff>59716</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50843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7" y="67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145986</xdr:rowOff>
    </xdr:from>
    <xdr:to>
      <xdr:col>10</xdr:col>
      <xdr:colOff>155575</xdr:colOff>
      <xdr:row>39</xdr:row>
      <xdr:rowOff>76136</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67263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7" y="675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133858</xdr:rowOff>
    </xdr:from>
    <xdr:to>
      <xdr:col>15</xdr:col>
      <xdr:colOff>180975</xdr:colOff>
      <xdr:row>58</xdr:row>
      <xdr:rowOff>146937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77958"/>
          <a:ext cx="8382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146937</xdr:rowOff>
    </xdr:from>
    <xdr:to>
      <xdr:col>14</xdr:col>
      <xdr:colOff>28575</xdr:colOff>
      <xdr:row>58</xdr:row>
      <xdr:rowOff>147210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91037"/>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120752</xdr:rowOff>
    </xdr:from>
    <xdr:to>
      <xdr:col>12</xdr:col>
      <xdr:colOff>511175</xdr:colOff>
      <xdr:row>58</xdr:row>
      <xdr:rowOff>147210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64852"/>
          <a:ext cx="889000" cy="2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120752</xdr:rowOff>
    </xdr:from>
    <xdr:to>
      <xdr:col>11</xdr:col>
      <xdr:colOff>307975</xdr:colOff>
      <xdr:row>58</xdr:row>
      <xdr:rowOff>159527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64852"/>
          <a:ext cx="8890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83058</xdr:rowOff>
    </xdr:from>
    <xdr:to>
      <xdr:col>15</xdr:col>
      <xdr:colOff>231775</xdr:colOff>
      <xdr:row>59</xdr:row>
      <xdr:rowOff>13208</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42435</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96137</xdr:rowOff>
    </xdr:from>
    <xdr:to>
      <xdr:col>14</xdr:col>
      <xdr:colOff>79375</xdr:colOff>
      <xdr:row>59</xdr:row>
      <xdr:rowOff>26287</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42814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981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96410</xdr:rowOff>
    </xdr:from>
    <xdr:to>
      <xdr:col>12</xdr:col>
      <xdr:colOff>561975</xdr:colOff>
      <xdr:row>59</xdr:row>
      <xdr:rowOff>26560</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43087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981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69952</xdr:rowOff>
    </xdr:from>
    <xdr:to>
      <xdr:col>11</xdr:col>
      <xdr:colOff>358775</xdr:colOff>
      <xdr:row>59</xdr:row>
      <xdr:rowOff>102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16629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4" y="978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108727</xdr:rowOff>
    </xdr:from>
    <xdr:to>
      <xdr:col>10</xdr:col>
      <xdr:colOff>155575</xdr:colOff>
      <xdr:row>59</xdr:row>
      <xdr:rowOff>38877</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55404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4" y="98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159893</xdr:rowOff>
    </xdr:from>
    <xdr:to>
      <xdr:col>15</xdr:col>
      <xdr:colOff>180975</xdr:colOff>
      <xdr:row>78</xdr:row>
      <xdr:rowOff>65568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61543"/>
          <a:ext cx="838200" cy="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65568</xdr:rowOff>
    </xdr:from>
    <xdr:to>
      <xdr:col>14</xdr:col>
      <xdr:colOff>28575</xdr:colOff>
      <xdr:row>78</xdr:row>
      <xdr:rowOff>106245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38668"/>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106245</xdr:rowOff>
    </xdr:from>
    <xdr:to>
      <xdr:col>12</xdr:col>
      <xdr:colOff>511175</xdr:colOff>
      <xdr:row>78</xdr:row>
      <xdr:rowOff>112931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79345"/>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100061</xdr:rowOff>
    </xdr:from>
    <xdr:to>
      <xdr:col>11</xdr:col>
      <xdr:colOff>307975</xdr:colOff>
      <xdr:row>78</xdr:row>
      <xdr:rowOff>112931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7316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109093</xdr:rowOff>
    </xdr:from>
    <xdr:to>
      <xdr:col>15</xdr:col>
      <xdr:colOff>231775</xdr:colOff>
      <xdr:row>78</xdr:row>
      <xdr:rowOff>39243</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3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131970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6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14768</xdr:rowOff>
    </xdr:from>
    <xdr:to>
      <xdr:col>14</xdr:col>
      <xdr:colOff>79375</xdr:colOff>
      <xdr:row>78</xdr:row>
      <xdr:rowOff>116368</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107495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55445</xdr:rowOff>
    </xdr:from>
    <xdr:to>
      <xdr:col>12</xdr:col>
      <xdr:colOff>561975</xdr:colOff>
      <xdr:row>78</xdr:row>
      <xdr:rowOff>157045</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4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148172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5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62131</xdr:rowOff>
    </xdr:from>
    <xdr:to>
      <xdr:col>11</xdr:col>
      <xdr:colOff>358775</xdr:colOff>
      <xdr:row>78</xdr:row>
      <xdr:rowOff>163731</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154858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49261</xdr:rowOff>
    </xdr:from>
    <xdr:to>
      <xdr:col>10</xdr:col>
      <xdr:colOff>155575</xdr:colOff>
      <xdr:row>78</xdr:row>
      <xdr:rowOff>150861</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4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141988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69177</xdr:rowOff>
    </xdr:from>
    <xdr:to>
      <xdr:col>15</xdr:col>
      <xdr:colOff>180975</xdr:colOff>
      <xdr:row>98</xdr:row>
      <xdr:rowOff>84964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71277"/>
          <a:ext cx="8382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69177</xdr:rowOff>
    </xdr:from>
    <xdr:to>
      <xdr:col>14</xdr:col>
      <xdr:colOff>28575</xdr:colOff>
      <xdr:row>98</xdr:row>
      <xdr:rowOff>92387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71277"/>
          <a:ext cx="8890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90680</xdr:rowOff>
    </xdr:from>
    <xdr:to>
      <xdr:col>12</xdr:col>
      <xdr:colOff>511175</xdr:colOff>
      <xdr:row>98</xdr:row>
      <xdr:rowOff>92387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92780"/>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90680</xdr:rowOff>
    </xdr:from>
    <xdr:to>
      <xdr:col>11</xdr:col>
      <xdr:colOff>307975</xdr:colOff>
      <xdr:row>98</xdr:row>
      <xdr:rowOff>105511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92780"/>
          <a:ext cx="889000" cy="1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34164</xdr:rowOff>
    </xdr:from>
    <xdr:to>
      <xdr:col>15</xdr:col>
      <xdr:colOff>231775</xdr:colOff>
      <xdr:row>98</xdr:row>
      <xdr:rowOff>135764</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18377</xdr:rowOff>
    </xdr:from>
    <xdr:to>
      <xdr:col>14</xdr:col>
      <xdr:colOff>79375</xdr:colOff>
      <xdr:row>98</xdr:row>
      <xdr:rowOff>119977</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8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136504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59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41587</xdr:rowOff>
    </xdr:from>
    <xdr:to>
      <xdr:col>12</xdr:col>
      <xdr:colOff>561975</xdr:colOff>
      <xdr:row>98</xdr:row>
      <xdr:rowOff>143187</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134314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4" y="1693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39880</xdr:rowOff>
    </xdr:from>
    <xdr:to>
      <xdr:col>11</xdr:col>
      <xdr:colOff>358775</xdr:colOff>
      <xdr:row>98</xdr:row>
      <xdr:rowOff>141480</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132607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4" y="1693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54711</xdr:rowOff>
    </xdr:from>
    <xdr:to>
      <xdr:col>10</xdr:col>
      <xdr:colOff>155575</xdr:colOff>
      <xdr:row>98</xdr:row>
      <xdr:rowOff>156311</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147438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86200</xdr:rowOff>
    </xdr:from>
    <xdr:to>
      <xdr:col>23</xdr:col>
      <xdr:colOff>517525</xdr:colOff>
      <xdr:row>37</xdr:row>
      <xdr:rowOff>168100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29850"/>
          <a:ext cx="838200" cy="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168100</xdr:rowOff>
    </xdr:from>
    <xdr:to>
      <xdr:col>22</xdr:col>
      <xdr:colOff>365125</xdr:colOff>
      <xdr:row>38</xdr:row>
      <xdr:rowOff>85651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11750"/>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170515</xdr:rowOff>
    </xdr:from>
    <xdr:to>
      <xdr:col>21</xdr:col>
      <xdr:colOff>161925</xdr:colOff>
      <xdr:row>38</xdr:row>
      <xdr:rowOff>85651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14165"/>
          <a:ext cx="889000" cy="8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170515</xdr:rowOff>
    </xdr:from>
    <xdr:to>
      <xdr:col>19</xdr:col>
      <xdr:colOff>644525</xdr:colOff>
      <xdr:row>38</xdr:row>
      <xdr:rowOff>66715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14165"/>
          <a:ext cx="889000" cy="6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35400</xdr:rowOff>
    </xdr:from>
    <xdr:to>
      <xdr:col>23</xdr:col>
      <xdr:colOff>568325</xdr:colOff>
      <xdr:row>37</xdr:row>
      <xdr:rowOff>137000</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3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13827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117300</xdr:rowOff>
    </xdr:from>
    <xdr:to>
      <xdr:col>22</xdr:col>
      <xdr:colOff>415925</xdr:colOff>
      <xdr:row>38</xdr:row>
      <xdr:rowOff>47450</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4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38577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5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34851</xdr:rowOff>
    </xdr:from>
    <xdr:to>
      <xdr:col>21</xdr:col>
      <xdr:colOff>212725</xdr:colOff>
      <xdr:row>38</xdr:row>
      <xdr:rowOff>136451</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5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127578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4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119715</xdr:rowOff>
    </xdr:from>
    <xdr:to>
      <xdr:col>20</xdr:col>
      <xdr:colOff>9525</xdr:colOff>
      <xdr:row>38</xdr:row>
      <xdr:rowOff>49865</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4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40992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15915</xdr:rowOff>
    </xdr:from>
    <xdr:to>
      <xdr:col>18</xdr:col>
      <xdr:colOff>492125</xdr:colOff>
      <xdr:row>38</xdr:row>
      <xdr:rowOff>117515</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5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108642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2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67710</xdr:rowOff>
    </xdr:from>
    <xdr:to>
      <xdr:col>23</xdr:col>
      <xdr:colOff>517525</xdr:colOff>
      <xdr:row>58</xdr:row>
      <xdr:rowOff>68158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10011810"/>
          <a:ext cx="8382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67710</xdr:rowOff>
    </xdr:from>
    <xdr:to>
      <xdr:col>22</xdr:col>
      <xdr:colOff>365125</xdr:colOff>
      <xdr:row>58</xdr:row>
      <xdr:rowOff>77853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10011810"/>
          <a:ext cx="889000" cy="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77853</xdr:rowOff>
    </xdr:from>
    <xdr:to>
      <xdr:col>21</xdr:col>
      <xdr:colOff>161925</xdr:colOff>
      <xdr:row>58</xdr:row>
      <xdr:rowOff>85288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10021953"/>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85288</xdr:rowOff>
    </xdr:from>
    <xdr:to>
      <xdr:col>19</xdr:col>
      <xdr:colOff>644525</xdr:colOff>
      <xdr:row>58</xdr:row>
      <xdr:rowOff>86885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10029388"/>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17358</xdr:rowOff>
    </xdr:from>
    <xdr:to>
      <xdr:col>23</xdr:col>
      <xdr:colOff>568325</xdr:colOff>
      <xdr:row>58</xdr:row>
      <xdr:rowOff>118958</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96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103735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77,555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16910</xdr:rowOff>
    </xdr:from>
    <xdr:to>
      <xdr:col>22</xdr:col>
      <xdr:colOff>415925</xdr:colOff>
      <xdr:row>58</xdr:row>
      <xdr:rowOff>118510</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9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109637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5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27053</xdr:rowOff>
    </xdr:from>
    <xdr:to>
      <xdr:col>21</xdr:col>
      <xdr:colOff>212725</xdr:colOff>
      <xdr:row>58</xdr:row>
      <xdr:rowOff>128653</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9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119780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6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34488</xdr:rowOff>
    </xdr:from>
    <xdr:to>
      <xdr:col>20</xdr:col>
      <xdr:colOff>9525</xdr:colOff>
      <xdr:row>58</xdr:row>
      <xdr:rowOff>136088</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9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127215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36085</xdr:rowOff>
    </xdr:from>
    <xdr:to>
      <xdr:col>18</xdr:col>
      <xdr:colOff>492125</xdr:colOff>
      <xdr:row>58</xdr:row>
      <xdr:rowOff>137685</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9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128812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7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32288</xdr:rowOff>
    </xdr:from>
    <xdr:to>
      <xdr:col>23</xdr:col>
      <xdr:colOff>517525</xdr:colOff>
      <xdr:row>78</xdr:row>
      <xdr:rowOff>124594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05388"/>
          <a:ext cx="838200" cy="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124594</xdr:rowOff>
    </xdr:from>
    <xdr:to>
      <xdr:col>22</xdr:col>
      <xdr:colOff>365125</xdr:colOff>
      <xdr:row>78</xdr:row>
      <xdr:rowOff>157428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97694"/>
          <a:ext cx="8890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122670</xdr:rowOff>
    </xdr:from>
    <xdr:to>
      <xdr:col>21</xdr:col>
      <xdr:colOff>161925</xdr:colOff>
      <xdr:row>78</xdr:row>
      <xdr:rowOff>157428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95770"/>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94833</xdr:rowOff>
    </xdr:from>
    <xdr:to>
      <xdr:col>19</xdr:col>
      <xdr:colOff>644525</xdr:colOff>
      <xdr:row>78</xdr:row>
      <xdr:rowOff>122670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67933"/>
          <a:ext cx="889000" cy="2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152938</xdr:rowOff>
    </xdr:from>
    <xdr:to>
      <xdr:col>23</xdr:col>
      <xdr:colOff>568325</xdr:colOff>
      <xdr:row>78</xdr:row>
      <xdr:rowOff>83088</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3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4365</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73794</xdr:rowOff>
    </xdr:from>
    <xdr:to>
      <xdr:col>22</xdr:col>
      <xdr:colOff>415925</xdr:colOff>
      <xdr:row>79</xdr:row>
      <xdr:rowOff>3944</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4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20471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106628</xdr:rowOff>
    </xdr:from>
    <xdr:to>
      <xdr:col>21</xdr:col>
      <xdr:colOff>212725</xdr:colOff>
      <xdr:row>79</xdr:row>
      <xdr:rowOff>36778</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4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27905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57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71870</xdr:rowOff>
    </xdr:from>
    <xdr:to>
      <xdr:col>20</xdr:col>
      <xdr:colOff>9525</xdr:colOff>
      <xdr:row>79</xdr:row>
      <xdr:rowOff>2020</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4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18547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2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44033</xdr:rowOff>
    </xdr:from>
    <xdr:to>
      <xdr:col>18</xdr:col>
      <xdr:colOff>492125</xdr:colOff>
      <xdr:row>78</xdr:row>
      <xdr:rowOff>145633</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4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162160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165164</xdr:rowOff>
    </xdr:from>
    <xdr:to>
      <xdr:col>23</xdr:col>
      <xdr:colOff>517525</xdr:colOff>
      <xdr:row>98</xdr:row>
      <xdr:rowOff>30948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95814"/>
          <a:ext cx="8382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146923</xdr:rowOff>
    </xdr:from>
    <xdr:to>
      <xdr:col>22</xdr:col>
      <xdr:colOff>365125</xdr:colOff>
      <xdr:row>97</xdr:row>
      <xdr:rowOff>165164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77573"/>
          <a:ext cx="889000" cy="1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142827</xdr:rowOff>
    </xdr:from>
    <xdr:to>
      <xdr:col>21</xdr:col>
      <xdr:colOff>161925</xdr:colOff>
      <xdr:row>97</xdr:row>
      <xdr:rowOff>146923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73477"/>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142827</xdr:rowOff>
    </xdr:from>
    <xdr:to>
      <xdr:col>19</xdr:col>
      <xdr:colOff>644525</xdr:colOff>
      <xdr:row>97</xdr:row>
      <xdr:rowOff>144706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7347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151598</xdr:rowOff>
    </xdr:from>
    <xdr:to>
      <xdr:col>23</xdr:col>
      <xdr:colOff>568325</xdr:colOff>
      <xdr:row>98</xdr:row>
      <xdr:rowOff>81748</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78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130025</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114364</xdr:rowOff>
    </xdr:from>
    <xdr:to>
      <xdr:col>22</xdr:col>
      <xdr:colOff>415925</xdr:colOff>
      <xdr:row>98</xdr:row>
      <xdr:rowOff>44514</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61041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52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96123</xdr:rowOff>
    </xdr:from>
    <xdr:to>
      <xdr:col>21</xdr:col>
      <xdr:colOff>212725</xdr:colOff>
      <xdr:row>98</xdr:row>
      <xdr:rowOff>26273</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72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42800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4" y="1650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92027</xdr:rowOff>
    </xdr:from>
    <xdr:to>
      <xdr:col>20</xdr:col>
      <xdr:colOff>9525</xdr:colOff>
      <xdr:row>98</xdr:row>
      <xdr:rowOff>22177</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7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38704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4" y="1649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93906</xdr:rowOff>
    </xdr:from>
    <xdr:to>
      <xdr:col>18</xdr:col>
      <xdr:colOff>492125</xdr:colOff>
      <xdr:row>98</xdr:row>
      <xdr:rowOff>24056</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7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40583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4" y="1649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62335</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48885"/>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62335</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6748885"/>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116868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80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11535</xdr:rowOff>
    </xdr:from>
    <xdr:to>
      <xdr:col>28</xdr:col>
      <xdr:colOff>365125</xdr:colOff>
      <xdr:row>39</xdr:row>
      <xdr:rowOff>113135</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129662</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10427" y="647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千円となっており、毎年類似団体平均を上回っている。これは、本町の基幹産業である農林業の振興を図るため、農林畜産行政に係る費用が大きいことが主な要因である。</a:t>
          </a:r>
          <a:endParaRPr lang="ja-JP" altLang="ja-JP" sz="1400">
            <a:effectLst/>
          </a:endParaRPr>
        </a:p>
        <a:p>
          <a:r>
            <a:rPr kumimoji="1" lang="ja-JP" altLang="en-US" sz="1100">
              <a:solidFill>
                <a:schemeClr val="dk1"/>
              </a:solidFill>
              <a:effectLst/>
              <a:latin typeface="+mn-lt"/>
              <a:ea typeface="+mn-ea"/>
              <a:cs typeface="+mn-cs"/>
            </a:rPr>
            <a:t>商工費は、これまで類似団体平均を下回っていたが、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年度は観光施設の大規模改修事業により大きく増加し、類似団体平均を上回っている。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土木費については、定住促進のための住宅団地整備</a:t>
          </a:r>
          <a:r>
            <a:rPr kumimoji="1" lang="ja-JP" altLang="en-US" sz="1100">
              <a:solidFill>
                <a:schemeClr val="dk1"/>
              </a:solidFill>
              <a:effectLst/>
              <a:latin typeface="+mn-lt"/>
              <a:ea typeface="+mn-ea"/>
              <a:cs typeface="+mn-cs"/>
            </a:rPr>
            <a:t>が完了したため、</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年度に下がっている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ysClr val="windowText" lastClr="000000"/>
              </a:solidFill>
              <a:effectLst/>
              <a:latin typeface="+mn-lt"/>
              <a:ea typeface="+mn-ea"/>
              <a:cs typeface="+mn-cs"/>
            </a:rPr>
            <a:t>財政調整基金については、</a:t>
          </a:r>
          <a:r>
            <a:rPr lang="ja-JP" altLang="en-US" sz="1100" b="0" i="0">
              <a:solidFill>
                <a:sysClr val="windowText" lastClr="000000"/>
              </a:solidFill>
              <a:effectLst/>
              <a:latin typeface="+mn-lt"/>
              <a:ea typeface="+mn-ea"/>
              <a:cs typeface="+mn-cs"/>
            </a:rPr>
            <a:t>適切な</a:t>
          </a:r>
          <a:r>
            <a:rPr lang="ja-JP" altLang="ja-JP" sz="1100" b="0" i="0">
              <a:solidFill>
                <a:sysClr val="windowText" lastClr="000000"/>
              </a:solidFill>
              <a:effectLst/>
              <a:latin typeface="+mn-lt"/>
              <a:ea typeface="+mn-ea"/>
              <a:cs typeface="+mn-cs"/>
            </a:rPr>
            <a:t>財源の確保</a:t>
          </a:r>
          <a:r>
            <a:rPr lang="ja-JP" altLang="en-US" sz="1100" b="0" i="0">
              <a:solidFill>
                <a:sysClr val="windowText" lastClr="000000"/>
              </a:solidFill>
              <a:effectLst/>
              <a:latin typeface="+mn-lt"/>
              <a:ea typeface="+mn-ea"/>
              <a:cs typeface="+mn-cs"/>
            </a:rPr>
            <a:t>や</a:t>
          </a:r>
          <a:r>
            <a:rPr lang="ja-JP" altLang="ja-JP" sz="1100" b="0" i="0">
              <a:solidFill>
                <a:sysClr val="windowText" lastClr="000000"/>
              </a:solidFill>
              <a:effectLst/>
              <a:latin typeface="+mn-lt"/>
              <a:ea typeface="+mn-ea"/>
              <a:cs typeface="+mn-cs"/>
            </a:rPr>
            <a:t>国県補助事業等の積極的な活用、歳出の</a:t>
          </a:r>
          <a:r>
            <a:rPr lang="ja-JP" altLang="en-US" sz="1100" b="0" i="0">
              <a:solidFill>
                <a:sysClr val="windowText" lastClr="000000"/>
              </a:solidFill>
              <a:effectLst/>
              <a:latin typeface="+mn-lt"/>
              <a:ea typeface="+mn-ea"/>
              <a:cs typeface="+mn-cs"/>
            </a:rPr>
            <a:t>精査</a:t>
          </a:r>
          <a:r>
            <a:rPr lang="ja-JP" altLang="ja-JP" sz="1100" b="0" i="0">
              <a:solidFill>
                <a:sysClr val="windowText" lastClr="000000"/>
              </a:solidFill>
              <a:effectLst/>
              <a:latin typeface="+mn-lt"/>
              <a:ea typeface="+mn-ea"/>
              <a:cs typeface="+mn-cs"/>
            </a:rPr>
            <a:t>等により</a:t>
          </a:r>
          <a:r>
            <a:rPr lang="ja-JP" altLang="en-US" sz="1100" b="0" i="0">
              <a:solidFill>
                <a:sysClr val="windowText" lastClr="000000"/>
              </a:solidFill>
              <a:effectLst/>
              <a:latin typeface="+mn-lt"/>
              <a:ea typeface="+mn-ea"/>
              <a:cs typeface="+mn-cs"/>
            </a:rPr>
            <a:t>取崩しを回避し、</a:t>
          </a:r>
          <a:r>
            <a:rPr lang="ja-JP" altLang="ja-JP" sz="1100" b="0" i="0">
              <a:solidFill>
                <a:sysClr val="windowText" lastClr="000000"/>
              </a:solidFill>
              <a:effectLst/>
              <a:latin typeface="+mn-lt"/>
              <a:ea typeface="+mn-ea"/>
              <a:cs typeface="+mn-cs"/>
            </a:rPr>
            <a:t>決算剰余金</a:t>
          </a:r>
          <a:r>
            <a:rPr lang="ja-JP" altLang="en-US" sz="1100" b="0" i="0">
              <a:solidFill>
                <a:sysClr val="windowText" lastClr="000000"/>
              </a:solidFill>
              <a:effectLst/>
              <a:latin typeface="+mn-lt"/>
              <a:ea typeface="+mn-ea"/>
              <a:cs typeface="+mn-cs"/>
            </a:rPr>
            <a:t>を中心に</a:t>
          </a:r>
          <a:r>
            <a:rPr lang="ja-JP" altLang="ja-JP" sz="1100" b="0" i="0">
              <a:solidFill>
                <a:sysClr val="windowText" lastClr="000000"/>
              </a:solidFill>
              <a:effectLst/>
              <a:latin typeface="+mn-lt"/>
              <a:ea typeface="+mn-ea"/>
              <a:cs typeface="+mn-cs"/>
            </a:rPr>
            <a:t>積</a:t>
          </a:r>
          <a:r>
            <a:rPr lang="ja-JP" altLang="en-US" sz="1100" b="0" i="0">
              <a:solidFill>
                <a:sysClr val="windowText" lastClr="000000"/>
              </a:solidFill>
              <a:effectLst/>
              <a:latin typeface="+mn-lt"/>
              <a:ea typeface="+mn-ea"/>
              <a:cs typeface="+mn-cs"/>
            </a:rPr>
            <a:t>み</a:t>
          </a:r>
          <a:r>
            <a:rPr lang="ja-JP" altLang="ja-JP" sz="1100" b="0" i="0">
              <a:solidFill>
                <a:sysClr val="windowText" lastClr="000000"/>
              </a:solidFill>
              <a:effectLst/>
              <a:latin typeface="+mn-lt"/>
              <a:ea typeface="+mn-ea"/>
              <a:cs typeface="+mn-cs"/>
            </a:rPr>
            <a:t>立</a:t>
          </a:r>
          <a:r>
            <a:rPr lang="ja-JP" altLang="en-US" sz="1100" b="0" i="0">
              <a:solidFill>
                <a:sysClr val="windowText" lastClr="000000"/>
              </a:solidFill>
              <a:effectLst/>
              <a:latin typeface="+mn-lt"/>
              <a:ea typeface="+mn-ea"/>
              <a:cs typeface="+mn-cs"/>
            </a:rPr>
            <a:t>てている。</a:t>
          </a:r>
          <a:endParaRPr lang="en-US" altLang="ja-JP" sz="1100" b="0" i="0">
            <a:solidFill>
              <a:sysClr val="windowText" lastClr="000000"/>
            </a:solidFill>
            <a:effectLst/>
            <a:latin typeface="+mn-lt"/>
            <a:ea typeface="+mn-ea"/>
            <a:cs typeface="+mn-cs"/>
          </a:endParaRPr>
        </a:p>
        <a:p>
          <a:pPr rtl="0" eaLnBrk="1" fontAlgn="auto" latinLnBrk="0" hangingPunct="1"/>
          <a:r>
            <a:rPr lang="ja-JP" altLang="ja-JP" sz="1100" b="0" i="0">
              <a:solidFill>
                <a:sysClr val="windowText" lastClr="000000"/>
              </a:solidFill>
              <a:effectLst/>
              <a:latin typeface="+mn-lt"/>
              <a:ea typeface="+mn-ea"/>
              <a:cs typeface="+mn-cs"/>
            </a:rPr>
            <a:t>実質収支</a:t>
          </a:r>
          <a:r>
            <a:rPr lang="ja-JP" altLang="en-US" sz="1100" b="0" i="0">
              <a:solidFill>
                <a:sysClr val="windowText" lastClr="000000"/>
              </a:solidFill>
              <a:effectLst/>
              <a:latin typeface="+mn-lt"/>
              <a:ea typeface="+mn-ea"/>
              <a:cs typeface="+mn-cs"/>
            </a:rPr>
            <a:t>額は</a:t>
          </a:r>
          <a:r>
            <a:rPr lang="en-US" altLang="ja-JP" sz="1100" b="0" i="0">
              <a:solidFill>
                <a:sysClr val="windowText" lastClr="000000"/>
              </a:solidFill>
              <a:effectLst/>
              <a:latin typeface="+mn-lt"/>
              <a:ea typeface="+mn-ea"/>
              <a:cs typeface="+mn-cs"/>
            </a:rPr>
            <a:t>H28</a:t>
          </a:r>
          <a:r>
            <a:rPr lang="ja-JP" altLang="en-US" sz="1100" b="0" i="0">
              <a:solidFill>
                <a:sysClr val="windowText" lastClr="000000"/>
              </a:solidFill>
              <a:effectLst/>
              <a:latin typeface="+mn-lt"/>
              <a:ea typeface="+mn-ea"/>
              <a:cs typeface="+mn-cs"/>
            </a:rPr>
            <a:t>年度で下がっているが、これは大型公共事業に備えた公共施設等整備基金への積み立てを増加したことによるものである。</a:t>
          </a:r>
          <a:endParaRPr lang="en-US" altLang="ja-JP" sz="1100" b="0" i="0">
            <a:solidFill>
              <a:sysClr val="windowText" lastClr="000000"/>
            </a:solidFill>
            <a:effectLst/>
            <a:latin typeface="+mn-lt"/>
            <a:ea typeface="+mn-ea"/>
            <a:cs typeface="+mn-cs"/>
          </a:endParaRPr>
        </a:p>
        <a:p>
          <a:pPr rtl="0" eaLnBrk="1" fontAlgn="auto" latinLnBrk="0" hangingPunct="1"/>
          <a:r>
            <a:rPr lang="ja-JP" altLang="ja-JP" sz="1100" b="0" i="0">
              <a:solidFill>
                <a:sysClr val="windowText" lastClr="000000"/>
              </a:solidFill>
              <a:effectLst/>
              <a:latin typeface="+mn-lt"/>
              <a:ea typeface="+mn-ea"/>
              <a:cs typeface="+mn-cs"/>
            </a:rPr>
            <a:t>今後</a:t>
          </a:r>
          <a:r>
            <a:rPr lang="ja-JP" altLang="en-US" sz="1100" b="0" i="0">
              <a:solidFill>
                <a:sysClr val="windowText" lastClr="000000"/>
              </a:solidFill>
              <a:effectLst/>
              <a:latin typeface="+mn-lt"/>
              <a:ea typeface="+mn-ea"/>
              <a:cs typeface="+mn-cs"/>
            </a:rPr>
            <a:t>も、事務事業の見直し・統廃合など歳出の合理化等行財政改革を推進し、</a:t>
          </a:r>
          <a:r>
            <a:rPr lang="ja-JP" altLang="ja-JP" sz="1100" b="0" i="0">
              <a:solidFill>
                <a:sysClr val="windowText" lastClr="000000"/>
              </a:solidFill>
              <a:effectLst/>
              <a:latin typeface="+mn-lt"/>
              <a:ea typeface="+mn-ea"/>
              <a:cs typeface="+mn-cs"/>
            </a:rPr>
            <a:t>安定的な財政運営</a:t>
          </a:r>
          <a:r>
            <a:rPr lang="ja-JP" altLang="en-US" sz="1100" b="0" i="0">
              <a:solidFill>
                <a:sysClr val="windowText" lastClr="000000"/>
              </a:solidFill>
              <a:effectLst/>
              <a:latin typeface="+mn-lt"/>
              <a:ea typeface="+mn-ea"/>
              <a:cs typeface="+mn-cs"/>
            </a:rPr>
            <a:t>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ysClr val="windowText" lastClr="000000"/>
              </a:solidFill>
              <a:effectLst/>
              <a:latin typeface="+mn-lt"/>
              <a:ea typeface="+mn-ea"/>
              <a:cs typeface="+mn-cs"/>
            </a:rPr>
            <a:t>一般会計及び公営企業会計、公営企業以外の各特別会計において、いずれも実質赤字額及び資金不足額は生じておらず、連結実質赤字比率は黒字で推移している。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今後とも、各会計において、赤字や資金不足にならないよう</a:t>
          </a:r>
          <a:r>
            <a:rPr lang="ja-JP" altLang="en-US" sz="1100" b="0" i="0">
              <a:solidFill>
                <a:sysClr val="windowText" lastClr="000000"/>
              </a:solidFill>
              <a:effectLst/>
              <a:latin typeface="+mn-lt"/>
              <a:ea typeface="+mn-ea"/>
              <a:cs typeface="+mn-cs"/>
            </a:rPr>
            <a:t>十分</a:t>
          </a:r>
          <a:r>
            <a:rPr lang="ja-JP" altLang="ja-JP" sz="1100" b="0" i="0">
              <a:solidFill>
                <a:sysClr val="windowText" lastClr="000000"/>
              </a:solidFill>
              <a:effectLst/>
              <a:latin typeface="+mn-lt"/>
              <a:ea typeface="+mn-ea"/>
              <a:cs typeface="+mn-cs"/>
            </a:rPr>
            <a:t>注意しながら、町全体の</a:t>
          </a:r>
          <a:r>
            <a:rPr lang="ja-JP" altLang="en-US" sz="1100" b="0" i="0">
              <a:solidFill>
                <a:sysClr val="windowText" lastClr="000000"/>
              </a:solidFill>
              <a:effectLst/>
              <a:latin typeface="+mn-lt"/>
              <a:ea typeface="+mn-ea"/>
              <a:cs typeface="+mn-cs"/>
            </a:rPr>
            <a:t>安定的な</a:t>
          </a:r>
          <a:r>
            <a:rPr lang="ja-JP" altLang="ja-JP" sz="1100" b="0" i="0">
              <a:solidFill>
                <a:sysClr val="windowText" lastClr="000000"/>
              </a:solidFill>
              <a:effectLst/>
              <a:latin typeface="+mn-lt"/>
              <a:ea typeface="+mn-ea"/>
              <a:cs typeface="+mn-cs"/>
            </a:rPr>
            <a:t>財政運営に</a:t>
          </a:r>
          <a:r>
            <a:rPr lang="ja-JP" altLang="en-US" sz="1100" b="0" i="0">
              <a:solidFill>
                <a:sysClr val="windowText" lastClr="000000"/>
              </a:solidFill>
              <a:effectLst/>
              <a:latin typeface="+mn-lt"/>
              <a:ea typeface="+mn-ea"/>
              <a:cs typeface="+mn-cs"/>
            </a:rPr>
            <a:t>努めていく</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5210587</v>
      </c>
      <c r="BO4" s="411"/>
      <c r="BP4" s="411"/>
      <c r="BQ4" s="411"/>
      <c r="BR4" s="411"/>
      <c r="BS4" s="411"/>
      <c r="BT4" s="411"/>
      <c r="BU4" s="412"/>
      <c r="BV4" s="410">
        <v>5296688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1.3</v>
      </c>
      <c r="CU4" s="588"/>
      <c r="CV4" s="588"/>
      <c r="CW4" s="588"/>
      <c r="CX4" s="588"/>
      <c r="CY4" s="588"/>
      <c r="CZ4" s="588"/>
      <c r="DA4" s="589"/>
      <c r="DB4" s="587">
        <v>1.9</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5130325</v>
      </c>
      <c r="BO5" s="416"/>
      <c r="BP5" s="416"/>
      <c r="BQ5" s="416"/>
      <c r="BR5" s="416"/>
      <c r="BS5" s="416"/>
      <c r="BT5" s="416"/>
      <c r="BU5" s="417"/>
      <c r="BV5" s="415">
        <v>5208284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85.2</v>
      </c>
      <c r="CU5" s="386"/>
      <c r="CV5" s="386"/>
      <c r="CW5" s="386"/>
      <c r="CX5" s="386"/>
      <c r="CY5" s="386"/>
      <c r="CZ5" s="386"/>
      <c r="DA5" s="387"/>
      <c r="DB5" s="385">
        <v>86.6</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80262</v>
      </c>
      <c r="BO6" s="416"/>
      <c r="BP6" s="416"/>
      <c r="BQ6" s="416"/>
      <c r="BR6" s="416"/>
      <c r="BS6" s="416"/>
      <c r="BT6" s="416"/>
      <c r="BU6" s="417"/>
      <c r="BV6" s="415">
        <v>88404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88.3</v>
      </c>
      <c r="CU6" s="562"/>
      <c r="CV6" s="562"/>
      <c r="CW6" s="562"/>
      <c r="CX6" s="562"/>
      <c r="CY6" s="562"/>
      <c r="CZ6" s="562"/>
      <c r="DA6" s="563"/>
      <c r="DB6" s="561">
        <v>90.8</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43046</v>
      </c>
      <c r="BO7" s="416"/>
      <c r="BP7" s="416"/>
      <c r="BQ7" s="416"/>
      <c r="BR7" s="416"/>
      <c r="BS7" s="416"/>
      <c r="BT7" s="416"/>
      <c r="BU7" s="417"/>
      <c r="BV7" s="415">
        <v>28661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2950162</v>
      </c>
      <c r="CU7" s="416"/>
      <c r="CV7" s="416"/>
      <c r="CW7" s="416"/>
      <c r="CX7" s="416"/>
      <c r="CY7" s="416"/>
      <c r="CZ7" s="416"/>
      <c r="DA7" s="417"/>
      <c r="DB7" s="415">
        <v>3081853</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37216</v>
      </c>
      <c r="BO8" s="416"/>
      <c r="BP8" s="416"/>
      <c r="BQ8" s="416"/>
      <c r="BR8" s="416"/>
      <c r="BS8" s="416"/>
      <c r="BT8" s="416"/>
      <c r="BU8" s="417"/>
      <c r="BV8" s="415">
        <v>59743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0.14000000000000001</v>
      </c>
      <c r="CU8" s="525"/>
      <c r="CV8" s="525"/>
      <c r="CW8" s="525"/>
      <c r="CX8" s="525"/>
      <c r="CY8" s="525"/>
      <c r="CZ8" s="525"/>
      <c r="DA8" s="526"/>
      <c r="DB8" s="524">
        <v>0.13</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3946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-22527</v>
      </c>
      <c r="BO9" s="416"/>
      <c r="BP9" s="416"/>
      <c r="BQ9" s="416"/>
      <c r="BR9" s="416"/>
      <c r="BS9" s="416"/>
      <c r="BT9" s="416"/>
      <c r="BU9" s="417"/>
      <c r="BV9" s="415">
        <v>750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17.100000000000001</v>
      </c>
      <c r="CU9" s="386"/>
      <c r="CV9" s="386"/>
      <c r="CW9" s="386"/>
      <c r="CX9" s="386"/>
      <c r="CY9" s="386"/>
      <c r="CZ9" s="386"/>
      <c r="DA9" s="387"/>
      <c r="DB9" s="385">
        <v>20</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102</v>
      </c>
      <c r="M10" s="389"/>
      <c r="N10" s="389"/>
      <c r="O10" s="389"/>
      <c r="P10" s="389"/>
      <c r="Q10" s="390"/>
      <c r="R10" s="391">
        <v>4463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731</v>
      </c>
      <c r="BO10" s="416"/>
      <c r="BP10" s="416"/>
      <c r="BQ10" s="416"/>
      <c r="BR10" s="416"/>
      <c r="BS10" s="416"/>
      <c r="BT10" s="416"/>
      <c r="BU10" s="417"/>
      <c r="BV10" s="415">
        <v>445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4183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4178</v>
      </c>
      <c r="S13" s="517"/>
      <c r="T13" s="517"/>
      <c r="U13" s="517"/>
      <c r="V13" s="518"/>
      <c r="W13" s="504" t="s">
        <v>124</v>
      </c>
      <c r="X13" s="428"/>
      <c r="Y13" s="428"/>
      <c r="Z13" s="428"/>
      <c r="AA13" s="428"/>
      <c r="AB13" s="429"/>
      <c r="AC13" s="391">
        <v>774</v>
      </c>
      <c r="AD13" s="392"/>
      <c r="AE13" s="392"/>
      <c r="AF13" s="392"/>
      <c r="AG13" s="393"/>
      <c r="AH13" s="391">
        <v>832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-21796</v>
      </c>
      <c r="BO13" s="416"/>
      <c r="BP13" s="416"/>
      <c r="BQ13" s="416"/>
      <c r="BR13" s="416"/>
      <c r="BS13" s="416"/>
      <c r="BT13" s="416"/>
      <c r="BU13" s="417"/>
      <c r="BV13" s="415">
        <v>1195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7.2</v>
      </c>
      <c r="CU13" s="386"/>
      <c r="CV13" s="386"/>
      <c r="CW13" s="386"/>
      <c r="CX13" s="386"/>
      <c r="CY13" s="386"/>
      <c r="CZ13" s="386"/>
      <c r="DA13" s="387"/>
      <c r="DB13" s="385">
        <v>8.1999999999999993</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4223</v>
      </c>
      <c r="S14" s="517"/>
      <c r="T14" s="517"/>
      <c r="U14" s="517"/>
      <c r="V14" s="518"/>
      <c r="W14" s="519"/>
      <c r="X14" s="431"/>
      <c r="Y14" s="431"/>
      <c r="Z14" s="431"/>
      <c r="AA14" s="431"/>
      <c r="AB14" s="432"/>
      <c r="AC14" s="509">
        <v>35.9</v>
      </c>
      <c r="AD14" s="510"/>
      <c r="AE14" s="510"/>
      <c r="AF14" s="510"/>
      <c r="AG14" s="511"/>
      <c r="AH14" s="509">
        <v>35.6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4218</v>
      </c>
      <c r="S15" s="517"/>
      <c r="T15" s="517"/>
      <c r="U15" s="517"/>
      <c r="V15" s="518"/>
      <c r="W15" s="504" t="s">
        <v>131</v>
      </c>
      <c r="X15" s="428"/>
      <c r="Y15" s="428"/>
      <c r="Z15" s="428"/>
      <c r="AA15" s="428"/>
      <c r="AB15" s="429"/>
      <c r="AC15" s="391">
        <v>384</v>
      </c>
      <c r="AD15" s="392"/>
      <c r="AE15" s="392"/>
      <c r="AF15" s="392"/>
      <c r="AG15" s="393"/>
      <c r="AH15" s="391">
        <v>513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401600</v>
      </c>
      <c r="BO15" s="411"/>
      <c r="BP15" s="411"/>
      <c r="BQ15" s="411"/>
      <c r="BR15" s="411"/>
      <c r="BS15" s="411"/>
      <c r="BT15" s="411"/>
      <c r="BU15" s="412"/>
      <c r="BV15" s="410">
        <v>393235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17.8</v>
      </c>
      <c r="AD16" s="510"/>
      <c r="AE16" s="510"/>
      <c r="AF16" s="510"/>
      <c r="AG16" s="511"/>
      <c r="AH16" s="509">
        <v>21.9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2765149</v>
      </c>
      <c r="BO16" s="416"/>
      <c r="BP16" s="416"/>
      <c r="BQ16" s="416"/>
      <c r="BR16" s="416"/>
      <c r="BS16" s="416"/>
      <c r="BT16" s="416"/>
      <c r="BU16" s="417"/>
      <c r="BV16" s="415">
        <v>2857577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1000</v>
      </c>
      <c r="AD17" s="392"/>
      <c r="AE17" s="392"/>
      <c r="AF17" s="392"/>
      <c r="AG17" s="393"/>
      <c r="AH17" s="391">
        <v>993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482374</v>
      </c>
      <c r="BO17" s="416"/>
      <c r="BP17" s="416"/>
      <c r="BQ17" s="416"/>
      <c r="BR17" s="416"/>
      <c r="BS17" s="416"/>
      <c r="BT17" s="416"/>
      <c r="BU17" s="417"/>
      <c r="BV17" s="415">
        <v>471473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140</v>
      </c>
      <c r="C18" s="478"/>
      <c r="D18" s="478"/>
      <c r="E18" s="479"/>
      <c r="F18" s="479"/>
      <c r="G18" s="479"/>
      <c r="H18" s="479"/>
      <c r="I18" s="479"/>
      <c r="J18" s="479"/>
      <c r="K18" s="479"/>
      <c r="L18" s="480">
        <v>277.67</v>
      </c>
      <c r="M18" s="480"/>
      <c r="N18" s="480"/>
      <c r="O18" s="480"/>
      <c r="P18" s="480"/>
      <c r="Q18" s="480"/>
      <c r="R18" s="481"/>
      <c r="S18" s="481"/>
      <c r="T18" s="481"/>
      <c r="U18" s="481"/>
      <c r="V18" s="482"/>
      <c r="W18" s="496"/>
      <c r="X18" s="497"/>
      <c r="Y18" s="497"/>
      <c r="Z18" s="497"/>
      <c r="AA18" s="497"/>
      <c r="AB18" s="505"/>
      <c r="AC18" s="379">
        <v>46.3</v>
      </c>
      <c r="AD18" s="380"/>
      <c r="AE18" s="380"/>
      <c r="AF18" s="380"/>
      <c r="AG18" s="483"/>
      <c r="AH18" s="379">
        <v>42.5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2550957</v>
      </c>
      <c r="BO18" s="416"/>
      <c r="BP18" s="416"/>
      <c r="BQ18" s="416"/>
      <c r="BR18" s="416"/>
      <c r="BS18" s="416"/>
      <c r="BT18" s="416"/>
      <c r="BU18" s="417"/>
      <c r="BV18" s="415">
        <v>2722515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142</v>
      </c>
      <c r="C19" s="478"/>
      <c r="D19" s="478"/>
      <c r="E19" s="479"/>
      <c r="F19" s="479"/>
      <c r="G19" s="479"/>
      <c r="H19" s="479"/>
      <c r="I19" s="479"/>
      <c r="J19" s="479"/>
      <c r="K19" s="479"/>
      <c r="L19" s="485">
        <v>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3559476</v>
      </c>
      <c r="BO19" s="416"/>
      <c r="BP19" s="416"/>
      <c r="BQ19" s="416"/>
      <c r="BR19" s="416"/>
      <c r="BS19" s="416"/>
      <c r="BT19" s="416"/>
      <c r="BU19" s="417"/>
      <c r="BV19" s="415">
        <v>3692106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144</v>
      </c>
      <c r="C20" s="478"/>
      <c r="D20" s="478"/>
      <c r="E20" s="479"/>
      <c r="F20" s="479"/>
      <c r="G20" s="479"/>
      <c r="H20" s="479"/>
      <c r="I20" s="479"/>
      <c r="J20" s="479"/>
      <c r="K20" s="479"/>
      <c r="L20" s="485">
        <v>1493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5118359</v>
      </c>
      <c r="BO23" s="416"/>
      <c r="BP23" s="416"/>
      <c r="BQ23" s="416"/>
      <c r="BR23" s="416"/>
      <c r="BS23" s="416"/>
      <c r="BT23" s="416"/>
      <c r="BU23" s="417"/>
      <c r="BV23" s="415">
        <v>5065148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153</v>
      </c>
      <c r="F24" s="389"/>
      <c r="G24" s="389"/>
      <c r="H24" s="389"/>
      <c r="I24" s="389"/>
      <c r="J24" s="389"/>
      <c r="K24" s="390"/>
      <c r="L24" s="391">
        <v>1</v>
      </c>
      <c r="M24" s="392"/>
      <c r="N24" s="392"/>
      <c r="O24" s="392"/>
      <c r="P24" s="393"/>
      <c r="Q24" s="391">
        <v>6120</v>
      </c>
      <c r="R24" s="392"/>
      <c r="S24" s="392"/>
      <c r="T24" s="392"/>
      <c r="U24" s="392"/>
      <c r="V24" s="393"/>
      <c r="W24" s="457"/>
      <c r="X24" s="448"/>
      <c r="Y24" s="449"/>
      <c r="Z24" s="388" t="s">
        <v>154</v>
      </c>
      <c r="AA24" s="389"/>
      <c r="AB24" s="389"/>
      <c r="AC24" s="389"/>
      <c r="AD24" s="389"/>
      <c r="AE24" s="389"/>
      <c r="AF24" s="389"/>
      <c r="AG24" s="390"/>
      <c r="AH24" s="391">
        <v>89</v>
      </c>
      <c r="AI24" s="392"/>
      <c r="AJ24" s="392"/>
      <c r="AK24" s="392"/>
      <c r="AL24" s="393"/>
      <c r="AM24" s="391">
        <v>274654</v>
      </c>
      <c r="AN24" s="392"/>
      <c r="AO24" s="392"/>
      <c r="AP24" s="392"/>
      <c r="AQ24" s="392"/>
      <c r="AR24" s="393"/>
      <c r="AS24" s="391">
        <v>3086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4795165</v>
      </c>
      <c r="BO24" s="416"/>
      <c r="BP24" s="416"/>
      <c r="BQ24" s="416"/>
      <c r="BR24" s="416"/>
      <c r="BS24" s="416"/>
      <c r="BT24" s="416"/>
      <c r="BU24" s="417"/>
      <c r="BV24" s="415">
        <v>4762716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156</v>
      </c>
      <c r="F25" s="389"/>
      <c r="G25" s="389"/>
      <c r="H25" s="389"/>
      <c r="I25" s="389"/>
      <c r="J25" s="389"/>
      <c r="K25" s="390"/>
      <c r="L25" s="391">
        <v>1</v>
      </c>
      <c r="M25" s="392"/>
      <c r="N25" s="392"/>
      <c r="O25" s="392"/>
      <c r="P25" s="393"/>
      <c r="Q25" s="391">
        <v>5550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419</v>
      </c>
      <c r="BO25" s="411"/>
      <c r="BP25" s="411"/>
      <c r="BQ25" s="411"/>
      <c r="BR25" s="411"/>
      <c r="BS25" s="411"/>
      <c r="BT25" s="411"/>
      <c r="BU25" s="412"/>
      <c r="BV25" s="410">
        <v>2210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159</v>
      </c>
      <c r="F26" s="389"/>
      <c r="G26" s="389"/>
      <c r="H26" s="389"/>
      <c r="I26" s="389"/>
      <c r="J26" s="389"/>
      <c r="K26" s="390"/>
      <c r="L26" s="391">
        <v>1</v>
      </c>
      <c r="M26" s="392"/>
      <c r="N26" s="392"/>
      <c r="O26" s="392"/>
      <c r="P26" s="393"/>
      <c r="Q26" s="391">
        <v>5300</v>
      </c>
      <c r="R26" s="392"/>
      <c r="S26" s="392"/>
      <c r="T26" s="392"/>
      <c r="U26" s="392"/>
      <c r="V26" s="393"/>
      <c r="W26" s="457"/>
      <c r="X26" s="448"/>
      <c r="Y26" s="449"/>
      <c r="Z26" s="388" t="s">
        <v>160</v>
      </c>
      <c r="AA26" s="470"/>
      <c r="AB26" s="470"/>
      <c r="AC26" s="470"/>
      <c r="AD26" s="470"/>
      <c r="AE26" s="470"/>
      <c r="AF26" s="470"/>
      <c r="AG26" s="471"/>
      <c r="AH26" s="391">
        <v>3</v>
      </c>
      <c r="AI26" s="392"/>
      <c r="AJ26" s="392"/>
      <c r="AK26" s="392"/>
      <c r="AL26" s="393"/>
      <c r="AM26" s="391">
        <v>11079</v>
      </c>
      <c r="AN26" s="392"/>
      <c r="AO26" s="392"/>
      <c r="AP26" s="392"/>
      <c r="AQ26" s="392"/>
      <c r="AR26" s="393"/>
      <c r="AS26" s="391">
        <v>3693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162</v>
      </c>
      <c r="F27" s="389"/>
      <c r="G27" s="389"/>
      <c r="H27" s="389"/>
      <c r="I27" s="389"/>
      <c r="J27" s="389"/>
      <c r="K27" s="390"/>
      <c r="L27" s="391">
        <v>1</v>
      </c>
      <c r="M27" s="392"/>
      <c r="N27" s="392"/>
      <c r="O27" s="392"/>
      <c r="P27" s="393"/>
      <c r="Q27" s="391">
        <v>2790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98451</v>
      </c>
      <c r="BO27" s="419"/>
      <c r="BP27" s="419"/>
      <c r="BQ27" s="419"/>
      <c r="BR27" s="419"/>
      <c r="BS27" s="419"/>
      <c r="BT27" s="419"/>
      <c r="BU27" s="420"/>
      <c r="BV27" s="418">
        <v>98423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165</v>
      </c>
      <c r="F28" s="389"/>
      <c r="G28" s="389"/>
      <c r="H28" s="389"/>
      <c r="I28" s="389"/>
      <c r="J28" s="389"/>
      <c r="K28" s="390"/>
      <c r="L28" s="391">
        <v>1</v>
      </c>
      <c r="M28" s="392"/>
      <c r="N28" s="392"/>
      <c r="O28" s="392"/>
      <c r="P28" s="393"/>
      <c r="Q28" s="391">
        <v>2120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1592160</v>
      </c>
      <c r="BO28" s="411"/>
      <c r="BP28" s="411"/>
      <c r="BQ28" s="411"/>
      <c r="BR28" s="411"/>
      <c r="BS28" s="411"/>
      <c r="BT28" s="411"/>
      <c r="BU28" s="412"/>
      <c r="BV28" s="410">
        <v>1561429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169</v>
      </c>
      <c r="F29" s="389"/>
      <c r="G29" s="389"/>
      <c r="H29" s="389"/>
      <c r="I29" s="389"/>
      <c r="J29" s="389"/>
      <c r="K29" s="390"/>
      <c r="L29" s="391">
        <v>6</v>
      </c>
      <c r="M29" s="392"/>
      <c r="N29" s="392"/>
      <c r="O29" s="392"/>
      <c r="P29" s="393"/>
      <c r="Q29" s="391">
        <v>1940</v>
      </c>
      <c r="R29" s="392"/>
      <c r="S29" s="392"/>
      <c r="T29" s="392"/>
      <c r="U29" s="392"/>
      <c r="V29" s="393"/>
      <c r="W29" s="458"/>
      <c r="X29" s="459"/>
      <c r="Y29" s="460"/>
      <c r="Z29" s="388" t="s">
        <v>170</v>
      </c>
      <c r="AA29" s="389"/>
      <c r="AB29" s="389"/>
      <c r="AC29" s="389"/>
      <c r="AD29" s="389"/>
      <c r="AE29" s="389"/>
      <c r="AF29" s="389"/>
      <c r="AG29" s="390"/>
      <c r="AH29" s="391">
        <v>89</v>
      </c>
      <c r="AI29" s="392"/>
      <c r="AJ29" s="392"/>
      <c r="AK29" s="392"/>
      <c r="AL29" s="393"/>
      <c r="AM29" s="391">
        <v>274654</v>
      </c>
      <c r="AN29" s="392"/>
      <c r="AO29" s="392"/>
      <c r="AP29" s="392"/>
      <c r="AQ29" s="392"/>
      <c r="AR29" s="393"/>
      <c r="AS29" s="391">
        <v>3086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232021</v>
      </c>
      <c r="BO29" s="416"/>
      <c r="BP29" s="416"/>
      <c r="BQ29" s="416"/>
      <c r="BR29" s="416"/>
      <c r="BS29" s="416"/>
      <c r="BT29" s="416"/>
      <c r="BU29" s="417"/>
      <c r="BV29" s="415">
        <v>231886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1631609</v>
      </c>
      <c r="BO30" s="419"/>
      <c r="BP30" s="419"/>
      <c r="BQ30" s="419"/>
      <c r="BR30" s="419"/>
      <c r="BS30" s="419"/>
      <c r="BT30" s="419"/>
      <c r="BU30" s="420"/>
      <c r="BV30" s="418">
        <v>1579391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日之影町国民健康保険事業特別会計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日之影町国民健康保険病院事業特別会計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日之影町簡易水道事業特別会計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西臼杵広域行政事務組合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日之影町村おこし総合産業株式会社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f>IF(E35="","",C34+1)</f>
        <v>2</v>
      </c>
      <c r="D35" s="375"/>
      <c r="E35" s="374" t="str">
        <f>IF('各会計、関係団体の財政状況及び健全化判断比率'!B8="","",'各会計、関係団体の財政状況及び健全化判断比率'!B8)</f>
        <v>日之影町奨学資金事業特別会計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日之影町介護保険特別会計　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日之影町農業集落排水事業特別会計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宮崎県市町村総合事務組合（一般会計）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株式会社ひのかげアグリファーム</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日之影町介護保険特別会計　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宮崎県市町村総合事務組合（市町村交通災害共済事業特別会計）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一般社団法人宮崎県林業公社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日之影町後期高齢者医療特別会計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宮崎県後期高齢者医療広域連合（一般会計）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宮崎県後期高齢者医療広域連合（後期高齢者医療特別会計）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宮崎県北部広域行政事務組合（一般会計）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宮崎県北部広域行政事務組合（特別会計）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宮崎県自治会館管理組合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191</v>
      </c>
    </row>
    <row r="50" spans="5:5" x14ac:dyDescent="0.2">
      <c r="E50" s="141" t="s">
        <v>192</v>
      </c>
    </row>
    <row r="51" spans="5:5" x14ac:dyDescent="0.2">
      <c r="E51" s="141" t="s">
        <v>193</v>
      </c>
    </row>
    <row r="52" spans="5:5" x14ac:dyDescent="0.2">
      <c r="E52" s="141"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2">
      <c r="A34" s="22"/>
      <c r="B34" s="31"/>
      <c r="C34" s="1184" t="s">
        <v>525</v>
      </c>
      <c r="D34" s="1184"/>
      <c r="E34" s="1185"/>
      <c r="F34" s="32">
        <v>8.7799999999999994</v>
      </c>
      <c r="G34" s="33">
        <v>7.84</v>
      </c>
      <c r="H34" s="33">
        <v>7.28</v>
      </c>
      <c r="I34" s="33">
        <v>8.49</v>
      </c>
      <c r="J34" s="34">
        <v>10.08</v>
      </c>
      <c r="K34" s="22"/>
      <c r="L34" s="22"/>
      <c r="M34" s="22"/>
      <c r="N34" s="22"/>
      <c r="O34" s="22"/>
      <c r="P34" s="22"/>
    </row>
    <row r="35" spans="1:16" ht="39" customHeight="1" x14ac:dyDescent="0.2">
      <c r="A35" s="22"/>
      <c r="B35" s="35"/>
      <c r="C35" s="1178" t="s">
        <v>526</v>
      </c>
      <c r="D35" s="1179"/>
      <c r="E35" s="1180"/>
      <c r="F35" s="36">
        <v>1.96</v>
      </c>
      <c r="G35" s="37">
        <v>2.2599999999999998</v>
      </c>
      <c r="H35" s="37">
        <v>2.2200000000000002</v>
      </c>
      <c r="I35" s="37">
        <v>2.08</v>
      </c>
      <c r="J35" s="38">
        <v>1.67</v>
      </c>
      <c r="K35" s="22"/>
      <c r="L35" s="22"/>
      <c r="M35" s="22"/>
      <c r="N35" s="22"/>
      <c r="O35" s="22"/>
      <c r="P35" s="22"/>
    </row>
    <row r="36" spans="1:16" ht="39" customHeight="1" x14ac:dyDescent="0.2">
      <c r="A36" s="22"/>
      <c r="B36" s="35"/>
      <c r="C36" s="1178" t="s">
        <v>527</v>
      </c>
      <c r="D36" s="1179"/>
      <c r="E36" s="1180"/>
      <c r="F36" s="36">
        <v>1.61</v>
      </c>
      <c r="G36" s="37">
        <v>1.69</v>
      </c>
      <c r="H36" s="37">
        <v>1.9</v>
      </c>
      <c r="I36" s="37">
        <v>1.93</v>
      </c>
      <c r="J36" s="38">
        <v>1.26</v>
      </c>
      <c r="K36" s="22"/>
      <c r="L36" s="22"/>
      <c r="M36" s="22"/>
      <c r="N36" s="22"/>
      <c r="O36" s="22"/>
      <c r="P36" s="22"/>
    </row>
    <row r="37" spans="1:16" ht="39" customHeight="1" x14ac:dyDescent="0.2">
      <c r="A37" s="22"/>
      <c r="B37" s="35"/>
      <c r="C37" s="1178" t="s">
        <v>528</v>
      </c>
      <c r="D37" s="1179"/>
      <c r="E37" s="1180"/>
      <c r="F37" s="36" t="s">
        <v>479</v>
      </c>
      <c r="G37" s="37" t="s">
        <v>479</v>
      </c>
      <c r="H37" s="37" t="s">
        <v>479</v>
      </c>
      <c r="I37" s="37" t="s">
        <v>479</v>
      </c>
      <c r="J37" s="38">
        <v>0.28999999999999998</v>
      </c>
      <c r="K37" s="22"/>
      <c r="L37" s="22"/>
      <c r="M37" s="22"/>
      <c r="N37" s="22"/>
      <c r="O37" s="22"/>
      <c r="P37" s="22"/>
    </row>
    <row r="38" spans="1:16" ht="39" customHeight="1" x14ac:dyDescent="0.2">
      <c r="A38" s="22"/>
      <c r="B38" s="35"/>
      <c r="C38" s="1178" t="s">
        <v>529</v>
      </c>
      <c r="D38" s="1179"/>
      <c r="E38" s="1180"/>
      <c r="F38" s="36">
        <v>0.02</v>
      </c>
      <c r="G38" s="37">
        <v>0.02</v>
      </c>
      <c r="H38" s="37">
        <v>0.02</v>
      </c>
      <c r="I38" s="37">
        <v>0.23</v>
      </c>
      <c r="J38" s="38">
        <v>0.04</v>
      </c>
      <c r="K38" s="22"/>
      <c r="L38" s="22"/>
      <c r="M38" s="22"/>
      <c r="N38" s="22"/>
      <c r="O38" s="22"/>
      <c r="P38" s="22"/>
    </row>
    <row r="39" spans="1:16" ht="39" customHeight="1" x14ac:dyDescent="0.2">
      <c r="A39" s="22"/>
      <c r="B39" s="35"/>
      <c r="C39" s="1178" t="s">
        <v>530</v>
      </c>
      <c r="D39" s="1179"/>
      <c r="E39" s="1180"/>
      <c r="F39" s="36">
        <v>0</v>
      </c>
      <c r="G39" s="37">
        <v>0</v>
      </c>
      <c r="H39" s="37">
        <v>0</v>
      </c>
      <c r="I39" s="37">
        <v>0.01</v>
      </c>
      <c r="J39" s="38">
        <v>0.01</v>
      </c>
      <c r="K39" s="22"/>
      <c r="L39" s="22"/>
      <c r="M39" s="22"/>
      <c r="N39" s="22"/>
      <c r="O39" s="22"/>
      <c r="P39" s="22"/>
    </row>
    <row r="40" spans="1:16" ht="39" customHeight="1" x14ac:dyDescent="0.2">
      <c r="A40" s="22"/>
      <c r="B40" s="35"/>
      <c r="C40" s="1178" t="s">
        <v>531</v>
      </c>
      <c r="D40" s="1179"/>
      <c r="E40" s="1180"/>
      <c r="F40" s="36">
        <v>0</v>
      </c>
      <c r="G40" s="37">
        <v>0</v>
      </c>
      <c r="H40" s="37">
        <v>0</v>
      </c>
      <c r="I40" s="37">
        <v>0</v>
      </c>
      <c r="J40" s="38">
        <v>0</v>
      </c>
      <c r="K40" s="22"/>
      <c r="L40" s="22"/>
      <c r="M40" s="22"/>
      <c r="N40" s="22"/>
      <c r="O40" s="22"/>
      <c r="P40" s="22"/>
    </row>
    <row r="41" spans="1:16" ht="39" customHeight="1" x14ac:dyDescent="0.2">
      <c r="A41" s="22"/>
      <c r="B41" s="35"/>
      <c r="C41" s="1178" t="s">
        <v>532</v>
      </c>
      <c r="D41" s="1179"/>
      <c r="E41" s="1180"/>
      <c r="F41" s="36" t="s">
        <v>479</v>
      </c>
      <c r="G41" s="37" t="s">
        <v>479</v>
      </c>
      <c r="H41" s="37" t="s">
        <v>479</v>
      </c>
      <c r="I41" s="37" t="s">
        <v>479</v>
      </c>
      <c r="J41" s="38">
        <v>0</v>
      </c>
      <c r="K41" s="22"/>
      <c r="L41" s="22"/>
      <c r="M41" s="22"/>
      <c r="N41" s="22"/>
      <c r="O41" s="22"/>
      <c r="P41" s="22"/>
    </row>
    <row r="42" spans="1:16" ht="39" customHeight="1" x14ac:dyDescent="0.2">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5">
      <c r="A43" s="22"/>
      <c r="B43" s="40"/>
      <c r="C43" s="1181" t="s">
        <v>534</v>
      </c>
      <c r="D43" s="1182"/>
      <c r="E43" s="1183"/>
      <c r="F43" s="41">
        <v>0.06</v>
      </c>
      <c r="G43" s="42">
        <v>0.06</v>
      </c>
      <c r="H43" s="42">
        <v>7.0000000000000007E-2</v>
      </c>
      <c r="I43" s="42">
        <v>7.0000000000000007E-2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863</v>
      </c>
      <c r="L45" s="60">
        <v>860</v>
      </c>
      <c r="M45" s="60">
        <v>830</v>
      </c>
      <c r="N45" s="60">
        <v>739</v>
      </c>
      <c r="O45" s="61">
        <v>609</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2">
      <c r="A48" s="48"/>
      <c r="B48" s="1196"/>
      <c r="C48" s="1197"/>
      <c r="D48" s="62"/>
      <c r="E48" s="1188" t="s">
        <v>15</v>
      </c>
      <c r="F48" s="1188"/>
      <c r="G48" s="1188"/>
      <c r="H48" s="1188"/>
      <c r="I48" s="1188"/>
      <c r="J48" s="1189"/>
      <c r="K48" s="63">
        <v>98</v>
      </c>
      <c r="L48" s="64">
        <v>93</v>
      </c>
      <c r="M48" s="64">
        <v>94</v>
      </c>
      <c r="N48" s="64">
        <v>47</v>
      </c>
      <c r="O48" s="65">
        <v>44</v>
      </c>
      <c r="P48" s="48"/>
      <c r="Q48" s="48"/>
      <c r="R48" s="48"/>
      <c r="S48" s="48"/>
      <c r="T48" s="48"/>
      <c r="U48" s="48"/>
    </row>
    <row r="49" spans="1:21" ht="30.75" customHeight="1" x14ac:dyDescent="0.2">
      <c r="A49" s="48"/>
      <c r="B49" s="1196"/>
      <c r="C49" s="1197"/>
      <c r="D49" s="62"/>
      <c r="E49" s="1188" t="s">
        <v>16</v>
      </c>
      <c r="F49" s="1188"/>
      <c r="G49" s="1188"/>
      <c r="H49" s="1188"/>
      <c r="I49" s="1188"/>
      <c r="J49" s="1189"/>
      <c r="K49" s="63">
        <v>7</v>
      </c>
      <c r="L49" s="64">
        <v>7</v>
      </c>
      <c r="M49" s="64">
        <v>9</v>
      </c>
      <c r="N49" s="64">
        <v>10</v>
      </c>
      <c r="O49" s="65">
        <v>17</v>
      </c>
      <c r="P49" s="48"/>
      <c r="Q49" s="48"/>
      <c r="R49" s="48"/>
      <c r="S49" s="48"/>
      <c r="T49" s="48"/>
      <c r="U49" s="48"/>
    </row>
    <row r="50" spans="1:21" ht="30.75" customHeight="1" x14ac:dyDescent="0.2">
      <c r="A50" s="48"/>
      <c r="B50" s="1196"/>
      <c r="C50" s="1197"/>
      <c r="D50" s="62"/>
      <c r="E50" s="1188" t="s">
        <v>17</v>
      </c>
      <c r="F50" s="1188"/>
      <c r="G50" s="1188"/>
      <c r="H50" s="1188"/>
      <c r="I50" s="1188"/>
      <c r="J50" s="1189"/>
      <c r="K50" s="63">
        <v>2</v>
      </c>
      <c r="L50" s="64">
        <v>2</v>
      </c>
      <c r="M50" s="64">
        <v>2</v>
      </c>
      <c r="N50" s="64">
        <v>2</v>
      </c>
      <c r="O50" s="65">
        <v>2</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741</v>
      </c>
      <c r="L52" s="64">
        <v>743</v>
      </c>
      <c r="M52" s="64">
        <v>729</v>
      </c>
      <c r="N52" s="64">
        <v>617</v>
      </c>
      <c r="O52" s="65">
        <v>531</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229</v>
      </c>
      <c r="L53" s="69">
        <v>219</v>
      </c>
      <c r="M53" s="69">
        <v>206</v>
      </c>
      <c r="N53" s="69">
        <v>181</v>
      </c>
      <c r="O53" s="70">
        <v>141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519</v>
      </c>
      <c r="J40" s="79" t="s">
        <v>520</v>
      </c>
      <c r="K40" s="79" t="s">
        <v>521</v>
      </c>
      <c r="L40" s="79" t="s">
        <v>522</v>
      </c>
      <c r="M40" s="80" t="s">
        <v>523</v>
      </c>
    </row>
    <row r="41" spans="2:13" ht="27.75" customHeight="1" x14ac:dyDescent="0.2">
      <c r="B41" s="1214" t="s">
        <v>24</v>
      </c>
      <c r="C41" s="1215"/>
      <c r="D41" s="81"/>
      <c r="E41" s="1216" t="s">
        <v>25</v>
      </c>
      <c r="F41" s="1216"/>
      <c r="G41" s="1216"/>
      <c r="H41" s="1217"/>
      <c r="I41" s="82">
        <v>5646</v>
      </c>
      <c r="J41" s="83">
        <v>5442</v>
      </c>
      <c r="K41" s="83">
        <v>5118</v>
      </c>
      <c r="L41" s="83">
        <v>5065</v>
      </c>
      <c r="M41" s="84">
        <v>5118</v>
      </c>
    </row>
    <row r="42" spans="2:13" ht="27.75" customHeight="1" x14ac:dyDescent="0.2">
      <c r="B42" s="1204"/>
      <c r="C42" s="1205"/>
      <c r="D42" s="85"/>
      <c r="E42" s="1208" t="s">
        <v>26</v>
      </c>
      <c r="F42" s="1208"/>
      <c r="G42" s="1208"/>
      <c r="H42" s="1209"/>
      <c r="I42" s="86">
        <v>12</v>
      </c>
      <c r="J42" s="87">
        <v>10</v>
      </c>
      <c r="K42" s="87">
        <v>7</v>
      </c>
      <c r="L42" s="87">
        <v>5</v>
      </c>
      <c r="M42" s="88">
        <v>3</v>
      </c>
    </row>
    <row r="43" spans="2:13" ht="27.75" customHeight="1" x14ac:dyDescent="0.2">
      <c r="B43" s="1204"/>
      <c r="C43" s="1205"/>
      <c r="D43" s="85"/>
      <c r="E43" s="1208" t="s">
        <v>27</v>
      </c>
      <c r="F43" s="1208"/>
      <c r="G43" s="1208"/>
      <c r="H43" s="1209"/>
      <c r="I43" s="86">
        <v>672</v>
      </c>
      <c r="J43" s="87">
        <v>587</v>
      </c>
      <c r="K43" s="87">
        <v>506</v>
      </c>
      <c r="L43" s="87">
        <v>596</v>
      </c>
      <c r="M43" s="88">
        <v>565</v>
      </c>
    </row>
    <row r="44" spans="2:13" ht="27.75" customHeight="1" x14ac:dyDescent="0.2">
      <c r="B44" s="1204"/>
      <c r="C44" s="1205"/>
      <c r="D44" s="85"/>
      <c r="E44" s="1208" t="s">
        <v>28</v>
      </c>
      <c r="F44" s="1208"/>
      <c r="G44" s="1208"/>
      <c r="H44" s="1209"/>
      <c r="I44" s="86">
        <v>49</v>
      </c>
      <c r="J44" s="87">
        <v>119</v>
      </c>
      <c r="K44" s="87">
        <v>389</v>
      </c>
      <c r="L44" s="87">
        <v>378</v>
      </c>
      <c r="M44" s="88">
        <v>361</v>
      </c>
    </row>
    <row r="45" spans="2:13" ht="27.75" customHeight="1" x14ac:dyDescent="0.2">
      <c r="B45" s="1204"/>
      <c r="C45" s="1205"/>
      <c r="D45" s="85"/>
      <c r="E45" s="1208" t="s">
        <v>29</v>
      </c>
      <c r="F45" s="1208"/>
      <c r="G45" s="1208"/>
      <c r="H45" s="1209"/>
      <c r="I45" s="86">
        <v>1061</v>
      </c>
      <c r="J45" s="87">
        <v>1006</v>
      </c>
      <c r="K45" s="87">
        <v>877</v>
      </c>
      <c r="L45" s="87">
        <v>795</v>
      </c>
      <c r="M45" s="88">
        <v>907</v>
      </c>
    </row>
    <row r="46" spans="2:13" ht="27.75" customHeight="1" x14ac:dyDescent="0.2">
      <c r="B46" s="1204"/>
      <c r="C46" s="1205"/>
      <c r="D46" s="89"/>
      <c r="E46" s="1208" t="s">
        <v>30</v>
      </c>
      <c r="F46" s="1208"/>
      <c r="G46" s="1208"/>
      <c r="H46" s="1209"/>
      <c r="I46" s="86" t="s">
        <v>479</v>
      </c>
      <c r="J46" s="87" t="s">
        <v>479</v>
      </c>
      <c r="K46" s="87" t="s">
        <v>479</v>
      </c>
      <c r="L46" s="87" t="s">
        <v>479</v>
      </c>
      <c r="M46" s="88" t="s">
        <v>479</v>
      </c>
    </row>
    <row r="47" spans="2:13" ht="27.75" customHeight="1" x14ac:dyDescent="0.2">
      <c r="B47" s="1204"/>
      <c r="C47" s="1205"/>
      <c r="D47" s="90"/>
      <c r="E47" s="1218" t="s">
        <v>31</v>
      </c>
      <c r="F47" s="1219"/>
      <c r="G47" s="1219"/>
      <c r="H47" s="1220"/>
      <c r="I47" s="86" t="s">
        <v>479</v>
      </c>
      <c r="J47" s="87" t="s">
        <v>479</v>
      </c>
      <c r="K47" s="87" t="s">
        <v>479</v>
      </c>
      <c r="L47" s="87" t="s">
        <v>479</v>
      </c>
      <c r="M47" s="88" t="s">
        <v>479</v>
      </c>
    </row>
    <row r="48" spans="2:13" ht="27.75" customHeight="1" x14ac:dyDescent="0.2">
      <c r="B48" s="1204"/>
      <c r="C48" s="1205"/>
      <c r="D48" s="85"/>
      <c r="E48" s="1208" t="s">
        <v>32</v>
      </c>
      <c r="F48" s="1208"/>
      <c r="G48" s="1208"/>
      <c r="H48" s="1209"/>
      <c r="I48" s="86" t="s">
        <v>479</v>
      </c>
      <c r="J48" s="87" t="s">
        <v>479</v>
      </c>
      <c r="K48" s="87" t="s">
        <v>479</v>
      </c>
      <c r="L48" s="87" t="s">
        <v>479</v>
      </c>
      <c r="M48" s="88" t="s">
        <v>479</v>
      </c>
    </row>
    <row r="49" spans="2:13" ht="27.75" customHeight="1" x14ac:dyDescent="0.2">
      <c r="B49" s="1206"/>
      <c r="C49" s="1207"/>
      <c r="D49" s="85"/>
      <c r="E49" s="1208" t="s">
        <v>33</v>
      </c>
      <c r="F49" s="1208"/>
      <c r="G49" s="1208"/>
      <c r="H49" s="1209"/>
      <c r="I49" s="86" t="s">
        <v>479</v>
      </c>
      <c r="J49" s="87" t="s">
        <v>479</v>
      </c>
      <c r="K49" s="87" t="s">
        <v>479</v>
      </c>
      <c r="L49" s="87" t="s">
        <v>479</v>
      </c>
      <c r="M49" s="88" t="s">
        <v>479</v>
      </c>
    </row>
    <row r="50" spans="2:13" ht="27.75" customHeight="1" x14ac:dyDescent="0.2">
      <c r="B50" s="1202" t="s">
        <v>34</v>
      </c>
      <c r="C50" s="1203"/>
      <c r="D50" s="91"/>
      <c r="E50" s="1208" t="s">
        <v>35</v>
      </c>
      <c r="F50" s="1208"/>
      <c r="G50" s="1208"/>
      <c r="H50" s="1209"/>
      <c r="I50" s="86">
        <v>2984</v>
      </c>
      <c r="J50" s="87">
        <v>3294</v>
      </c>
      <c r="K50" s="87">
        <v>3388</v>
      </c>
      <c r="L50" s="87">
        <v>3586</v>
      </c>
      <c r="M50" s="88">
        <v>3683</v>
      </c>
    </row>
    <row r="51" spans="2:13" ht="27.75" customHeight="1" x14ac:dyDescent="0.2">
      <c r="B51" s="1204"/>
      <c r="C51" s="1205"/>
      <c r="D51" s="85"/>
      <c r="E51" s="1208" t="s">
        <v>36</v>
      </c>
      <c r="F51" s="1208"/>
      <c r="G51" s="1208"/>
      <c r="H51" s="1209"/>
      <c r="I51" s="86">
        <v>0</v>
      </c>
      <c r="J51" s="87" t="s">
        <v>479</v>
      </c>
      <c r="K51" s="87" t="s">
        <v>479</v>
      </c>
      <c r="L51" s="87" t="s">
        <v>479</v>
      </c>
      <c r="M51" s="88" t="s">
        <v>479</v>
      </c>
    </row>
    <row r="52" spans="2:13" ht="27.75" customHeight="1" x14ac:dyDescent="0.2">
      <c r="B52" s="1206"/>
      <c r="C52" s="1207"/>
      <c r="D52" s="85"/>
      <c r="E52" s="1208" t="s">
        <v>37</v>
      </c>
      <c r="F52" s="1208"/>
      <c r="G52" s="1208"/>
      <c r="H52" s="1209"/>
      <c r="I52" s="86">
        <v>5039</v>
      </c>
      <c r="J52" s="87">
        <v>4880</v>
      </c>
      <c r="K52" s="87">
        <v>4540</v>
      </c>
      <c r="L52" s="87">
        <v>4469</v>
      </c>
      <c r="M52" s="88">
        <v>4476</v>
      </c>
    </row>
    <row r="53" spans="2:13" ht="27.75" customHeight="1" thickBot="1" x14ac:dyDescent="0.25">
      <c r="B53" s="1210" t="s">
        <v>21</v>
      </c>
      <c r="C53" s="1211"/>
      <c r="D53" s="92"/>
      <c r="E53" s="1212" t="s">
        <v>38</v>
      </c>
      <c r="F53" s="1212"/>
      <c r="G53" s="1212"/>
      <c r="H53" s="1213"/>
      <c r="I53" s="93">
        <v>-584</v>
      </c>
      <c r="J53" s="94">
        <v>-1012</v>
      </c>
      <c r="K53" s="94">
        <v>-1030</v>
      </c>
      <c r="L53" s="94">
        <v>-1216</v>
      </c>
      <c r="M53" s="95">
        <v>-1206</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553</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554</v>
      </c>
      <c r="I42" s="354"/>
      <c r="J42" s="354"/>
      <c r="K42" s="354"/>
      <c r="L42" s="246"/>
      <c r="M42" s="246"/>
      <c r="N42" s="246"/>
      <c r="O42" s="246"/>
    </row>
    <row r="43" spans="2:17" ht="13.2" x14ac:dyDescent="0.2">
      <c r="B43" s="250"/>
      <c r="C43" s="246"/>
      <c r="D43" s="246"/>
      <c r="E43" s="246"/>
      <c r="F43" s="246"/>
      <c r="G43" s="1221" t="s">
        <v>562</v>
      </c>
      <c r="H43" s="1222"/>
      <c r="I43" s="1222"/>
      <c r="J43" s="1222"/>
      <c r="K43" s="1222"/>
      <c r="L43" s="1222"/>
      <c r="M43" s="1222"/>
      <c r="N43" s="1222"/>
      <c r="O43" s="1223"/>
    </row>
    <row r="44" spans="2:17" ht="13.2" x14ac:dyDescent="0.2">
      <c r="B44" s="250"/>
      <c r="C44" s="246"/>
      <c r="D44" s="246"/>
      <c r="E44" s="246"/>
      <c r="F44" s="246"/>
      <c r="G44" s="1224"/>
      <c r="H44" s="1225"/>
      <c r="I44" s="1225"/>
      <c r="J44" s="1225"/>
      <c r="K44" s="1225"/>
      <c r="L44" s="1225"/>
      <c r="M44" s="1225"/>
      <c r="N44" s="1225"/>
      <c r="O44" s="1226"/>
    </row>
    <row r="45" spans="2:17" ht="13.2" x14ac:dyDescent="0.2">
      <c r="B45" s="250"/>
      <c r="C45" s="246"/>
      <c r="D45" s="246"/>
      <c r="E45" s="246"/>
      <c r="F45" s="246"/>
      <c r="G45" s="1224"/>
      <c r="H45" s="1225"/>
      <c r="I45" s="1225"/>
      <c r="J45" s="1225"/>
      <c r="K45" s="1225"/>
      <c r="L45" s="1225"/>
      <c r="M45" s="1225"/>
      <c r="N45" s="1225"/>
      <c r="O45" s="1226"/>
    </row>
    <row r="46" spans="2:17" ht="13.2" x14ac:dyDescent="0.2">
      <c r="B46" s="250"/>
      <c r="C46" s="246"/>
      <c r="D46" s="246"/>
      <c r="E46" s="246"/>
      <c r="F46" s="246"/>
      <c r="G46" s="1224"/>
      <c r="H46" s="1225"/>
      <c r="I46" s="1225"/>
      <c r="J46" s="1225"/>
      <c r="K46" s="1225"/>
      <c r="L46" s="1225"/>
      <c r="M46" s="1225"/>
      <c r="N46" s="1225"/>
      <c r="O46" s="1226"/>
    </row>
    <row r="47" spans="2:17" ht="13.2" x14ac:dyDescent="0.2">
      <c r="B47" s="250"/>
      <c r="C47" s="246"/>
      <c r="D47" s="246"/>
      <c r="E47" s="246"/>
      <c r="F47" s="246"/>
      <c r="G47" s="1227"/>
      <c r="H47" s="1228"/>
      <c r="I47" s="1228"/>
      <c r="J47" s="1228"/>
      <c r="K47" s="1228"/>
      <c r="L47" s="1228"/>
      <c r="M47" s="1228"/>
      <c r="N47" s="1228"/>
      <c r="O47" s="1229"/>
    </row>
    <row r="48" spans="2:17" ht="13.2" x14ac:dyDescent="0.2">
      <c r="B48" s="250"/>
      <c r="C48" s="246"/>
      <c r="D48" s="246"/>
      <c r="E48" s="246"/>
      <c r="F48" s="246"/>
      <c r="G48" s="246"/>
      <c r="H48" s="355"/>
      <c r="I48" s="355"/>
      <c r="J48" s="355"/>
    </row>
    <row r="49" spans="1:17" ht="13.2" x14ac:dyDescent="0.2">
      <c r="B49" s="250"/>
      <c r="C49" s="246"/>
      <c r="D49" s="246"/>
      <c r="E49" s="246"/>
      <c r="F49" s="246"/>
      <c r="G49" s="245" t="s">
        <v>555</v>
      </c>
    </row>
    <row r="50" spans="1:17" ht="13.2" x14ac:dyDescent="0.2">
      <c r="B50" s="250"/>
      <c r="C50" s="246"/>
      <c r="D50" s="246"/>
      <c r="E50" s="246"/>
      <c r="F50" s="246"/>
      <c r="G50" s="1230"/>
      <c r="H50" s="1231"/>
      <c r="I50" s="1231"/>
      <c r="J50" s="1232"/>
      <c r="K50" s="356" t="s">
        <v>519</v>
      </c>
      <c r="L50" s="356" t="s">
        <v>520</v>
      </c>
      <c r="M50" s="356" t="s">
        <v>521</v>
      </c>
      <c r="N50" s="356" t="s">
        <v>522</v>
      </c>
      <c r="O50" s="356" t="s">
        <v>523</v>
      </c>
    </row>
    <row r="51" spans="1:17" ht="13.2" x14ac:dyDescent="0.2">
      <c r="B51" s="250"/>
      <c r="C51" s="246"/>
      <c r="D51" s="246"/>
      <c r="E51" s="246"/>
      <c r="F51" s="246"/>
      <c r="G51" s="1233" t="s">
        <v>556</v>
      </c>
      <c r="H51" s="1234"/>
      <c r="I51" s="1239" t="s">
        <v>557</v>
      </c>
      <c r="J51" s="1239"/>
      <c r="K51" s="1241"/>
      <c r="L51" s="1241"/>
      <c r="M51" s="1241"/>
      <c r="N51" s="1242"/>
      <c r="O51" s="1241"/>
    </row>
    <row r="52" spans="1:17" ht="13.2" x14ac:dyDescent="0.2">
      <c r="B52" s="250"/>
      <c r="C52" s="246"/>
      <c r="D52" s="246"/>
      <c r="E52" s="246"/>
      <c r="F52" s="246"/>
      <c r="G52" s="1235"/>
      <c r="H52" s="1236"/>
      <c r="I52" s="1240"/>
      <c r="J52" s="1240"/>
      <c r="K52" s="1242"/>
      <c r="L52" s="1242"/>
      <c r="M52" s="1242"/>
      <c r="N52" s="1242"/>
      <c r="O52" s="1242"/>
    </row>
    <row r="53" spans="1:17" ht="13.2" x14ac:dyDescent="0.2">
      <c r="A53" s="357"/>
      <c r="B53" s="250"/>
      <c r="C53" s="246"/>
      <c r="D53" s="246"/>
      <c r="E53" s="246"/>
      <c r="F53" s="246"/>
      <c r="G53" s="1235"/>
      <c r="H53" s="1236"/>
      <c r="I53" s="1243" t="s">
        <v>563</v>
      </c>
      <c r="J53" s="1243"/>
      <c r="K53" s="1250"/>
      <c r="L53" s="1250"/>
      <c r="M53" s="1250"/>
      <c r="N53" s="1252">
        <v>59.7</v>
      </c>
      <c r="O53" s="1250"/>
    </row>
    <row r="54" spans="1:17" ht="13.2" x14ac:dyDescent="0.2">
      <c r="A54" s="357"/>
      <c r="B54" s="250"/>
      <c r="C54" s="246"/>
      <c r="D54" s="246"/>
      <c r="E54" s="246"/>
      <c r="F54" s="246"/>
      <c r="G54" s="1237"/>
      <c r="H54" s="1238"/>
      <c r="I54" s="1243"/>
      <c r="J54" s="1243"/>
      <c r="K54" s="1251"/>
      <c r="L54" s="1251"/>
      <c r="M54" s="1251"/>
      <c r="N54" s="1251"/>
      <c r="O54" s="1251"/>
    </row>
    <row r="55" spans="1:17" ht="13.2" x14ac:dyDescent="0.2">
      <c r="A55" s="357"/>
      <c r="B55" s="250"/>
      <c r="C55" s="246"/>
      <c r="D55" s="246"/>
      <c r="E55" s="246"/>
      <c r="F55" s="246"/>
      <c r="G55" s="1244" t="s">
        <v>558</v>
      </c>
      <c r="H55" s="1245"/>
      <c r="I55" s="1243" t="s">
        <v>557</v>
      </c>
      <c r="J55" s="1243"/>
      <c r="K55" s="1241"/>
      <c r="L55" s="1241"/>
      <c r="M55" s="1241"/>
      <c r="N55" s="1242">
        <v>0</v>
      </c>
      <c r="O55" s="1241"/>
    </row>
    <row r="56" spans="1:17" ht="13.2" x14ac:dyDescent="0.2">
      <c r="A56" s="357"/>
      <c r="B56" s="250"/>
      <c r="C56" s="246"/>
      <c r="D56" s="246"/>
      <c r="E56" s="246"/>
      <c r="F56" s="246"/>
      <c r="G56" s="1246"/>
      <c r="H56" s="1247"/>
      <c r="I56" s="1243"/>
      <c r="J56" s="1243"/>
      <c r="K56" s="1242"/>
      <c r="L56" s="1242"/>
      <c r="M56" s="1242"/>
      <c r="N56" s="1242"/>
      <c r="O56" s="1242"/>
    </row>
    <row r="57" spans="1:17" s="357" customFormat="1" ht="13.2" x14ac:dyDescent="0.2">
      <c r="B57" s="358"/>
      <c r="C57" s="354"/>
      <c r="D57" s="354"/>
      <c r="E57" s="354"/>
      <c r="F57" s="354"/>
      <c r="G57" s="1246"/>
      <c r="H57" s="1247"/>
      <c r="I57" s="1253" t="s">
        <v>563</v>
      </c>
      <c r="J57" s="1253"/>
      <c r="K57" s="1250"/>
      <c r="L57" s="1250"/>
      <c r="M57" s="1250"/>
      <c r="N57" s="1252">
        <v>54.2</v>
      </c>
      <c r="O57" s="1250"/>
      <c r="P57" s="359"/>
      <c r="Q57" s="358"/>
    </row>
    <row r="58" spans="1:17" s="357" customFormat="1" ht="13.2" x14ac:dyDescent="0.2">
      <c r="A58" s="245"/>
      <c r="B58" s="358"/>
      <c r="C58" s="354"/>
      <c r="D58" s="354"/>
      <c r="E58" s="354"/>
      <c r="F58" s="354"/>
      <c r="G58" s="1248"/>
      <c r="H58" s="1249"/>
      <c r="I58" s="1253"/>
      <c r="J58" s="1253"/>
      <c r="K58" s="1251"/>
      <c r="L58" s="1251"/>
      <c r="M58" s="1251"/>
      <c r="N58" s="1251"/>
      <c r="O58" s="1251"/>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559</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554</v>
      </c>
      <c r="I64" s="354"/>
      <c r="J64" s="354"/>
      <c r="K64" s="354"/>
      <c r="L64" s="246"/>
      <c r="M64" s="246"/>
      <c r="N64" s="246"/>
      <c r="O64" s="246"/>
    </row>
    <row r="65" spans="2:30" ht="13.2" x14ac:dyDescent="0.2">
      <c r="B65" s="250"/>
      <c r="C65" s="246"/>
      <c r="D65" s="246"/>
      <c r="E65" s="246"/>
      <c r="F65" s="246"/>
      <c r="G65" s="1221" t="s">
        <v>564</v>
      </c>
      <c r="H65" s="1254"/>
      <c r="I65" s="1254"/>
      <c r="J65" s="1254"/>
      <c r="K65" s="1254"/>
      <c r="L65" s="1254"/>
      <c r="M65" s="1254"/>
      <c r="N65" s="1254"/>
      <c r="O65" s="1255"/>
    </row>
    <row r="66" spans="2:30" ht="13.2" x14ac:dyDescent="0.2">
      <c r="B66" s="250"/>
      <c r="C66" s="246"/>
      <c r="D66" s="246"/>
      <c r="E66" s="246"/>
      <c r="F66" s="246"/>
      <c r="G66" s="1256"/>
      <c r="H66" s="1257"/>
      <c r="I66" s="1257"/>
      <c r="J66" s="1257"/>
      <c r="K66" s="1257"/>
      <c r="L66" s="1257"/>
      <c r="M66" s="1257"/>
      <c r="N66" s="1257"/>
      <c r="O66" s="1258"/>
    </row>
    <row r="67" spans="2:30" ht="13.2" x14ac:dyDescent="0.2">
      <c r="B67" s="250"/>
      <c r="C67" s="246"/>
      <c r="D67" s="246"/>
      <c r="E67" s="246"/>
      <c r="F67" s="246"/>
      <c r="G67" s="1256"/>
      <c r="H67" s="1257"/>
      <c r="I67" s="1257"/>
      <c r="J67" s="1257"/>
      <c r="K67" s="1257"/>
      <c r="L67" s="1257"/>
      <c r="M67" s="1257"/>
      <c r="N67" s="1257"/>
      <c r="O67" s="1258"/>
    </row>
    <row r="68" spans="2:30" ht="13.2" x14ac:dyDescent="0.2">
      <c r="B68" s="250"/>
      <c r="C68" s="246"/>
      <c r="D68" s="246"/>
      <c r="E68" s="246"/>
      <c r="F68" s="246"/>
      <c r="G68" s="1256"/>
      <c r="H68" s="1257"/>
      <c r="I68" s="1257"/>
      <c r="J68" s="1257"/>
      <c r="K68" s="1257"/>
      <c r="L68" s="1257"/>
      <c r="M68" s="1257"/>
      <c r="N68" s="1257"/>
      <c r="O68" s="1258"/>
    </row>
    <row r="69" spans="2:30" ht="13.2" x14ac:dyDescent="0.2">
      <c r="B69" s="250"/>
      <c r="C69" s="246"/>
      <c r="D69" s="246"/>
      <c r="E69" s="246"/>
      <c r="F69" s="246"/>
      <c r="G69" s="1259"/>
      <c r="H69" s="1260"/>
      <c r="I69" s="1260"/>
      <c r="J69" s="1260"/>
      <c r="K69" s="1260"/>
      <c r="L69" s="1260"/>
      <c r="M69" s="1260"/>
      <c r="N69" s="1260"/>
      <c r="O69" s="1261"/>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560</v>
      </c>
      <c r="I71" s="370"/>
      <c r="J71" s="366"/>
      <c r="K71" s="366"/>
      <c r="L71" s="367"/>
      <c r="M71" s="366"/>
      <c r="N71" s="367"/>
      <c r="O71" s="368"/>
    </row>
    <row r="72" spans="2:30" ht="13.2" x14ac:dyDescent="0.2">
      <c r="B72" s="250"/>
      <c r="C72" s="246"/>
      <c r="D72" s="246"/>
      <c r="E72" s="246"/>
      <c r="F72" s="246"/>
      <c r="G72" s="1230"/>
      <c r="H72" s="1231"/>
      <c r="I72" s="1231"/>
      <c r="J72" s="1232"/>
      <c r="K72" s="356" t="s">
        <v>519</v>
      </c>
      <c r="L72" s="356" t="s">
        <v>520</v>
      </c>
      <c r="M72" s="356" t="s">
        <v>521</v>
      </c>
      <c r="N72" s="356" t="s">
        <v>522</v>
      </c>
      <c r="O72" s="356" t="s">
        <v>523</v>
      </c>
    </row>
    <row r="73" spans="2:30" ht="13.2" x14ac:dyDescent="0.2">
      <c r="B73" s="250"/>
      <c r="C73" s="246"/>
      <c r="D73" s="246"/>
      <c r="E73" s="246"/>
      <c r="F73" s="246"/>
      <c r="G73" s="1233" t="s">
        <v>556</v>
      </c>
      <c r="H73" s="1234"/>
      <c r="I73" s="1239" t="s">
        <v>557</v>
      </c>
      <c r="J73" s="1239"/>
      <c r="K73" s="1262"/>
      <c r="L73" s="1262"/>
      <c r="M73" s="1242"/>
      <c r="N73" s="1242"/>
      <c r="O73" s="1242"/>
      <c r="S73" s="245">
        <v>9.9</v>
      </c>
    </row>
    <row r="74" spans="2:30" ht="13.2" x14ac:dyDescent="0.2">
      <c r="B74" s="250"/>
      <c r="C74" s="246"/>
      <c r="D74" s="246"/>
      <c r="E74" s="246"/>
      <c r="F74" s="246"/>
      <c r="G74" s="1235"/>
      <c r="H74" s="1236"/>
      <c r="I74" s="1240"/>
      <c r="J74" s="1240"/>
      <c r="K74" s="1262"/>
      <c r="L74" s="1262"/>
      <c r="M74" s="1242"/>
      <c r="N74" s="1242"/>
      <c r="O74" s="1242"/>
    </row>
    <row r="75" spans="2:30" ht="13.2" x14ac:dyDescent="0.2">
      <c r="B75" s="250"/>
      <c r="C75" s="246"/>
      <c r="D75" s="246"/>
      <c r="E75" s="246"/>
      <c r="F75" s="246"/>
      <c r="G75" s="1235"/>
      <c r="H75" s="1236"/>
      <c r="I75" s="1243" t="s">
        <v>561</v>
      </c>
      <c r="J75" s="1243"/>
      <c r="K75" s="1252">
        <v>10.7</v>
      </c>
      <c r="L75" s="1252">
        <v>9.6999999999999993</v>
      </c>
      <c r="M75" s="1252">
        <v>8.9</v>
      </c>
      <c r="N75" s="1252">
        <v>8.1999999999999993</v>
      </c>
      <c r="O75" s="1252">
        <v>7.2</v>
      </c>
      <c r="U75" s="245">
        <v>81.2</v>
      </c>
      <c r="W75" s="245">
        <v>87.2</v>
      </c>
      <c r="Y75" s="245">
        <v>99.8</v>
      </c>
      <c r="AA75" s="245">
        <v>109.5</v>
      </c>
      <c r="AC75" s="245">
        <v>115.2</v>
      </c>
    </row>
    <row r="76" spans="2:30" ht="13.2" x14ac:dyDescent="0.2">
      <c r="B76" s="250"/>
      <c r="C76" s="246"/>
      <c r="D76" s="246"/>
      <c r="E76" s="246"/>
      <c r="F76" s="246"/>
      <c r="G76" s="1237"/>
      <c r="H76" s="1238"/>
      <c r="I76" s="1243"/>
      <c r="J76" s="1243"/>
      <c r="K76" s="1251"/>
      <c r="L76" s="1251"/>
      <c r="M76" s="1251"/>
      <c r="N76" s="1251"/>
      <c r="O76" s="1251"/>
    </row>
    <row r="77" spans="2:30" ht="13.2" x14ac:dyDescent="0.2">
      <c r="B77" s="250"/>
      <c r="C77" s="246"/>
      <c r="D77" s="246"/>
      <c r="E77" s="246"/>
      <c r="F77" s="246"/>
      <c r="G77" s="1244" t="s">
        <v>558</v>
      </c>
      <c r="H77" s="1245"/>
      <c r="I77" s="1243" t="s">
        <v>557</v>
      </c>
      <c r="J77" s="1243"/>
      <c r="K77" s="1262">
        <v>0</v>
      </c>
      <c r="L77" s="1262">
        <v>0</v>
      </c>
      <c r="M77" s="1242">
        <v>0</v>
      </c>
      <c r="N77" s="1242">
        <v>0</v>
      </c>
      <c r="O77" s="1242">
        <v>0</v>
      </c>
      <c r="R77" s="245">
        <v>12.3</v>
      </c>
      <c r="T77" s="245">
        <v>11.1</v>
      </c>
    </row>
    <row r="78" spans="2:30" ht="13.2" x14ac:dyDescent="0.2">
      <c r="B78" s="250"/>
      <c r="C78" s="246"/>
      <c r="D78" s="246"/>
      <c r="E78" s="246"/>
      <c r="F78" s="246"/>
      <c r="G78" s="1246"/>
      <c r="H78" s="1247"/>
      <c r="I78" s="1243"/>
      <c r="J78" s="1243"/>
      <c r="K78" s="1262"/>
      <c r="L78" s="1262"/>
      <c r="M78" s="1242"/>
      <c r="N78" s="1242"/>
      <c r="O78" s="1242"/>
    </row>
    <row r="79" spans="2:30" ht="13.2" x14ac:dyDescent="0.2">
      <c r="B79" s="250"/>
      <c r="C79" s="246"/>
      <c r="D79" s="246"/>
      <c r="E79" s="246"/>
      <c r="F79" s="246"/>
      <c r="G79" s="1246"/>
      <c r="H79" s="1247"/>
      <c r="I79" s="1263" t="s">
        <v>561</v>
      </c>
      <c r="J79" s="1253"/>
      <c r="K79" s="1264">
        <v>10.1</v>
      </c>
      <c r="L79" s="1264">
        <v>9.1999999999999993</v>
      </c>
      <c r="M79" s="1264">
        <v>8.1999999999999993</v>
      </c>
      <c r="N79" s="1264">
        <v>7.8</v>
      </c>
      <c r="O79" s="1264">
        <v>7.4</v>
      </c>
      <c r="V79" s="245">
        <v>53.5</v>
      </c>
      <c r="X79" s="245">
        <v>48.2</v>
      </c>
      <c r="Z79" s="245">
        <v>34.200000000000003</v>
      </c>
      <c r="AB79" s="245">
        <v>30.3</v>
      </c>
      <c r="AD79" s="245">
        <v>28.9</v>
      </c>
    </row>
    <row r="80" spans="2:30" ht="13.2" x14ac:dyDescent="0.2">
      <c r="B80" s="250"/>
      <c r="C80" s="246"/>
      <c r="D80" s="246"/>
      <c r="E80" s="246"/>
      <c r="F80" s="246"/>
      <c r="G80" s="1248"/>
      <c r="H80" s="1249"/>
      <c r="I80" s="1253"/>
      <c r="J80" s="1253"/>
      <c r="K80" s="1264"/>
      <c r="L80" s="1264"/>
      <c r="M80" s="1264"/>
      <c r="N80" s="1264"/>
      <c r="O80" s="126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518</v>
      </c>
      <c r="G2" s="113"/>
      <c r="H2" s="114"/>
    </row>
    <row r="3" spans="1:8" x14ac:dyDescent="0.2">
      <c r="A3" s="110" t="s">
        <v>511</v>
      </c>
      <c r="B3" s="115"/>
      <c r="C3" s="116"/>
      <c r="D3" s="117">
        <v>188497</v>
      </c>
      <c r="E3" s="118"/>
      <c r="F3" s="119">
        <v>228305</v>
      </c>
      <c r="G3" s="120"/>
      <c r="H3" s="121"/>
    </row>
    <row r="4" spans="1:8" x14ac:dyDescent="0.2">
      <c r="A4" s="122"/>
      <c r="B4" s="123"/>
      <c r="C4" s="124"/>
      <c r="D4" s="125">
        <v>103508</v>
      </c>
      <c r="E4" s="126"/>
      <c r="F4" s="127">
        <v>86611</v>
      </c>
      <c r="G4" s="128"/>
      <c r="H4" s="129"/>
    </row>
    <row r="5" spans="1:8" x14ac:dyDescent="0.2">
      <c r="A5" s="110" t="s">
        <v>513</v>
      </c>
      <c r="B5" s="115"/>
      <c r="C5" s="116"/>
      <c r="D5" s="117">
        <v>329786</v>
      </c>
      <c r="E5" s="118"/>
      <c r="F5" s="119">
        <v>316331</v>
      </c>
      <c r="G5" s="120"/>
      <c r="H5" s="121"/>
    </row>
    <row r="6" spans="1:8" x14ac:dyDescent="0.2">
      <c r="A6" s="122"/>
      <c r="B6" s="123"/>
      <c r="C6" s="124"/>
      <c r="D6" s="125">
        <v>126449</v>
      </c>
      <c r="E6" s="126"/>
      <c r="F6" s="127">
        <v>106387</v>
      </c>
      <c r="G6" s="128"/>
      <c r="H6" s="129"/>
    </row>
    <row r="7" spans="1:8" x14ac:dyDescent="0.2">
      <c r="A7" s="110" t="s">
        <v>514</v>
      </c>
      <c r="B7" s="115"/>
      <c r="C7" s="116"/>
      <c r="D7" s="117">
        <v>269156</v>
      </c>
      <c r="E7" s="118"/>
      <c r="F7" s="119">
        <v>333013</v>
      </c>
      <c r="G7" s="120"/>
      <c r="H7" s="121"/>
    </row>
    <row r="8" spans="1:8" x14ac:dyDescent="0.2">
      <c r="A8" s="122"/>
      <c r="B8" s="123"/>
      <c r="C8" s="124"/>
      <c r="D8" s="125">
        <v>151400</v>
      </c>
      <c r="E8" s="126"/>
      <c r="F8" s="127">
        <v>126732</v>
      </c>
      <c r="G8" s="128"/>
      <c r="H8" s="129"/>
    </row>
    <row r="9" spans="1:8" x14ac:dyDescent="0.2">
      <c r="A9" s="110" t="s">
        <v>515</v>
      </c>
      <c r="B9" s="115"/>
      <c r="C9" s="116"/>
      <c r="D9" s="117">
        <v>272834</v>
      </c>
      <c r="E9" s="118"/>
      <c r="F9" s="119">
        <v>280458</v>
      </c>
      <c r="G9" s="120"/>
      <c r="H9" s="121"/>
    </row>
    <row r="10" spans="1:8" x14ac:dyDescent="0.2">
      <c r="A10" s="122"/>
      <c r="B10" s="123"/>
      <c r="C10" s="124"/>
      <c r="D10" s="125">
        <v>168158</v>
      </c>
      <c r="E10" s="126"/>
      <c r="F10" s="127">
        <v>127286</v>
      </c>
      <c r="G10" s="128"/>
      <c r="H10" s="129"/>
    </row>
    <row r="11" spans="1:8" x14ac:dyDescent="0.2">
      <c r="A11" s="110" t="s">
        <v>516</v>
      </c>
      <c r="B11" s="115"/>
      <c r="C11" s="116"/>
      <c r="D11" s="117">
        <v>260175</v>
      </c>
      <c r="E11" s="118"/>
      <c r="F11" s="119">
        <v>291945</v>
      </c>
      <c r="G11" s="120"/>
      <c r="H11" s="121"/>
    </row>
    <row r="12" spans="1:8" x14ac:dyDescent="0.2">
      <c r="A12" s="122"/>
      <c r="B12" s="123"/>
      <c r="C12" s="130"/>
      <c r="D12" s="125">
        <v>169838</v>
      </c>
      <c r="E12" s="126"/>
      <c r="F12" s="127">
        <v>127651</v>
      </c>
      <c r="G12" s="128"/>
      <c r="H12" s="129"/>
    </row>
    <row r="13" spans="1:8" x14ac:dyDescent="0.2">
      <c r="A13" s="110"/>
      <c r="B13" s="115"/>
      <c r="C13" s="131"/>
      <c r="D13" s="132">
        <v>264090</v>
      </c>
      <c r="E13" s="133"/>
      <c r="F13" s="134">
        <v>290010</v>
      </c>
      <c r="G13" s="135"/>
      <c r="H13" s="121"/>
    </row>
    <row r="14" spans="1:8" x14ac:dyDescent="0.2">
      <c r="A14" s="122"/>
      <c r="B14" s="123"/>
      <c r="C14" s="124"/>
      <c r="D14" s="125">
        <v>143871</v>
      </c>
      <c r="E14" s="126"/>
      <c r="F14" s="127">
        <v>114933</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1.62</v>
      </c>
      <c r="C19" s="136">
        <f>ROUND(VALUE(SUBSTITUTE(実質収支比率等に係る経年分析!G$48,"▲","-")),2)</f>
        <v>1.69</v>
      </c>
      <c r="D19" s="136">
        <f>ROUND(VALUE(SUBSTITUTE(実質収支比率等に係る経年分析!H$48,"▲","-")),2)</f>
        <v>1.9</v>
      </c>
      <c r="E19" s="136">
        <f>ROUND(VALUE(SUBSTITUTE(実質収支比率等に係る経年分析!I$48,"▲","-")),2)</f>
        <v>1.94</v>
      </c>
      <c r="F19" s="136">
        <f>ROUND(VALUE(SUBSTITUTE(実質収支比率等に係る経年分析!J$48,"▲","-")),2)</f>
        <v>1.26</v>
      </c>
    </row>
    <row r="20" spans="1:11" x14ac:dyDescent="0.2">
      <c r="A20" s="136" t="s">
        <v>43</v>
      </c>
      <c r="B20" s="136">
        <f>ROUND(VALUE(SUBSTITUTE(実質収支比率等に係る経年分析!F$47,"▲","-")),2)</f>
        <v>40.590000000000003</v>
      </c>
      <c r="C20" s="136">
        <f>ROUND(VALUE(SUBSTITUTE(実質収支比率等に係る経年分析!G$47,"▲","-")),2)</f>
        <v>46.77</v>
      </c>
      <c r="D20" s="136">
        <f>ROUND(VALUE(SUBSTITUTE(実質収支比率等に係る経年分析!H$47,"▲","-")),2)</f>
        <v>49.38</v>
      </c>
      <c r="E20" s="136">
        <f>ROUND(VALUE(SUBSTITUTE(実質収支比率等に係る経年分析!I$47,"▲","-")),2)</f>
        <v>50.67</v>
      </c>
      <c r="F20" s="136">
        <f>ROUND(VALUE(SUBSTITUTE(実質収支比率等に係る経年分析!J$47,"▲","-")),2)</f>
        <v>53.97</v>
      </c>
    </row>
    <row r="21" spans="1:11" x14ac:dyDescent="0.2">
      <c r="A21" s="136" t="s">
        <v>44</v>
      </c>
      <c r="B21" s="136">
        <f>IF(ISNUMBER(VALUE(SUBSTITUTE(実質収支比率等に係る経年分析!F$49,"▲","-"))),ROUND(VALUE(SUBSTITUTE(実質収支比率等に係る経年分析!F$49,"▲","-")),2),NA())</f>
        <v>3.22</v>
      </c>
      <c r="C21" s="136">
        <f>IF(ISNUMBER(VALUE(SUBSTITUTE(実質収支比率等に係る経年分析!G$49,"▲","-"))),ROUND(VALUE(SUBSTITUTE(実質収支比率等に係る経年分析!G$49,"▲","-")),2),NA())</f>
        <v>5.31</v>
      </c>
      <c r="D21" s="136">
        <f>IF(ISNUMBER(VALUE(SUBSTITUTE(実質収支比率等に係る経年分析!H$49,"▲","-"))),ROUND(VALUE(SUBSTITUTE(実質収支比率等に係る経年分析!H$49,"▲","-")),2),NA())</f>
        <v>0.16</v>
      </c>
      <c r="E21" s="136">
        <f>IF(ISNUMBER(VALUE(SUBSTITUTE(実質収支比率等に係る経年分析!I$49,"▲","-"))),ROUND(VALUE(SUBSTITUTE(実質収支比率等に係る経年分析!I$49,"▲","-")),2),NA())</f>
        <v>0.04</v>
      </c>
      <c r="F21" s="136">
        <f>IF(ISNUMBER(VALUE(SUBSTITUTE(実質収支比率等に係る経年分析!J$49,"▲","-"))),ROUND(VALUE(SUBSTITUTE(実質収支比率等に係る経年分析!J$49,"▲","-")),2),NA())</f>
        <v>-0.74</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日之影町介護保険特別会計　サービス事業勘定</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2">
      <c r="A30" s="137" t="str">
        <f>IF(連結実質赤字比率に係る赤字・黒字の構成分析!C$40="",NA(),連結実質赤字比率に係る赤字・黒字の構成分析!C$40)</f>
        <v>日之影町後期高齢者医療特別会計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2">
      <c r="A31" s="137" t="str">
        <f>IF(連結実質赤字比率に係る赤字・黒字の構成分析!C$39="",NA(),連結実質赤字比率に係る赤字・黒字の構成分析!C$39)</f>
        <v>日之影町農業集落排水事業特別会計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2">
      <c r="A32" s="137" t="str">
        <f>IF(連結実質赤字比率に係る赤字・黒字の構成分析!C$38="",NA(),連結実質赤字比率に係る赤字・黒字の構成分析!C$38)</f>
        <v>日之影町簡易水道事業特別会計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2">
      <c r="A33" s="137" t="str">
        <f>IF(連結実質赤字比率に係る赤字・黒字の構成分析!C$37="",NA(),連結実質赤字比率に係る赤字・黒字の構成分析!C$37)</f>
        <v>日之影町介護保険特別会計　保険事業勘定</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x14ac:dyDescent="0.2">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1.26</v>
      </c>
    </row>
    <row r="35" spans="1:16" x14ac:dyDescent="0.2">
      <c r="A35" s="137" t="str">
        <f>IF(連結実質赤字比率に係る赤字・黒字の構成分析!C$35="",NA(),連結実質赤字比率に係る赤字・黒字の構成分析!C$35)</f>
        <v>日之影町国民健康保険事業特別会計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2.2599999999999998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2.2200000000000002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1.67</v>
      </c>
    </row>
    <row r="36" spans="1:16" x14ac:dyDescent="0.2">
      <c r="A36" s="137" t="str">
        <f>IF(連結実質赤字比率に係る赤字・黒字の構成分析!C$34="",NA(),連結実質赤字比率に係る赤字・黒字の構成分析!C$34)</f>
        <v>日之影町国民健康保険病院事業特別会計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8.7799999999999994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7.28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10.08</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741</v>
      </c>
      <c r="E42" s="138"/>
      <c r="F42" s="138"/>
      <c r="G42" s="138">
        <f>'実質公債費比率（分子）の構造'!L$52</f>
        <v>743</v>
      </c>
      <c r="H42" s="138"/>
      <c r="I42" s="138"/>
      <c r="J42" s="138">
        <f>'実質公債費比率（分子）の構造'!M$52</f>
        <v>729</v>
      </c>
      <c r="K42" s="138"/>
      <c r="L42" s="138"/>
      <c r="M42" s="138">
        <f>'実質公債費比率（分子）の構造'!N$52</f>
        <v>617</v>
      </c>
      <c r="N42" s="138"/>
      <c r="O42" s="138"/>
      <c r="P42" s="138">
        <f>'実質公債費比率（分子）の構造'!O$52</f>
        <v>531</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2</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2">
      <c r="A45" s="138" t="s">
        <v>54</v>
      </c>
      <c r="B45" s="138">
        <f>'実質公債費比率（分子）の構造'!K$49</f>
        <v>7</v>
      </c>
      <c r="C45" s="138"/>
      <c r="D45" s="138"/>
      <c r="E45" s="138">
        <f>'実質公債費比率（分子）の構造'!L$49</f>
        <v>7</v>
      </c>
      <c r="F45" s="138"/>
      <c r="G45" s="138"/>
      <c r="H45" s="138">
        <f>'実質公債費比率（分子）の構造'!M$49</f>
        <v>9</v>
      </c>
      <c r="I45" s="138"/>
      <c r="J45" s="138"/>
      <c r="K45" s="138">
        <f>'実質公債費比率（分子）の構造'!N$49</f>
        <v>10</v>
      </c>
      <c r="L45" s="138"/>
      <c r="M45" s="138"/>
      <c r="N45" s="138">
        <f>'実質公債費比率（分子）の構造'!O$49</f>
        <v>17</v>
      </c>
      <c r="O45" s="138"/>
      <c r="P45" s="138"/>
    </row>
    <row r="46" spans="1:16" x14ac:dyDescent="0.2">
      <c r="A46" s="138" t="s">
        <v>55</v>
      </c>
      <c r="B46" s="138">
        <f>'実質公債費比率（分子）の構造'!K$48</f>
        <v>98</v>
      </c>
      <c r="C46" s="138"/>
      <c r="D46" s="138"/>
      <c r="E46" s="138">
        <f>'実質公債費比率（分子）の構造'!L$48</f>
        <v>93</v>
      </c>
      <c r="F46" s="138"/>
      <c r="G46" s="138"/>
      <c r="H46" s="138">
        <f>'実質公債費比率（分子）の構造'!M$48</f>
        <v>94</v>
      </c>
      <c r="I46" s="138"/>
      <c r="J46" s="138"/>
      <c r="K46" s="138">
        <f>'実質公債費比率（分子）の構造'!N$48</f>
        <v>47</v>
      </c>
      <c r="L46" s="138"/>
      <c r="M46" s="138"/>
      <c r="N46" s="138">
        <f>'実質公債費比率（分子）の構造'!O$48</f>
        <v>44</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863</v>
      </c>
      <c r="C49" s="138"/>
      <c r="D49" s="138"/>
      <c r="E49" s="138">
        <f>'実質公債費比率（分子）の構造'!L$45</f>
        <v>860</v>
      </c>
      <c r="F49" s="138"/>
      <c r="G49" s="138"/>
      <c r="H49" s="138">
        <f>'実質公債費比率（分子）の構造'!M$45</f>
        <v>830</v>
      </c>
      <c r="I49" s="138"/>
      <c r="J49" s="138"/>
      <c r="K49" s="138">
        <f>'実質公債費比率（分子）の構造'!N$45</f>
        <v>739</v>
      </c>
      <c r="L49" s="138"/>
      <c r="M49" s="138"/>
      <c r="N49" s="138">
        <f>'実質公債費比率（分子）の構造'!O$45</f>
        <v>609</v>
      </c>
      <c r="O49" s="138"/>
      <c r="P49" s="138"/>
    </row>
    <row r="50" spans="1:16" x14ac:dyDescent="0.2">
      <c r="A50" s="138" t="s">
        <v>59</v>
      </c>
      <c r="B50" s="138" t="e">
        <f>NA()</f>
        <v>#N/A</v>
      </c>
      <c r="C50" s="138">
        <f>IF(ISNUMBER('実質公債費比率（分子）の構造'!K$53),'実質公債費比率（分子）の構造'!K$53,NA())</f>
        <v>229</v>
      </c>
      <c r="D50" s="138" t="e">
        <f>NA()</f>
        <v>#N/A</v>
      </c>
      <c r="E50" s="138" t="e">
        <f>NA()</f>
        <v>#N/A</v>
      </c>
      <c r="F50" s="138">
        <f>IF(ISNUMBER('実質公債費比率（分子）の構造'!L$53),'実質公債費比率（分子）の構造'!L$53,NA())</f>
        <v>219</v>
      </c>
      <c r="G50" s="138" t="e">
        <f>NA()</f>
        <v>#N/A</v>
      </c>
      <c r="H50" s="138" t="e">
        <f>NA()</f>
        <v>#N/A</v>
      </c>
      <c r="I50" s="138">
        <f>IF(ISNUMBER('実質公債費比率（分子）の構造'!M$53),'実質公債費比率（分子）の構造'!M$53,NA())</f>
        <v>206</v>
      </c>
      <c r="J50" s="138" t="e">
        <f>NA()</f>
        <v>#N/A</v>
      </c>
      <c r="K50" s="138" t="e">
        <f>NA()</f>
        <v>#N/A</v>
      </c>
      <c r="L50" s="138">
        <f>IF(ISNUMBER('実質公債費比率（分子）の構造'!N$53),'実質公債費比率（分子）の構造'!N$53,NA())</f>
        <v>181</v>
      </c>
      <c r="M50" s="138" t="e">
        <f>NA()</f>
        <v>#N/A</v>
      </c>
      <c r="N50" s="138" t="e">
        <f>NA()</f>
        <v>#N/A</v>
      </c>
      <c r="O50" s="138">
        <f>IF(ISNUMBER('実質公債費比率（分子）の構造'!O$53),'実質公債費比率（分子）の構造'!O$53,NA())</f>
        <v>141</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5039</v>
      </c>
      <c r="E56" s="137"/>
      <c r="F56" s="137"/>
      <c r="G56" s="137">
        <f>'将来負担比率（分子）の構造'!J$52</f>
        <v>4880</v>
      </c>
      <c r="H56" s="137"/>
      <c r="I56" s="137"/>
      <c r="J56" s="137">
        <f>'将来負担比率（分子）の構造'!K$52</f>
        <v>4540</v>
      </c>
      <c r="K56" s="137"/>
      <c r="L56" s="137"/>
      <c r="M56" s="137">
        <f>'将来負担比率（分子）の構造'!L$52</f>
        <v>4469</v>
      </c>
      <c r="N56" s="137"/>
      <c r="O56" s="137"/>
      <c r="P56" s="137">
        <f>'将来負担比率（分子）の構造'!M$52</f>
        <v>4476</v>
      </c>
    </row>
    <row r="57" spans="1:16" x14ac:dyDescent="0.2">
      <c r="A57" s="137" t="s">
        <v>36</v>
      </c>
      <c r="B57" s="137"/>
      <c r="C57" s="137"/>
      <c r="D57" s="137">
        <f>'将来負担比率（分子）の構造'!I$51</f>
        <v>0</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2">
      <c r="A58" s="137" t="s">
        <v>35</v>
      </c>
      <c r="B58" s="137"/>
      <c r="C58" s="137"/>
      <c r="D58" s="137">
        <f>'将来負担比率（分子）の構造'!I$50</f>
        <v>2984</v>
      </c>
      <c r="E58" s="137"/>
      <c r="F58" s="137"/>
      <c r="G58" s="137">
        <f>'将来負担比率（分子）の構造'!J$50</f>
        <v>3294</v>
      </c>
      <c r="H58" s="137"/>
      <c r="I58" s="137"/>
      <c r="J58" s="137">
        <f>'将来負担比率（分子）の構造'!K$50</f>
        <v>3388</v>
      </c>
      <c r="K58" s="137"/>
      <c r="L58" s="137"/>
      <c r="M58" s="137">
        <f>'将来負担比率（分子）の構造'!L$50</f>
        <v>3586</v>
      </c>
      <c r="N58" s="137"/>
      <c r="O58" s="137"/>
      <c r="P58" s="137">
        <f>'将来負担比率（分子）の構造'!M$50</f>
        <v>3683</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1061</v>
      </c>
      <c r="C62" s="137"/>
      <c r="D62" s="137"/>
      <c r="E62" s="137">
        <f>'将来負担比率（分子）の構造'!J$45</f>
        <v>1006</v>
      </c>
      <c r="F62" s="137"/>
      <c r="G62" s="137"/>
      <c r="H62" s="137">
        <f>'将来負担比率（分子）の構造'!K$45</f>
        <v>877</v>
      </c>
      <c r="I62" s="137"/>
      <c r="J62" s="137"/>
      <c r="K62" s="137">
        <f>'将来負担比率（分子）の構造'!L$45</f>
        <v>795</v>
      </c>
      <c r="L62" s="137"/>
      <c r="M62" s="137"/>
      <c r="N62" s="137">
        <f>'将来負担比率（分子）の構造'!M$45</f>
        <v>907</v>
      </c>
      <c r="O62" s="137"/>
      <c r="P62" s="137"/>
    </row>
    <row r="63" spans="1:16" x14ac:dyDescent="0.2">
      <c r="A63" s="137" t="s">
        <v>28</v>
      </c>
      <c r="B63" s="137">
        <f>'将来負担比率（分子）の構造'!I$44</f>
        <v>49</v>
      </c>
      <c r="C63" s="137"/>
      <c r="D63" s="137"/>
      <c r="E63" s="137">
        <f>'将来負担比率（分子）の構造'!J$44</f>
        <v>119</v>
      </c>
      <c r="F63" s="137"/>
      <c r="G63" s="137"/>
      <c r="H63" s="137">
        <f>'将来負担比率（分子）の構造'!K$44</f>
        <v>389</v>
      </c>
      <c r="I63" s="137"/>
      <c r="J63" s="137"/>
      <c r="K63" s="137">
        <f>'将来負担比率（分子）の構造'!L$44</f>
        <v>378</v>
      </c>
      <c r="L63" s="137"/>
      <c r="M63" s="137"/>
      <c r="N63" s="137">
        <f>'将来負担比率（分子）の構造'!M$44</f>
        <v>361</v>
      </c>
      <c r="O63" s="137"/>
      <c r="P63" s="137"/>
    </row>
    <row r="64" spans="1:16" x14ac:dyDescent="0.2">
      <c r="A64" s="137" t="s">
        <v>27</v>
      </c>
      <c r="B64" s="137">
        <f>'将来負担比率（分子）の構造'!I$43</f>
        <v>672</v>
      </c>
      <c r="C64" s="137"/>
      <c r="D64" s="137"/>
      <c r="E64" s="137">
        <f>'将来負担比率（分子）の構造'!J$43</f>
        <v>587</v>
      </c>
      <c r="F64" s="137"/>
      <c r="G64" s="137"/>
      <c r="H64" s="137">
        <f>'将来負担比率（分子）の構造'!K$43</f>
        <v>506</v>
      </c>
      <c r="I64" s="137"/>
      <c r="J64" s="137"/>
      <c r="K64" s="137">
        <f>'将来負担比率（分子）の構造'!L$43</f>
        <v>596</v>
      </c>
      <c r="L64" s="137"/>
      <c r="M64" s="137"/>
      <c r="N64" s="137">
        <f>'将来負担比率（分子）の構造'!M$43</f>
        <v>565</v>
      </c>
      <c r="O64" s="137"/>
      <c r="P64" s="137"/>
    </row>
    <row r="65" spans="1:16" x14ac:dyDescent="0.2">
      <c r="A65" s="137" t="s">
        <v>26</v>
      </c>
      <c r="B65" s="137">
        <f>'将来負担比率（分子）の構造'!I$42</f>
        <v>12</v>
      </c>
      <c r="C65" s="137"/>
      <c r="D65" s="137"/>
      <c r="E65" s="137">
        <f>'将来負担比率（分子）の構造'!J$42</f>
        <v>10</v>
      </c>
      <c r="F65" s="137"/>
      <c r="G65" s="137"/>
      <c r="H65" s="137">
        <f>'将来負担比率（分子）の構造'!K$42</f>
        <v>7</v>
      </c>
      <c r="I65" s="137"/>
      <c r="J65" s="137"/>
      <c r="K65" s="137">
        <f>'将来負担比率（分子）の構造'!L$42</f>
        <v>5</v>
      </c>
      <c r="L65" s="137"/>
      <c r="M65" s="137"/>
      <c r="N65" s="137">
        <f>'将来負担比率（分子）の構造'!M$42</f>
        <v>3</v>
      </c>
      <c r="O65" s="137"/>
      <c r="P65" s="137"/>
    </row>
    <row r="66" spans="1:16" x14ac:dyDescent="0.2">
      <c r="A66" s="137" t="s">
        <v>25</v>
      </c>
      <c r="B66" s="137">
        <f>'将来負担比率（分子）の構造'!I$41</f>
        <v>5646</v>
      </c>
      <c r="C66" s="137"/>
      <c r="D66" s="137"/>
      <c r="E66" s="137">
        <f>'将来負担比率（分子）の構造'!J$41</f>
        <v>5442</v>
      </c>
      <c r="F66" s="137"/>
      <c r="G66" s="137"/>
      <c r="H66" s="137">
        <f>'将来負担比率（分子）の構造'!K$41</f>
        <v>5118</v>
      </c>
      <c r="I66" s="137"/>
      <c r="J66" s="137"/>
      <c r="K66" s="137">
        <f>'将来負担比率（分子）の構造'!L$41</f>
        <v>5065</v>
      </c>
      <c r="L66" s="137"/>
      <c r="M66" s="137"/>
      <c r="N66" s="137">
        <f>'将来負担比率（分子）の構造'!M$41</f>
        <v>5118</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208</v>
      </c>
      <c r="C5" s="708"/>
      <c r="D5" s="708"/>
      <c r="E5" s="708"/>
      <c r="F5" s="708"/>
      <c r="G5" s="708"/>
      <c r="H5" s="708"/>
      <c r="I5" s="708"/>
      <c r="J5" s="708"/>
      <c r="K5" s="708"/>
      <c r="L5" s="708"/>
      <c r="M5" s="708"/>
      <c r="N5" s="708"/>
      <c r="O5" s="708"/>
      <c r="P5" s="708"/>
      <c r="Q5" s="709"/>
      <c r="R5" s="670">
        <v>321719</v>
      </c>
      <c r="S5" s="671"/>
      <c r="T5" s="671"/>
      <c r="U5" s="671"/>
      <c r="V5" s="671"/>
      <c r="W5" s="671"/>
      <c r="X5" s="671"/>
      <c r="Y5" s="718"/>
      <c r="Z5" s="731">
        <v>6.2</v>
      </c>
      <c r="AA5" s="731"/>
      <c r="AB5" s="731"/>
      <c r="AC5" s="731"/>
      <c r="AD5" s="732">
        <v>321719</v>
      </c>
      <c r="AE5" s="732"/>
      <c r="AF5" s="732"/>
      <c r="AG5" s="732"/>
      <c r="AH5" s="732"/>
      <c r="AI5" s="732"/>
      <c r="AJ5" s="732"/>
      <c r="AK5" s="732"/>
      <c r="AL5" s="719">
        <v>11.1</v>
      </c>
      <c r="AM5" s="688"/>
      <c r="AN5" s="688"/>
      <c r="AO5" s="720"/>
      <c r="AP5" s="707" t="s">
        <v>209</v>
      </c>
      <c r="AQ5" s="708"/>
      <c r="AR5" s="708"/>
      <c r="AS5" s="708"/>
      <c r="AT5" s="708"/>
      <c r="AU5" s="708"/>
      <c r="AV5" s="708"/>
      <c r="AW5" s="708"/>
      <c r="AX5" s="708"/>
      <c r="AY5" s="708"/>
      <c r="AZ5" s="708"/>
      <c r="BA5" s="708"/>
      <c r="BB5" s="708"/>
      <c r="BC5" s="708"/>
      <c r="BD5" s="708"/>
      <c r="BE5" s="708"/>
      <c r="BF5" s="709"/>
      <c r="BG5" s="620">
        <v>317245</v>
      </c>
      <c r="BH5" s="621"/>
      <c r="BI5" s="621"/>
      <c r="BJ5" s="621"/>
      <c r="BK5" s="621"/>
      <c r="BL5" s="621"/>
      <c r="BM5" s="621"/>
      <c r="BN5" s="622"/>
      <c r="BO5" s="673">
        <v>98.6</v>
      </c>
      <c r="BP5" s="673"/>
      <c r="BQ5" s="673"/>
      <c r="BR5" s="673"/>
      <c r="BS5" s="674">
        <v>22592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2">
      <c r="B6" s="617" t="s">
        <v>213</v>
      </c>
      <c r="C6" s="618"/>
      <c r="D6" s="618"/>
      <c r="E6" s="618"/>
      <c r="F6" s="618"/>
      <c r="G6" s="618"/>
      <c r="H6" s="618"/>
      <c r="I6" s="618"/>
      <c r="J6" s="618"/>
      <c r="K6" s="618"/>
      <c r="L6" s="618"/>
      <c r="M6" s="618"/>
      <c r="N6" s="618"/>
      <c r="O6" s="618"/>
      <c r="P6" s="618"/>
      <c r="Q6" s="619"/>
      <c r="R6" s="620">
        <v>107485</v>
      </c>
      <c r="S6" s="621"/>
      <c r="T6" s="621"/>
      <c r="U6" s="621"/>
      <c r="V6" s="621"/>
      <c r="W6" s="621"/>
      <c r="X6" s="621"/>
      <c r="Y6" s="622"/>
      <c r="Z6" s="673">
        <v>2.1</v>
      </c>
      <c r="AA6" s="673"/>
      <c r="AB6" s="673"/>
      <c r="AC6" s="673"/>
      <c r="AD6" s="674">
        <v>107485</v>
      </c>
      <c r="AE6" s="674"/>
      <c r="AF6" s="674"/>
      <c r="AG6" s="674"/>
      <c r="AH6" s="674"/>
      <c r="AI6" s="674"/>
      <c r="AJ6" s="674"/>
      <c r="AK6" s="674"/>
      <c r="AL6" s="643">
        <v>3.7</v>
      </c>
      <c r="AM6" s="675"/>
      <c r="AN6" s="675"/>
      <c r="AO6" s="676"/>
      <c r="AP6" s="617" t="s">
        <v>214</v>
      </c>
      <c r="AQ6" s="618"/>
      <c r="AR6" s="618"/>
      <c r="AS6" s="618"/>
      <c r="AT6" s="618"/>
      <c r="AU6" s="618"/>
      <c r="AV6" s="618"/>
      <c r="AW6" s="618"/>
      <c r="AX6" s="618"/>
      <c r="AY6" s="618"/>
      <c r="AZ6" s="618"/>
      <c r="BA6" s="618"/>
      <c r="BB6" s="618"/>
      <c r="BC6" s="618"/>
      <c r="BD6" s="618"/>
      <c r="BE6" s="618"/>
      <c r="BF6" s="619"/>
      <c r="BG6" s="620">
        <v>317245</v>
      </c>
      <c r="BH6" s="621"/>
      <c r="BI6" s="621"/>
      <c r="BJ6" s="621"/>
      <c r="BK6" s="621"/>
      <c r="BL6" s="621"/>
      <c r="BM6" s="621"/>
      <c r="BN6" s="622"/>
      <c r="BO6" s="673">
        <v>98.6</v>
      </c>
      <c r="BP6" s="673"/>
      <c r="BQ6" s="673"/>
      <c r="BR6" s="673"/>
      <c r="BS6" s="674">
        <v>22592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48399</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48399</v>
      </c>
      <c r="DR6" s="621"/>
      <c r="DS6" s="621"/>
      <c r="DT6" s="621"/>
      <c r="DU6" s="621"/>
      <c r="DV6" s="621"/>
      <c r="DW6" s="621"/>
      <c r="DX6" s="621"/>
      <c r="DY6" s="621"/>
      <c r="DZ6" s="621"/>
      <c r="EA6" s="621"/>
      <c r="EB6" s="621"/>
      <c r="EC6" s="656"/>
    </row>
    <row r="7" spans="2:143" ht="11.25" customHeight="1" x14ac:dyDescent="0.2">
      <c r="B7" s="617" t="s">
        <v>217</v>
      </c>
      <c r="C7" s="618"/>
      <c r="D7" s="618"/>
      <c r="E7" s="618"/>
      <c r="F7" s="618"/>
      <c r="G7" s="618"/>
      <c r="H7" s="618"/>
      <c r="I7" s="618"/>
      <c r="J7" s="618"/>
      <c r="K7" s="618"/>
      <c r="L7" s="618"/>
      <c r="M7" s="618"/>
      <c r="N7" s="618"/>
      <c r="O7" s="618"/>
      <c r="P7" s="618"/>
      <c r="Q7" s="619"/>
      <c r="R7" s="620">
        <v>171</v>
      </c>
      <c r="S7" s="621"/>
      <c r="T7" s="621"/>
      <c r="U7" s="621"/>
      <c r="V7" s="621"/>
      <c r="W7" s="621"/>
      <c r="X7" s="621"/>
      <c r="Y7" s="622"/>
      <c r="Z7" s="673">
        <v>0</v>
      </c>
      <c r="AA7" s="673"/>
      <c r="AB7" s="673"/>
      <c r="AC7" s="673"/>
      <c r="AD7" s="674">
        <v>171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99909</v>
      </c>
      <c r="BH7" s="621"/>
      <c r="BI7" s="621"/>
      <c r="BJ7" s="621"/>
      <c r="BK7" s="621"/>
      <c r="BL7" s="621"/>
      <c r="BM7" s="621"/>
      <c r="BN7" s="622"/>
      <c r="BO7" s="673">
        <v>31.1</v>
      </c>
      <c r="BP7" s="673"/>
      <c r="BQ7" s="673"/>
      <c r="BR7" s="673"/>
      <c r="BS7" s="674">
        <v>2219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809736</v>
      </c>
      <c r="CS7" s="621"/>
      <c r="CT7" s="621"/>
      <c r="CU7" s="621"/>
      <c r="CV7" s="621"/>
      <c r="CW7" s="621"/>
      <c r="CX7" s="621"/>
      <c r="CY7" s="622"/>
      <c r="CZ7" s="673">
        <v>15.8</v>
      </c>
      <c r="DA7" s="673"/>
      <c r="DB7" s="673"/>
      <c r="DC7" s="673"/>
      <c r="DD7" s="626">
        <v>26561</v>
      </c>
      <c r="DE7" s="621"/>
      <c r="DF7" s="621"/>
      <c r="DG7" s="621"/>
      <c r="DH7" s="621"/>
      <c r="DI7" s="621"/>
      <c r="DJ7" s="621"/>
      <c r="DK7" s="621"/>
      <c r="DL7" s="621"/>
      <c r="DM7" s="621"/>
      <c r="DN7" s="621"/>
      <c r="DO7" s="621"/>
      <c r="DP7" s="622"/>
      <c r="DQ7" s="626">
        <v>717434</v>
      </c>
      <c r="DR7" s="621"/>
      <c r="DS7" s="621"/>
      <c r="DT7" s="621"/>
      <c r="DU7" s="621"/>
      <c r="DV7" s="621"/>
      <c r="DW7" s="621"/>
      <c r="DX7" s="621"/>
      <c r="DY7" s="621"/>
      <c r="DZ7" s="621"/>
      <c r="EA7" s="621"/>
      <c r="EB7" s="621"/>
      <c r="EC7" s="656"/>
    </row>
    <row r="8" spans="2:143" ht="11.25" customHeight="1" x14ac:dyDescent="0.2">
      <c r="B8" s="617" t="s">
        <v>220</v>
      </c>
      <c r="C8" s="618"/>
      <c r="D8" s="618"/>
      <c r="E8" s="618"/>
      <c r="F8" s="618"/>
      <c r="G8" s="618"/>
      <c r="H8" s="618"/>
      <c r="I8" s="618"/>
      <c r="J8" s="618"/>
      <c r="K8" s="618"/>
      <c r="L8" s="618"/>
      <c r="M8" s="618"/>
      <c r="N8" s="618"/>
      <c r="O8" s="618"/>
      <c r="P8" s="618"/>
      <c r="Q8" s="619"/>
      <c r="R8" s="620">
        <v>366</v>
      </c>
      <c r="S8" s="621"/>
      <c r="T8" s="621"/>
      <c r="U8" s="621"/>
      <c r="V8" s="621"/>
      <c r="W8" s="621"/>
      <c r="X8" s="621"/>
      <c r="Y8" s="622"/>
      <c r="Z8" s="673">
        <v>0</v>
      </c>
      <c r="AA8" s="673"/>
      <c r="AB8" s="673"/>
      <c r="AC8" s="673"/>
      <c r="AD8" s="674">
        <v>366</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5139</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915690</v>
      </c>
      <c r="CS8" s="621"/>
      <c r="CT8" s="621"/>
      <c r="CU8" s="621"/>
      <c r="CV8" s="621"/>
      <c r="CW8" s="621"/>
      <c r="CX8" s="621"/>
      <c r="CY8" s="622"/>
      <c r="CZ8" s="673">
        <v>17.8</v>
      </c>
      <c r="DA8" s="673"/>
      <c r="DB8" s="673"/>
      <c r="DC8" s="673"/>
      <c r="DD8" s="626">
        <v>1011</v>
      </c>
      <c r="DE8" s="621"/>
      <c r="DF8" s="621"/>
      <c r="DG8" s="621"/>
      <c r="DH8" s="621"/>
      <c r="DI8" s="621"/>
      <c r="DJ8" s="621"/>
      <c r="DK8" s="621"/>
      <c r="DL8" s="621"/>
      <c r="DM8" s="621"/>
      <c r="DN8" s="621"/>
      <c r="DO8" s="621"/>
      <c r="DP8" s="622"/>
      <c r="DQ8" s="626">
        <v>521531</v>
      </c>
      <c r="DR8" s="621"/>
      <c r="DS8" s="621"/>
      <c r="DT8" s="621"/>
      <c r="DU8" s="621"/>
      <c r="DV8" s="621"/>
      <c r="DW8" s="621"/>
      <c r="DX8" s="621"/>
      <c r="DY8" s="621"/>
      <c r="DZ8" s="621"/>
      <c r="EA8" s="621"/>
      <c r="EB8" s="621"/>
      <c r="EC8" s="656"/>
    </row>
    <row r="9" spans="2:143" ht="11.25" customHeight="1" x14ac:dyDescent="0.2">
      <c r="B9" s="617" t="s">
        <v>223</v>
      </c>
      <c r="C9" s="618"/>
      <c r="D9" s="618"/>
      <c r="E9" s="618"/>
      <c r="F9" s="618"/>
      <c r="G9" s="618"/>
      <c r="H9" s="618"/>
      <c r="I9" s="618"/>
      <c r="J9" s="618"/>
      <c r="K9" s="618"/>
      <c r="L9" s="618"/>
      <c r="M9" s="618"/>
      <c r="N9" s="618"/>
      <c r="O9" s="618"/>
      <c r="P9" s="618"/>
      <c r="Q9" s="619"/>
      <c r="R9" s="620">
        <v>340</v>
      </c>
      <c r="S9" s="621"/>
      <c r="T9" s="621"/>
      <c r="U9" s="621"/>
      <c r="V9" s="621"/>
      <c r="W9" s="621"/>
      <c r="X9" s="621"/>
      <c r="Y9" s="622"/>
      <c r="Z9" s="673">
        <v>0</v>
      </c>
      <c r="AA9" s="673"/>
      <c r="AB9" s="673"/>
      <c r="AC9" s="673"/>
      <c r="AD9" s="674">
        <v>340</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75267</v>
      </c>
      <c r="BH9" s="621"/>
      <c r="BI9" s="621"/>
      <c r="BJ9" s="621"/>
      <c r="BK9" s="621"/>
      <c r="BL9" s="621"/>
      <c r="BM9" s="621"/>
      <c r="BN9" s="622"/>
      <c r="BO9" s="673">
        <v>23.4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404742</v>
      </c>
      <c r="CS9" s="621"/>
      <c r="CT9" s="621"/>
      <c r="CU9" s="621"/>
      <c r="CV9" s="621"/>
      <c r="CW9" s="621"/>
      <c r="CX9" s="621"/>
      <c r="CY9" s="622"/>
      <c r="CZ9" s="673">
        <v>7.9</v>
      </c>
      <c r="DA9" s="673"/>
      <c r="DB9" s="673"/>
      <c r="DC9" s="673"/>
      <c r="DD9" s="626">
        <v>14670</v>
      </c>
      <c r="DE9" s="621"/>
      <c r="DF9" s="621"/>
      <c r="DG9" s="621"/>
      <c r="DH9" s="621"/>
      <c r="DI9" s="621"/>
      <c r="DJ9" s="621"/>
      <c r="DK9" s="621"/>
      <c r="DL9" s="621"/>
      <c r="DM9" s="621"/>
      <c r="DN9" s="621"/>
      <c r="DO9" s="621"/>
      <c r="DP9" s="622"/>
      <c r="DQ9" s="626">
        <v>374473</v>
      </c>
      <c r="DR9" s="621"/>
      <c r="DS9" s="621"/>
      <c r="DT9" s="621"/>
      <c r="DU9" s="621"/>
      <c r="DV9" s="621"/>
      <c r="DW9" s="621"/>
      <c r="DX9" s="621"/>
      <c r="DY9" s="621"/>
      <c r="DZ9" s="621"/>
      <c r="EA9" s="621"/>
      <c r="EB9" s="621"/>
      <c r="EC9" s="656"/>
    </row>
    <row r="10" spans="2:143" ht="11.25" customHeight="1" x14ac:dyDescent="0.2">
      <c r="B10" s="617" t="s">
        <v>226</v>
      </c>
      <c r="C10" s="618"/>
      <c r="D10" s="618"/>
      <c r="E10" s="618"/>
      <c r="F10" s="618"/>
      <c r="G10" s="618"/>
      <c r="H10" s="618"/>
      <c r="I10" s="618"/>
      <c r="J10" s="618"/>
      <c r="K10" s="618"/>
      <c r="L10" s="618"/>
      <c r="M10" s="618"/>
      <c r="N10" s="618"/>
      <c r="O10" s="618"/>
      <c r="P10" s="618"/>
      <c r="Q10" s="619"/>
      <c r="R10" s="620">
        <v>69673</v>
      </c>
      <c r="S10" s="621"/>
      <c r="T10" s="621"/>
      <c r="U10" s="621"/>
      <c r="V10" s="621"/>
      <c r="W10" s="621"/>
      <c r="X10" s="621"/>
      <c r="Y10" s="622"/>
      <c r="Z10" s="673">
        <v>1.3</v>
      </c>
      <c r="AA10" s="673"/>
      <c r="AB10" s="673"/>
      <c r="AC10" s="673"/>
      <c r="AD10" s="674">
        <v>69673</v>
      </c>
      <c r="AE10" s="674"/>
      <c r="AF10" s="674"/>
      <c r="AG10" s="674"/>
      <c r="AH10" s="674"/>
      <c r="AI10" s="674"/>
      <c r="AJ10" s="674"/>
      <c r="AK10" s="674"/>
      <c r="AL10" s="643">
        <v>2.4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8308</v>
      </c>
      <c r="BH10" s="621"/>
      <c r="BI10" s="621"/>
      <c r="BJ10" s="621"/>
      <c r="BK10" s="621"/>
      <c r="BL10" s="621"/>
      <c r="BM10" s="621"/>
      <c r="BN10" s="622"/>
      <c r="BO10" s="673">
        <v>2.6</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2">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11195</v>
      </c>
      <c r="BH11" s="621"/>
      <c r="BI11" s="621"/>
      <c r="BJ11" s="621"/>
      <c r="BK11" s="621"/>
      <c r="BL11" s="621"/>
      <c r="BM11" s="621"/>
      <c r="BN11" s="622"/>
      <c r="BO11" s="673">
        <v>3.5</v>
      </c>
      <c r="BP11" s="673"/>
      <c r="BQ11" s="673"/>
      <c r="BR11" s="673"/>
      <c r="BS11" s="626">
        <v>2219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900747</v>
      </c>
      <c r="CS11" s="621"/>
      <c r="CT11" s="621"/>
      <c r="CU11" s="621"/>
      <c r="CV11" s="621"/>
      <c r="CW11" s="621"/>
      <c r="CX11" s="621"/>
      <c r="CY11" s="622"/>
      <c r="CZ11" s="673">
        <v>17.600000000000001</v>
      </c>
      <c r="DA11" s="673"/>
      <c r="DB11" s="673"/>
      <c r="DC11" s="673"/>
      <c r="DD11" s="626">
        <v>470046</v>
      </c>
      <c r="DE11" s="621"/>
      <c r="DF11" s="621"/>
      <c r="DG11" s="621"/>
      <c r="DH11" s="621"/>
      <c r="DI11" s="621"/>
      <c r="DJ11" s="621"/>
      <c r="DK11" s="621"/>
      <c r="DL11" s="621"/>
      <c r="DM11" s="621"/>
      <c r="DN11" s="621"/>
      <c r="DO11" s="621"/>
      <c r="DP11" s="622"/>
      <c r="DQ11" s="626">
        <v>399535</v>
      </c>
      <c r="DR11" s="621"/>
      <c r="DS11" s="621"/>
      <c r="DT11" s="621"/>
      <c r="DU11" s="621"/>
      <c r="DV11" s="621"/>
      <c r="DW11" s="621"/>
      <c r="DX11" s="621"/>
      <c r="DY11" s="621"/>
      <c r="DZ11" s="621"/>
      <c r="EA11" s="621"/>
      <c r="EB11" s="621"/>
      <c r="EC11" s="656"/>
    </row>
    <row r="12" spans="2:143" ht="11.25" customHeight="1" x14ac:dyDescent="0.2">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174296</v>
      </c>
      <c r="BH12" s="621"/>
      <c r="BI12" s="621"/>
      <c r="BJ12" s="621"/>
      <c r="BK12" s="621"/>
      <c r="BL12" s="621"/>
      <c r="BM12" s="621"/>
      <c r="BN12" s="622"/>
      <c r="BO12" s="673">
        <v>54.2</v>
      </c>
      <c r="BP12" s="673"/>
      <c r="BQ12" s="673"/>
      <c r="BR12" s="673"/>
      <c r="BS12" s="626">
        <v>20373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249727</v>
      </c>
      <c r="CS12" s="621"/>
      <c r="CT12" s="621"/>
      <c r="CU12" s="621"/>
      <c r="CV12" s="621"/>
      <c r="CW12" s="621"/>
      <c r="CX12" s="621"/>
      <c r="CY12" s="622"/>
      <c r="CZ12" s="673">
        <v>4.9000000000000004</v>
      </c>
      <c r="DA12" s="673"/>
      <c r="DB12" s="673"/>
      <c r="DC12" s="673"/>
      <c r="DD12" s="626">
        <v>84203</v>
      </c>
      <c r="DE12" s="621"/>
      <c r="DF12" s="621"/>
      <c r="DG12" s="621"/>
      <c r="DH12" s="621"/>
      <c r="DI12" s="621"/>
      <c r="DJ12" s="621"/>
      <c r="DK12" s="621"/>
      <c r="DL12" s="621"/>
      <c r="DM12" s="621"/>
      <c r="DN12" s="621"/>
      <c r="DO12" s="621"/>
      <c r="DP12" s="622"/>
      <c r="DQ12" s="626">
        <v>181897</v>
      </c>
      <c r="DR12" s="621"/>
      <c r="DS12" s="621"/>
      <c r="DT12" s="621"/>
      <c r="DU12" s="621"/>
      <c r="DV12" s="621"/>
      <c r="DW12" s="621"/>
      <c r="DX12" s="621"/>
      <c r="DY12" s="621"/>
      <c r="DZ12" s="621"/>
      <c r="EA12" s="621"/>
      <c r="EB12" s="621"/>
      <c r="EC12" s="656"/>
    </row>
    <row r="13" spans="2:143" ht="11.25" customHeight="1" x14ac:dyDescent="0.2">
      <c r="B13" s="617" t="s">
        <v>235</v>
      </c>
      <c r="C13" s="618"/>
      <c r="D13" s="618"/>
      <c r="E13" s="618"/>
      <c r="F13" s="618"/>
      <c r="G13" s="618"/>
      <c r="H13" s="618"/>
      <c r="I13" s="618"/>
      <c r="J13" s="618"/>
      <c r="K13" s="618"/>
      <c r="L13" s="618"/>
      <c r="M13" s="618"/>
      <c r="N13" s="618"/>
      <c r="O13" s="618"/>
      <c r="P13" s="618"/>
      <c r="Q13" s="619"/>
      <c r="R13" s="620">
        <v>12125</v>
      </c>
      <c r="S13" s="621"/>
      <c r="T13" s="621"/>
      <c r="U13" s="621"/>
      <c r="V13" s="621"/>
      <c r="W13" s="621"/>
      <c r="X13" s="621"/>
      <c r="Y13" s="622"/>
      <c r="Z13" s="673">
        <v>0.2</v>
      </c>
      <c r="AA13" s="673"/>
      <c r="AB13" s="673"/>
      <c r="AC13" s="673"/>
      <c r="AD13" s="674">
        <v>12125</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164419</v>
      </c>
      <c r="BH13" s="621"/>
      <c r="BI13" s="621"/>
      <c r="BJ13" s="621"/>
      <c r="BK13" s="621"/>
      <c r="BL13" s="621"/>
      <c r="BM13" s="621"/>
      <c r="BN13" s="622"/>
      <c r="BO13" s="673">
        <v>51.1</v>
      </c>
      <c r="BP13" s="673"/>
      <c r="BQ13" s="673"/>
      <c r="BR13" s="673"/>
      <c r="BS13" s="626">
        <v>20373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500793</v>
      </c>
      <c r="CS13" s="621"/>
      <c r="CT13" s="621"/>
      <c r="CU13" s="621"/>
      <c r="CV13" s="621"/>
      <c r="CW13" s="621"/>
      <c r="CX13" s="621"/>
      <c r="CY13" s="622"/>
      <c r="CZ13" s="673">
        <v>9.8000000000000007</v>
      </c>
      <c r="DA13" s="673"/>
      <c r="DB13" s="673"/>
      <c r="DC13" s="673"/>
      <c r="DD13" s="626">
        <v>432024</v>
      </c>
      <c r="DE13" s="621"/>
      <c r="DF13" s="621"/>
      <c r="DG13" s="621"/>
      <c r="DH13" s="621"/>
      <c r="DI13" s="621"/>
      <c r="DJ13" s="621"/>
      <c r="DK13" s="621"/>
      <c r="DL13" s="621"/>
      <c r="DM13" s="621"/>
      <c r="DN13" s="621"/>
      <c r="DO13" s="621"/>
      <c r="DP13" s="622"/>
      <c r="DQ13" s="626">
        <v>184393</v>
      </c>
      <c r="DR13" s="621"/>
      <c r="DS13" s="621"/>
      <c r="DT13" s="621"/>
      <c r="DU13" s="621"/>
      <c r="DV13" s="621"/>
      <c r="DW13" s="621"/>
      <c r="DX13" s="621"/>
      <c r="DY13" s="621"/>
      <c r="DZ13" s="621"/>
      <c r="EA13" s="621"/>
      <c r="EB13" s="621"/>
      <c r="EC13" s="656"/>
    </row>
    <row r="14" spans="2:143" ht="11.25" customHeight="1" x14ac:dyDescent="0.2">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17265</v>
      </c>
      <c r="BH14" s="621"/>
      <c r="BI14" s="621"/>
      <c r="BJ14" s="621"/>
      <c r="BK14" s="621"/>
      <c r="BL14" s="621"/>
      <c r="BM14" s="621"/>
      <c r="BN14" s="622"/>
      <c r="BO14" s="673">
        <v>5.4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165316</v>
      </c>
      <c r="CS14" s="621"/>
      <c r="CT14" s="621"/>
      <c r="CU14" s="621"/>
      <c r="CV14" s="621"/>
      <c r="CW14" s="621"/>
      <c r="CX14" s="621"/>
      <c r="CY14" s="622"/>
      <c r="CZ14" s="673">
        <v>3.2</v>
      </c>
      <c r="DA14" s="673"/>
      <c r="DB14" s="673"/>
      <c r="DC14" s="673"/>
      <c r="DD14" s="626">
        <v>41027</v>
      </c>
      <c r="DE14" s="621"/>
      <c r="DF14" s="621"/>
      <c r="DG14" s="621"/>
      <c r="DH14" s="621"/>
      <c r="DI14" s="621"/>
      <c r="DJ14" s="621"/>
      <c r="DK14" s="621"/>
      <c r="DL14" s="621"/>
      <c r="DM14" s="621"/>
      <c r="DN14" s="621"/>
      <c r="DO14" s="621"/>
      <c r="DP14" s="622"/>
      <c r="DQ14" s="626">
        <v>129393</v>
      </c>
      <c r="DR14" s="621"/>
      <c r="DS14" s="621"/>
      <c r="DT14" s="621"/>
      <c r="DU14" s="621"/>
      <c r="DV14" s="621"/>
      <c r="DW14" s="621"/>
      <c r="DX14" s="621"/>
      <c r="DY14" s="621"/>
      <c r="DZ14" s="621"/>
      <c r="EA14" s="621"/>
      <c r="EB14" s="621"/>
      <c r="EC14" s="656"/>
    </row>
    <row r="15" spans="2:143" ht="11.25" customHeight="1" x14ac:dyDescent="0.2">
      <c r="B15" s="617" t="s">
        <v>241</v>
      </c>
      <c r="C15" s="618"/>
      <c r="D15" s="618"/>
      <c r="E15" s="618"/>
      <c r="F15" s="618"/>
      <c r="G15" s="618"/>
      <c r="H15" s="618"/>
      <c r="I15" s="618"/>
      <c r="J15" s="618"/>
      <c r="K15" s="618"/>
      <c r="L15" s="618"/>
      <c r="M15" s="618"/>
      <c r="N15" s="618"/>
      <c r="O15" s="618"/>
      <c r="P15" s="618"/>
      <c r="Q15" s="619"/>
      <c r="R15" s="620">
        <v>282</v>
      </c>
      <c r="S15" s="621"/>
      <c r="T15" s="621"/>
      <c r="U15" s="621"/>
      <c r="V15" s="621"/>
      <c r="W15" s="621"/>
      <c r="X15" s="621"/>
      <c r="Y15" s="622"/>
      <c r="Z15" s="673">
        <v>0</v>
      </c>
      <c r="AA15" s="673"/>
      <c r="AB15" s="673"/>
      <c r="AC15" s="673"/>
      <c r="AD15" s="674">
        <v>282</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25775</v>
      </c>
      <c r="BH15" s="621"/>
      <c r="BI15" s="621"/>
      <c r="BJ15" s="621"/>
      <c r="BK15" s="621"/>
      <c r="BL15" s="621"/>
      <c r="BM15" s="621"/>
      <c r="BN15" s="622"/>
      <c r="BO15" s="673">
        <v>8</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324414</v>
      </c>
      <c r="CS15" s="621"/>
      <c r="CT15" s="621"/>
      <c r="CU15" s="621"/>
      <c r="CV15" s="621"/>
      <c r="CW15" s="621"/>
      <c r="CX15" s="621"/>
      <c r="CY15" s="622"/>
      <c r="CZ15" s="673">
        <v>6.3</v>
      </c>
      <c r="DA15" s="673"/>
      <c r="DB15" s="673"/>
      <c r="DC15" s="673"/>
      <c r="DD15" s="626">
        <v>18772</v>
      </c>
      <c r="DE15" s="621"/>
      <c r="DF15" s="621"/>
      <c r="DG15" s="621"/>
      <c r="DH15" s="621"/>
      <c r="DI15" s="621"/>
      <c r="DJ15" s="621"/>
      <c r="DK15" s="621"/>
      <c r="DL15" s="621"/>
      <c r="DM15" s="621"/>
      <c r="DN15" s="621"/>
      <c r="DO15" s="621"/>
      <c r="DP15" s="622"/>
      <c r="DQ15" s="626">
        <v>276436</v>
      </c>
      <c r="DR15" s="621"/>
      <c r="DS15" s="621"/>
      <c r="DT15" s="621"/>
      <c r="DU15" s="621"/>
      <c r="DV15" s="621"/>
      <c r="DW15" s="621"/>
      <c r="DX15" s="621"/>
      <c r="DY15" s="621"/>
      <c r="DZ15" s="621"/>
      <c r="EA15" s="621"/>
      <c r="EB15" s="621"/>
      <c r="EC15" s="656"/>
    </row>
    <row r="16" spans="2:143" ht="11.25" customHeight="1" x14ac:dyDescent="0.2">
      <c r="B16" s="617" t="s">
        <v>244</v>
      </c>
      <c r="C16" s="618"/>
      <c r="D16" s="618"/>
      <c r="E16" s="618"/>
      <c r="F16" s="618"/>
      <c r="G16" s="618"/>
      <c r="H16" s="618"/>
      <c r="I16" s="618"/>
      <c r="J16" s="618"/>
      <c r="K16" s="618"/>
      <c r="L16" s="618"/>
      <c r="M16" s="618"/>
      <c r="N16" s="618"/>
      <c r="O16" s="618"/>
      <c r="P16" s="618"/>
      <c r="Q16" s="619"/>
      <c r="R16" s="620">
        <v>2785522</v>
      </c>
      <c r="S16" s="621"/>
      <c r="T16" s="621"/>
      <c r="U16" s="621"/>
      <c r="V16" s="621"/>
      <c r="W16" s="621"/>
      <c r="X16" s="621"/>
      <c r="Y16" s="622"/>
      <c r="Z16" s="673">
        <v>53.5</v>
      </c>
      <c r="AA16" s="673"/>
      <c r="AB16" s="673"/>
      <c r="AC16" s="673"/>
      <c r="AD16" s="674">
        <v>2361274</v>
      </c>
      <c r="AE16" s="674"/>
      <c r="AF16" s="674"/>
      <c r="AG16" s="674"/>
      <c r="AH16" s="674"/>
      <c r="AI16" s="674"/>
      <c r="AJ16" s="674"/>
      <c r="AK16" s="674"/>
      <c r="AL16" s="643">
        <v>81.8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201587</v>
      </c>
      <c r="CS16" s="621"/>
      <c r="CT16" s="621"/>
      <c r="CU16" s="621"/>
      <c r="CV16" s="621"/>
      <c r="CW16" s="621"/>
      <c r="CX16" s="621"/>
      <c r="CY16" s="622"/>
      <c r="CZ16" s="673">
        <v>3.9</v>
      </c>
      <c r="DA16" s="673"/>
      <c r="DB16" s="673"/>
      <c r="DC16" s="673"/>
      <c r="DD16" s="626" t="s">
        <v>112</v>
      </c>
      <c r="DE16" s="621"/>
      <c r="DF16" s="621"/>
      <c r="DG16" s="621"/>
      <c r="DH16" s="621"/>
      <c r="DI16" s="621"/>
      <c r="DJ16" s="621"/>
      <c r="DK16" s="621"/>
      <c r="DL16" s="621"/>
      <c r="DM16" s="621"/>
      <c r="DN16" s="621"/>
      <c r="DO16" s="621"/>
      <c r="DP16" s="622"/>
      <c r="DQ16" s="626">
        <v>36549</v>
      </c>
      <c r="DR16" s="621"/>
      <c r="DS16" s="621"/>
      <c r="DT16" s="621"/>
      <c r="DU16" s="621"/>
      <c r="DV16" s="621"/>
      <c r="DW16" s="621"/>
      <c r="DX16" s="621"/>
      <c r="DY16" s="621"/>
      <c r="DZ16" s="621"/>
      <c r="EA16" s="621"/>
      <c r="EB16" s="621"/>
      <c r="EC16" s="656"/>
    </row>
    <row r="17" spans="2:133" ht="11.25" customHeight="1" x14ac:dyDescent="0.2">
      <c r="B17" s="617" t="s">
        <v>247</v>
      </c>
      <c r="C17" s="618"/>
      <c r="D17" s="618"/>
      <c r="E17" s="618"/>
      <c r="F17" s="618"/>
      <c r="G17" s="618"/>
      <c r="H17" s="618"/>
      <c r="I17" s="618"/>
      <c r="J17" s="618"/>
      <c r="K17" s="618"/>
      <c r="L17" s="618"/>
      <c r="M17" s="618"/>
      <c r="N17" s="618"/>
      <c r="O17" s="618"/>
      <c r="P17" s="618"/>
      <c r="Q17" s="619"/>
      <c r="R17" s="620">
        <v>2361274</v>
      </c>
      <c r="S17" s="621"/>
      <c r="T17" s="621"/>
      <c r="U17" s="621"/>
      <c r="V17" s="621"/>
      <c r="W17" s="621"/>
      <c r="X17" s="621"/>
      <c r="Y17" s="622"/>
      <c r="Z17" s="673">
        <v>45.3</v>
      </c>
      <c r="AA17" s="673"/>
      <c r="AB17" s="673"/>
      <c r="AC17" s="673"/>
      <c r="AD17" s="674">
        <v>2361274</v>
      </c>
      <c r="AE17" s="674"/>
      <c r="AF17" s="674"/>
      <c r="AG17" s="674"/>
      <c r="AH17" s="674"/>
      <c r="AI17" s="674"/>
      <c r="AJ17" s="674"/>
      <c r="AK17" s="674"/>
      <c r="AL17" s="643">
        <v>81.8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609174</v>
      </c>
      <c r="CS17" s="621"/>
      <c r="CT17" s="621"/>
      <c r="CU17" s="621"/>
      <c r="CV17" s="621"/>
      <c r="CW17" s="621"/>
      <c r="CX17" s="621"/>
      <c r="CY17" s="622"/>
      <c r="CZ17" s="673">
        <v>11.9</v>
      </c>
      <c r="DA17" s="673"/>
      <c r="DB17" s="673"/>
      <c r="DC17" s="673"/>
      <c r="DD17" s="626" t="s">
        <v>112</v>
      </c>
      <c r="DE17" s="621"/>
      <c r="DF17" s="621"/>
      <c r="DG17" s="621"/>
      <c r="DH17" s="621"/>
      <c r="DI17" s="621"/>
      <c r="DJ17" s="621"/>
      <c r="DK17" s="621"/>
      <c r="DL17" s="621"/>
      <c r="DM17" s="621"/>
      <c r="DN17" s="621"/>
      <c r="DO17" s="621"/>
      <c r="DP17" s="622"/>
      <c r="DQ17" s="626">
        <v>609174</v>
      </c>
      <c r="DR17" s="621"/>
      <c r="DS17" s="621"/>
      <c r="DT17" s="621"/>
      <c r="DU17" s="621"/>
      <c r="DV17" s="621"/>
      <c r="DW17" s="621"/>
      <c r="DX17" s="621"/>
      <c r="DY17" s="621"/>
      <c r="DZ17" s="621"/>
      <c r="EA17" s="621"/>
      <c r="EB17" s="621"/>
      <c r="EC17" s="656"/>
    </row>
    <row r="18" spans="2:133" ht="11.25" customHeight="1" x14ac:dyDescent="0.2">
      <c r="B18" s="617" t="s">
        <v>250</v>
      </c>
      <c r="C18" s="618"/>
      <c r="D18" s="618"/>
      <c r="E18" s="618"/>
      <c r="F18" s="618"/>
      <c r="G18" s="618"/>
      <c r="H18" s="618"/>
      <c r="I18" s="618"/>
      <c r="J18" s="618"/>
      <c r="K18" s="618"/>
      <c r="L18" s="618"/>
      <c r="M18" s="618"/>
      <c r="N18" s="618"/>
      <c r="O18" s="618"/>
      <c r="P18" s="618"/>
      <c r="Q18" s="619"/>
      <c r="R18" s="620">
        <v>424248</v>
      </c>
      <c r="S18" s="621"/>
      <c r="T18" s="621"/>
      <c r="U18" s="621"/>
      <c r="V18" s="621"/>
      <c r="W18" s="621"/>
      <c r="X18" s="621"/>
      <c r="Y18" s="622"/>
      <c r="Z18" s="673">
        <v>8.1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4474</v>
      </c>
      <c r="BH19" s="621"/>
      <c r="BI19" s="621"/>
      <c r="BJ19" s="621"/>
      <c r="BK19" s="621"/>
      <c r="BL19" s="621"/>
      <c r="BM19" s="621"/>
      <c r="BN19" s="622"/>
      <c r="BO19" s="673">
        <v>1.4</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256</v>
      </c>
      <c r="C20" s="618"/>
      <c r="D20" s="618"/>
      <c r="E20" s="618"/>
      <c r="F20" s="618"/>
      <c r="G20" s="618"/>
      <c r="H20" s="618"/>
      <c r="I20" s="618"/>
      <c r="J20" s="618"/>
      <c r="K20" s="618"/>
      <c r="L20" s="618"/>
      <c r="M20" s="618"/>
      <c r="N20" s="618"/>
      <c r="O20" s="618"/>
      <c r="P20" s="618"/>
      <c r="Q20" s="619"/>
      <c r="R20" s="620">
        <v>3297683</v>
      </c>
      <c r="S20" s="621"/>
      <c r="T20" s="621"/>
      <c r="U20" s="621"/>
      <c r="V20" s="621"/>
      <c r="W20" s="621"/>
      <c r="X20" s="621"/>
      <c r="Y20" s="622"/>
      <c r="Z20" s="673">
        <v>63.3</v>
      </c>
      <c r="AA20" s="673"/>
      <c r="AB20" s="673"/>
      <c r="AC20" s="673"/>
      <c r="AD20" s="674">
        <v>2873435</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4474</v>
      </c>
      <c r="BH20" s="621"/>
      <c r="BI20" s="621"/>
      <c r="BJ20" s="621"/>
      <c r="BK20" s="621"/>
      <c r="BL20" s="621"/>
      <c r="BM20" s="621"/>
      <c r="BN20" s="622"/>
      <c r="BO20" s="673">
        <v>1.4</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5130325</v>
      </c>
      <c r="CS20" s="621"/>
      <c r="CT20" s="621"/>
      <c r="CU20" s="621"/>
      <c r="CV20" s="621"/>
      <c r="CW20" s="621"/>
      <c r="CX20" s="621"/>
      <c r="CY20" s="622"/>
      <c r="CZ20" s="673">
        <v>100</v>
      </c>
      <c r="DA20" s="673"/>
      <c r="DB20" s="673"/>
      <c r="DC20" s="673"/>
      <c r="DD20" s="626">
        <v>1088314</v>
      </c>
      <c r="DE20" s="621"/>
      <c r="DF20" s="621"/>
      <c r="DG20" s="621"/>
      <c r="DH20" s="621"/>
      <c r="DI20" s="621"/>
      <c r="DJ20" s="621"/>
      <c r="DK20" s="621"/>
      <c r="DL20" s="621"/>
      <c r="DM20" s="621"/>
      <c r="DN20" s="621"/>
      <c r="DO20" s="621"/>
      <c r="DP20" s="622"/>
      <c r="DQ20" s="626">
        <v>3479214</v>
      </c>
      <c r="DR20" s="621"/>
      <c r="DS20" s="621"/>
      <c r="DT20" s="621"/>
      <c r="DU20" s="621"/>
      <c r="DV20" s="621"/>
      <c r="DW20" s="621"/>
      <c r="DX20" s="621"/>
      <c r="DY20" s="621"/>
      <c r="DZ20" s="621"/>
      <c r="EA20" s="621"/>
      <c r="EB20" s="621"/>
      <c r="EC20" s="656"/>
    </row>
    <row r="21" spans="2:133" ht="11.25" customHeight="1" x14ac:dyDescent="0.2">
      <c r="B21" s="617" t="s">
        <v>259</v>
      </c>
      <c r="C21" s="618"/>
      <c r="D21" s="618"/>
      <c r="E21" s="618"/>
      <c r="F21" s="618"/>
      <c r="G21" s="618"/>
      <c r="H21" s="618"/>
      <c r="I21" s="618"/>
      <c r="J21" s="618"/>
      <c r="K21" s="618"/>
      <c r="L21" s="618"/>
      <c r="M21" s="618"/>
      <c r="N21" s="618"/>
      <c r="O21" s="618"/>
      <c r="P21" s="618"/>
      <c r="Q21" s="619"/>
      <c r="R21" s="620">
        <v>1259</v>
      </c>
      <c r="S21" s="621"/>
      <c r="T21" s="621"/>
      <c r="U21" s="621"/>
      <c r="V21" s="621"/>
      <c r="W21" s="621"/>
      <c r="X21" s="621"/>
      <c r="Y21" s="622"/>
      <c r="Z21" s="673">
        <v>0</v>
      </c>
      <c r="AA21" s="673"/>
      <c r="AB21" s="673"/>
      <c r="AC21" s="673"/>
      <c r="AD21" s="674">
        <v>1259</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4474</v>
      </c>
      <c r="BH21" s="621"/>
      <c r="BI21" s="621"/>
      <c r="BJ21" s="621"/>
      <c r="BK21" s="621"/>
      <c r="BL21" s="621"/>
      <c r="BM21" s="621"/>
      <c r="BN21" s="622"/>
      <c r="BO21" s="673">
        <v>1.4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261</v>
      </c>
      <c r="C22" s="618"/>
      <c r="D22" s="618"/>
      <c r="E22" s="618"/>
      <c r="F22" s="618"/>
      <c r="G22" s="618"/>
      <c r="H22" s="618"/>
      <c r="I22" s="618"/>
      <c r="J22" s="618"/>
      <c r="K22" s="618"/>
      <c r="L22" s="618"/>
      <c r="M22" s="618"/>
      <c r="N22" s="618"/>
      <c r="O22" s="618"/>
      <c r="P22" s="618"/>
      <c r="Q22" s="619"/>
      <c r="R22" s="620">
        <v>35981</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264</v>
      </c>
      <c r="C23" s="618"/>
      <c r="D23" s="618"/>
      <c r="E23" s="618"/>
      <c r="F23" s="618"/>
      <c r="G23" s="618"/>
      <c r="H23" s="618"/>
      <c r="I23" s="618"/>
      <c r="J23" s="618"/>
      <c r="K23" s="618"/>
      <c r="L23" s="618"/>
      <c r="M23" s="618"/>
      <c r="N23" s="618"/>
      <c r="O23" s="618"/>
      <c r="P23" s="618"/>
      <c r="Q23" s="619"/>
      <c r="R23" s="620">
        <v>56413</v>
      </c>
      <c r="S23" s="621"/>
      <c r="T23" s="621"/>
      <c r="U23" s="621"/>
      <c r="V23" s="621"/>
      <c r="W23" s="621"/>
      <c r="X23" s="621"/>
      <c r="Y23" s="622"/>
      <c r="Z23" s="673">
        <v>1.1000000000000001</v>
      </c>
      <c r="AA23" s="673"/>
      <c r="AB23" s="673"/>
      <c r="AC23" s="673"/>
      <c r="AD23" s="674" t="s">
        <v>112</v>
      </c>
      <c r="AE23" s="674"/>
      <c r="AF23" s="674"/>
      <c r="AG23" s="674"/>
      <c r="AH23" s="674"/>
      <c r="AI23" s="674"/>
      <c r="AJ23" s="674"/>
      <c r="AK23" s="674"/>
      <c r="AL23" s="643" t="s">
        <v>112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2">
      <c r="B24" s="617" t="s">
        <v>271</v>
      </c>
      <c r="C24" s="618"/>
      <c r="D24" s="618"/>
      <c r="E24" s="618"/>
      <c r="F24" s="618"/>
      <c r="G24" s="618"/>
      <c r="H24" s="618"/>
      <c r="I24" s="618"/>
      <c r="J24" s="618"/>
      <c r="K24" s="618"/>
      <c r="L24" s="618"/>
      <c r="M24" s="618"/>
      <c r="N24" s="618"/>
      <c r="O24" s="618"/>
      <c r="P24" s="618"/>
      <c r="Q24" s="619"/>
      <c r="R24" s="620">
        <v>3581</v>
      </c>
      <c r="S24" s="621"/>
      <c r="T24" s="621"/>
      <c r="U24" s="621"/>
      <c r="V24" s="621"/>
      <c r="W24" s="621"/>
      <c r="X24" s="621"/>
      <c r="Y24" s="622"/>
      <c r="Z24" s="673">
        <v>0.1</v>
      </c>
      <c r="AA24" s="673"/>
      <c r="AB24" s="673"/>
      <c r="AC24" s="673"/>
      <c r="AD24" s="674">
        <v>1552</v>
      </c>
      <c r="AE24" s="674"/>
      <c r="AF24" s="674"/>
      <c r="AG24" s="674"/>
      <c r="AH24" s="674"/>
      <c r="AI24" s="674"/>
      <c r="AJ24" s="674"/>
      <c r="AK24" s="674"/>
      <c r="AL24" s="643">
        <v>0.1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1733800</v>
      </c>
      <c r="CS24" s="671"/>
      <c r="CT24" s="671"/>
      <c r="CU24" s="671"/>
      <c r="CV24" s="671"/>
      <c r="CW24" s="671"/>
      <c r="CX24" s="671"/>
      <c r="CY24" s="718"/>
      <c r="CZ24" s="722">
        <v>33.799999999999997</v>
      </c>
      <c r="DA24" s="723"/>
      <c r="DB24" s="723"/>
      <c r="DC24" s="724"/>
      <c r="DD24" s="717">
        <v>1516341</v>
      </c>
      <c r="DE24" s="671"/>
      <c r="DF24" s="671"/>
      <c r="DG24" s="671"/>
      <c r="DH24" s="671"/>
      <c r="DI24" s="671"/>
      <c r="DJ24" s="671"/>
      <c r="DK24" s="718"/>
      <c r="DL24" s="717">
        <v>1496094</v>
      </c>
      <c r="DM24" s="671"/>
      <c r="DN24" s="671"/>
      <c r="DO24" s="671"/>
      <c r="DP24" s="671"/>
      <c r="DQ24" s="671"/>
      <c r="DR24" s="671"/>
      <c r="DS24" s="671"/>
      <c r="DT24" s="671"/>
      <c r="DU24" s="671"/>
      <c r="DV24" s="718"/>
      <c r="DW24" s="719">
        <v>50</v>
      </c>
      <c r="DX24" s="688"/>
      <c r="DY24" s="688"/>
      <c r="DZ24" s="688"/>
      <c r="EA24" s="688"/>
      <c r="EB24" s="688"/>
      <c r="EC24" s="720"/>
    </row>
    <row r="25" spans="2:133" ht="11.25" customHeight="1" x14ac:dyDescent="0.2">
      <c r="B25" s="617" t="s">
        <v>274</v>
      </c>
      <c r="C25" s="618"/>
      <c r="D25" s="618"/>
      <c r="E25" s="618"/>
      <c r="F25" s="618"/>
      <c r="G25" s="618"/>
      <c r="H25" s="618"/>
      <c r="I25" s="618"/>
      <c r="J25" s="618"/>
      <c r="K25" s="618"/>
      <c r="L25" s="618"/>
      <c r="M25" s="618"/>
      <c r="N25" s="618"/>
      <c r="O25" s="618"/>
      <c r="P25" s="618"/>
      <c r="Q25" s="619"/>
      <c r="R25" s="620">
        <v>446486</v>
      </c>
      <c r="S25" s="621"/>
      <c r="T25" s="621"/>
      <c r="U25" s="621"/>
      <c r="V25" s="621"/>
      <c r="W25" s="621"/>
      <c r="X25" s="621"/>
      <c r="Y25" s="622"/>
      <c r="Z25" s="673">
        <v>8.6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776404</v>
      </c>
      <c r="CS25" s="639"/>
      <c r="CT25" s="639"/>
      <c r="CU25" s="639"/>
      <c r="CV25" s="639"/>
      <c r="CW25" s="639"/>
      <c r="CX25" s="639"/>
      <c r="CY25" s="640"/>
      <c r="CZ25" s="623">
        <v>15.1</v>
      </c>
      <c r="DA25" s="641"/>
      <c r="DB25" s="641"/>
      <c r="DC25" s="642"/>
      <c r="DD25" s="626">
        <v>751308</v>
      </c>
      <c r="DE25" s="639"/>
      <c r="DF25" s="639"/>
      <c r="DG25" s="639"/>
      <c r="DH25" s="639"/>
      <c r="DI25" s="639"/>
      <c r="DJ25" s="639"/>
      <c r="DK25" s="640"/>
      <c r="DL25" s="626">
        <v>731969</v>
      </c>
      <c r="DM25" s="639"/>
      <c r="DN25" s="639"/>
      <c r="DO25" s="639"/>
      <c r="DP25" s="639"/>
      <c r="DQ25" s="639"/>
      <c r="DR25" s="639"/>
      <c r="DS25" s="639"/>
      <c r="DT25" s="639"/>
      <c r="DU25" s="639"/>
      <c r="DV25" s="640"/>
      <c r="DW25" s="643">
        <v>24.4</v>
      </c>
      <c r="DX25" s="644"/>
      <c r="DY25" s="644"/>
      <c r="DZ25" s="644"/>
      <c r="EA25" s="644"/>
      <c r="EB25" s="644"/>
      <c r="EC25" s="645"/>
    </row>
    <row r="26" spans="2:133" ht="11.25" customHeight="1" x14ac:dyDescent="0.2">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503765</v>
      </c>
      <c r="CS26" s="621"/>
      <c r="CT26" s="621"/>
      <c r="CU26" s="621"/>
      <c r="CV26" s="621"/>
      <c r="CW26" s="621"/>
      <c r="CX26" s="621"/>
      <c r="CY26" s="622"/>
      <c r="CZ26" s="623">
        <v>9.8000000000000007</v>
      </c>
      <c r="DA26" s="641"/>
      <c r="DB26" s="641"/>
      <c r="DC26" s="642"/>
      <c r="DD26" s="626">
        <v>483654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2">
      <c r="B27" s="617" t="s">
        <v>280</v>
      </c>
      <c r="C27" s="618"/>
      <c r="D27" s="618"/>
      <c r="E27" s="618"/>
      <c r="F27" s="618"/>
      <c r="G27" s="618"/>
      <c r="H27" s="618"/>
      <c r="I27" s="618"/>
      <c r="J27" s="618"/>
      <c r="K27" s="618"/>
      <c r="L27" s="618"/>
      <c r="M27" s="618"/>
      <c r="N27" s="618"/>
      <c r="O27" s="618"/>
      <c r="P27" s="618"/>
      <c r="Q27" s="619"/>
      <c r="R27" s="620">
        <v>510227</v>
      </c>
      <c r="S27" s="621"/>
      <c r="T27" s="621"/>
      <c r="U27" s="621"/>
      <c r="V27" s="621"/>
      <c r="W27" s="621"/>
      <c r="X27" s="621"/>
      <c r="Y27" s="622"/>
      <c r="Z27" s="673">
        <v>9.8000000000000007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321719</v>
      </c>
      <c r="BH27" s="621"/>
      <c r="BI27" s="621"/>
      <c r="BJ27" s="621"/>
      <c r="BK27" s="621"/>
      <c r="BL27" s="621"/>
      <c r="BM27" s="621"/>
      <c r="BN27" s="622"/>
      <c r="BO27" s="673">
        <v>100</v>
      </c>
      <c r="BP27" s="673"/>
      <c r="BQ27" s="673"/>
      <c r="BR27" s="673"/>
      <c r="BS27" s="626">
        <v>22592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348222</v>
      </c>
      <c r="CS27" s="639"/>
      <c r="CT27" s="639"/>
      <c r="CU27" s="639"/>
      <c r="CV27" s="639"/>
      <c r="CW27" s="639"/>
      <c r="CX27" s="639"/>
      <c r="CY27" s="640"/>
      <c r="CZ27" s="623">
        <v>6.8</v>
      </c>
      <c r="DA27" s="641"/>
      <c r="DB27" s="641"/>
      <c r="DC27" s="642"/>
      <c r="DD27" s="626">
        <v>155859</v>
      </c>
      <c r="DE27" s="639"/>
      <c r="DF27" s="639"/>
      <c r="DG27" s="639"/>
      <c r="DH27" s="639"/>
      <c r="DI27" s="639"/>
      <c r="DJ27" s="639"/>
      <c r="DK27" s="640"/>
      <c r="DL27" s="626">
        <v>154951</v>
      </c>
      <c r="DM27" s="639"/>
      <c r="DN27" s="639"/>
      <c r="DO27" s="639"/>
      <c r="DP27" s="639"/>
      <c r="DQ27" s="639"/>
      <c r="DR27" s="639"/>
      <c r="DS27" s="639"/>
      <c r="DT27" s="639"/>
      <c r="DU27" s="639"/>
      <c r="DV27" s="640"/>
      <c r="DW27" s="643">
        <v>5.2</v>
      </c>
      <c r="DX27" s="644"/>
      <c r="DY27" s="644"/>
      <c r="DZ27" s="644"/>
      <c r="EA27" s="644"/>
      <c r="EB27" s="644"/>
      <c r="EC27" s="645"/>
    </row>
    <row r="28" spans="2:133" ht="11.25" customHeight="1" x14ac:dyDescent="0.2">
      <c r="B28" s="617" t="s">
        <v>283</v>
      </c>
      <c r="C28" s="618"/>
      <c r="D28" s="618"/>
      <c r="E28" s="618"/>
      <c r="F28" s="618"/>
      <c r="G28" s="618"/>
      <c r="H28" s="618"/>
      <c r="I28" s="618"/>
      <c r="J28" s="618"/>
      <c r="K28" s="618"/>
      <c r="L28" s="618"/>
      <c r="M28" s="618"/>
      <c r="N28" s="618"/>
      <c r="O28" s="618"/>
      <c r="P28" s="618"/>
      <c r="Q28" s="619"/>
      <c r="R28" s="620">
        <v>14092</v>
      </c>
      <c r="S28" s="621"/>
      <c r="T28" s="621"/>
      <c r="U28" s="621"/>
      <c r="V28" s="621"/>
      <c r="W28" s="621"/>
      <c r="X28" s="621"/>
      <c r="Y28" s="622"/>
      <c r="Z28" s="673">
        <v>0.3</v>
      </c>
      <c r="AA28" s="673"/>
      <c r="AB28" s="673"/>
      <c r="AC28" s="673"/>
      <c r="AD28" s="674">
        <v>10733</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609174</v>
      </c>
      <c r="CS28" s="621"/>
      <c r="CT28" s="621"/>
      <c r="CU28" s="621"/>
      <c r="CV28" s="621"/>
      <c r="CW28" s="621"/>
      <c r="CX28" s="621"/>
      <c r="CY28" s="622"/>
      <c r="CZ28" s="623">
        <v>11.9</v>
      </c>
      <c r="DA28" s="641"/>
      <c r="DB28" s="641"/>
      <c r="DC28" s="642"/>
      <c r="DD28" s="626">
        <v>609174</v>
      </c>
      <c r="DE28" s="621"/>
      <c r="DF28" s="621"/>
      <c r="DG28" s="621"/>
      <c r="DH28" s="621"/>
      <c r="DI28" s="621"/>
      <c r="DJ28" s="621"/>
      <c r="DK28" s="622"/>
      <c r="DL28" s="626">
        <v>609174</v>
      </c>
      <c r="DM28" s="621"/>
      <c r="DN28" s="621"/>
      <c r="DO28" s="621"/>
      <c r="DP28" s="621"/>
      <c r="DQ28" s="621"/>
      <c r="DR28" s="621"/>
      <c r="DS28" s="621"/>
      <c r="DT28" s="621"/>
      <c r="DU28" s="621"/>
      <c r="DV28" s="622"/>
      <c r="DW28" s="643">
        <v>20.3</v>
      </c>
      <c r="DX28" s="644"/>
      <c r="DY28" s="644"/>
      <c r="DZ28" s="644"/>
      <c r="EA28" s="644"/>
      <c r="EB28" s="644"/>
      <c r="EC28" s="645"/>
    </row>
    <row r="29" spans="2:133" ht="11.25" customHeight="1" x14ac:dyDescent="0.2">
      <c r="B29" s="617" t="s">
        <v>285</v>
      </c>
      <c r="C29" s="618"/>
      <c r="D29" s="618"/>
      <c r="E29" s="618"/>
      <c r="F29" s="618"/>
      <c r="G29" s="618"/>
      <c r="H29" s="618"/>
      <c r="I29" s="618"/>
      <c r="J29" s="618"/>
      <c r="K29" s="618"/>
      <c r="L29" s="618"/>
      <c r="M29" s="618"/>
      <c r="N29" s="618"/>
      <c r="O29" s="618"/>
      <c r="P29" s="618"/>
      <c r="Q29" s="619"/>
      <c r="R29" s="620">
        <v>20130</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609160</v>
      </c>
      <c r="CS29" s="639"/>
      <c r="CT29" s="639"/>
      <c r="CU29" s="639"/>
      <c r="CV29" s="639"/>
      <c r="CW29" s="639"/>
      <c r="CX29" s="639"/>
      <c r="CY29" s="640"/>
      <c r="CZ29" s="623">
        <v>11.9</v>
      </c>
      <c r="DA29" s="641"/>
      <c r="DB29" s="641"/>
      <c r="DC29" s="642"/>
      <c r="DD29" s="626">
        <v>609160</v>
      </c>
      <c r="DE29" s="639"/>
      <c r="DF29" s="639"/>
      <c r="DG29" s="639"/>
      <c r="DH29" s="639"/>
      <c r="DI29" s="639"/>
      <c r="DJ29" s="639"/>
      <c r="DK29" s="640"/>
      <c r="DL29" s="626">
        <v>609160</v>
      </c>
      <c r="DM29" s="639"/>
      <c r="DN29" s="639"/>
      <c r="DO29" s="639"/>
      <c r="DP29" s="639"/>
      <c r="DQ29" s="639"/>
      <c r="DR29" s="639"/>
      <c r="DS29" s="639"/>
      <c r="DT29" s="639"/>
      <c r="DU29" s="639"/>
      <c r="DV29" s="640"/>
      <c r="DW29" s="643">
        <v>20.3</v>
      </c>
      <c r="DX29" s="644"/>
      <c r="DY29" s="644"/>
      <c r="DZ29" s="644"/>
      <c r="EA29" s="644"/>
      <c r="EB29" s="644"/>
      <c r="EC29" s="645"/>
    </row>
    <row r="30" spans="2:133" ht="11.25" customHeight="1" x14ac:dyDescent="0.2">
      <c r="B30" s="617" t="s">
        <v>289</v>
      </c>
      <c r="C30" s="618"/>
      <c r="D30" s="618"/>
      <c r="E30" s="618"/>
      <c r="F30" s="618"/>
      <c r="G30" s="618"/>
      <c r="H30" s="618"/>
      <c r="I30" s="618"/>
      <c r="J30" s="618"/>
      <c r="K30" s="618"/>
      <c r="L30" s="618"/>
      <c r="M30" s="618"/>
      <c r="N30" s="618"/>
      <c r="O30" s="618"/>
      <c r="P30" s="618"/>
      <c r="Q30" s="619"/>
      <c r="R30" s="620">
        <v>47855</v>
      </c>
      <c r="S30" s="621"/>
      <c r="T30" s="621"/>
      <c r="U30" s="621"/>
      <c r="V30" s="621"/>
      <c r="W30" s="621"/>
      <c r="X30" s="621"/>
      <c r="Y30" s="622"/>
      <c r="Z30" s="673">
        <v>0.9</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97.7</v>
      </c>
      <c r="BN30" s="687"/>
      <c r="BO30" s="687"/>
      <c r="BP30" s="687"/>
      <c r="BQ30" s="689"/>
      <c r="BR30" s="686">
        <v>99.2</v>
      </c>
      <c r="BS30" s="687"/>
      <c r="BT30" s="687"/>
      <c r="BU30" s="687"/>
      <c r="BV30" s="687"/>
      <c r="BW30" s="687"/>
      <c r="BX30" s="688">
        <v>97.9</v>
      </c>
      <c r="BY30" s="687"/>
      <c r="BZ30" s="687"/>
      <c r="CA30" s="687"/>
      <c r="CB30" s="689"/>
      <c r="CD30" s="692"/>
      <c r="CE30" s="693"/>
      <c r="CF30" s="657" t="s">
        <v>292</v>
      </c>
      <c r="CG30" s="654"/>
      <c r="CH30" s="654"/>
      <c r="CI30" s="654"/>
      <c r="CJ30" s="654"/>
      <c r="CK30" s="654"/>
      <c r="CL30" s="654"/>
      <c r="CM30" s="654"/>
      <c r="CN30" s="654"/>
      <c r="CO30" s="654"/>
      <c r="CP30" s="654"/>
      <c r="CQ30" s="655"/>
      <c r="CR30" s="620">
        <v>573803</v>
      </c>
      <c r="CS30" s="621"/>
      <c r="CT30" s="621"/>
      <c r="CU30" s="621"/>
      <c r="CV30" s="621"/>
      <c r="CW30" s="621"/>
      <c r="CX30" s="621"/>
      <c r="CY30" s="622"/>
      <c r="CZ30" s="623">
        <v>11.2</v>
      </c>
      <c r="DA30" s="641"/>
      <c r="DB30" s="641"/>
      <c r="DC30" s="642"/>
      <c r="DD30" s="626">
        <v>573803</v>
      </c>
      <c r="DE30" s="621"/>
      <c r="DF30" s="621"/>
      <c r="DG30" s="621"/>
      <c r="DH30" s="621"/>
      <c r="DI30" s="621"/>
      <c r="DJ30" s="621"/>
      <c r="DK30" s="622"/>
      <c r="DL30" s="626">
        <v>573803</v>
      </c>
      <c r="DM30" s="621"/>
      <c r="DN30" s="621"/>
      <c r="DO30" s="621"/>
      <c r="DP30" s="621"/>
      <c r="DQ30" s="621"/>
      <c r="DR30" s="621"/>
      <c r="DS30" s="621"/>
      <c r="DT30" s="621"/>
      <c r="DU30" s="621"/>
      <c r="DV30" s="622"/>
      <c r="DW30" s="643">
        <v>19.2</v>
      </c>
      <c r="DX30" s="644"/>
      <c r="DY30" s="644"/>
      <c r="DZ30" s="644"/>
      <c r="EA30" s="644"/>
      <c r="EB30" s="644"/>
      <c r="EC30" s="645"/>
    </row>
    <row r="31" spans="2:133" ht="11.25" customHeight="1" x14ac:dyDescent="0.2">
      <c r="B31" s="617" t="s">
        <v>293</v>
      </c>
      <c r="C31" s="618"/>
      <c r="D31" s="618"/>
      <c r="E31" s="618"/>
      <c r="F31" s="618"/>
      <c r="G31" s="618"/>
      <c r="H31" s="618"/>
      <c r="I31" s="618"/>
      <c r="J31" s="618"/>
      <c r="K31" s="618"/>
      <c r="L31" s="618"/>
      <c r="M31" s="618"/>
      <c r="N31" s="618"/>
      <c r="O31" s="618"/>
      <c r="P31" s="618"/>
      <c r="Q31" s="619"/>
      <c r="R31" s="620">
        <v>58404</v>
      </c>
      <c r="S31" s="621"/>
      <c r="T31" s="621"/>
      <c r="U31" s="621"/>
      <c r="V31" s="621"/>
      <c r="W31" s="621"/>
      <c r="X31" s="621"/>
      <c r="Y31" s="622"/>
      <c r="Z31" s="673">
        <v>1.1000000000000001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99.5</v>
      </c>
      <c r="BH31" s="639"/>
      <c r="BI31" s="639"/>
      <c r="BJ31" s="639"/>
      <c r="BK31" s="639"/>
      <c r="BL31" s="639"/>
      <c r="BM31" s="675">
        <v>98.2</v>
      </c>
      <c r="BN31" s="685"/>
      <c r="BO31" s="685"/>
      <c r="BP31" s="685"/>
      <c r="BQ31" s="649"/>
      <c r="BR31" s="684">
        <v>99.2</v>
      </c>
      <c r="BS31" s="639"/>
      <c r="BT31" s="639"/>
      <c r="BU31" s="639"/>
      <c r="BV31" s="639"/>
      <c r="BW31" s="639"/>
      <c r="BX31" s="675">
        <v>98</v>
      </c>
      <c r="BY31" s="685"/>
      <c r="BZ31" s="685"/>
      <c r="CA31" s="685"/>
      <c r="CB31" s="649"/>
      <c r="CD31" s="692"/>
      <c r="CE31" s="693"/>
      <c r="CF31" s="657" t="s">
        <v>296</v>
      </c>
      <c r="CG31" s="654"/>
      <c r="CH31" s="654"/>
      <c r="CI31" s="654"/>
      <c r="CJ31" s="654"/>
      <c r="CK31" s="654"/>
      <c r="CL31" s="654"/>
      <c r="CM31" s="654"/>
      <c r="CN31" s="654"/>
      <c r="CO31" s="654"/>
      <c r="CP31" s="654"/>
      <c r="CQ31" s="655"/>
      <c r="CR31" s="620">
        <v>35357</v>
      </c>
      <c r="CS31" s="639"/>
      <c r="CT31" s="639"/>
      <c r="CU31" s="639"/>
      <c r="CV31" s="639"/>
      <c r="CW31" s="639"/>
      <c r="CX31" s="639"/>
      <c r="CY31" s="640"/>
      <c r="CZ31" s="623">
        <v>0.7</v>
      </c>
      <c r="DA31" s="641"/>
      <c r="DB31" s="641"/>
      <c r="DC31" s="642"/>
      <c r="DD31" s="626">
        <v>35357</v>
      </c>
      <c r="DE31" s="639"/>
      <c r="DF31" s="639"/>
      <c r="DG31" s="639"/>
      <c r="DH31" s="639"/>
      <c r="DI31" s="639"/>
      <c r="DJ31" s="639"/>
      <c r="DK31" s="640"/>
      <c r="DL31" s="626">
        <v>35357</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2">
      <c r="B32" s="617" t="s">
        <v>297</v>
      </c>
      <c r="C32" s="618"/>
      <c r="D32" s="618"/>
      <c r="E32" s="618"/>
      <c r="F32" s="618"/>
      <c r="G32" s="618"/>
      <c r="H32" s="618"/>
      <c r="I32" s="618"/>
      <c r="J32" s="618"/>
      <c r="K32" s="618"/>
      <c r="L32" s="618"/>
      <c r="M32" s="618"/>
      <c r="N32" s="618"/>
      <c r="O32" s="618"/>
      <c r="P32" s="618"/>
      <c r="Q32" s="619"/>
      <c r="R32" s="620">
        <v>91462</v>
      </c>
      <c r="S32" s="621"/>
      <c r="T32" s="621"/>
      <c r="U32" s="621"/>
      <c r="V32" s="621"/>
      <c r="W32" s="621"/>
      <c r="X32" s="621"/>
      <c r="Y32" s="622"/>
      <c r="Z32" s="673">
        <v>1.8</v>
      </c>
      <c r="AA32" s="673"/>
      <c r="AB32" s="673"/>
      <c r="AC32" s="673"/>
      <c r="AD32" s="674">
        <v>394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98.5</v>
      </c>
      <c r="BH32" s="605"/>
      <c r="BI32" s="605"/>
      <c r="BJ32" s="605"/>
      <c r="BK32" s="605"/>
      <c r="BL32" s="605"/>
      <c r="BM32" s="668">
        <v>96.8</v>
      </c>
      <c r="BN32" s="605"/>
      <c r="BO32" s="605"/>
      <c r="BP32" s="605"/>
      <c r="BQ32" s="662"/>
      <c r="BR32" s="683">
        <v>99</v>
      </c>
      <c r="BS32" s="605"/>
      <c r="BT32" s="605"/>
      <c r="BU32" s="605"/>
      <c r="BV32" s="605"/>
      <c r="BW32" s="605"/>
      <c r="BX32" s="668">
        <v>97.2</v>
      </c>
      <c r="BY32" s="605"/>
      <c r="BZ32" s="605"/>
      <c r="CA32" s="605"/>
      <c r="CB32" s="662"/>
      <c r="CD32" s="694"/>
      <c r="CE32" s="695"/>
      <c r="CF32" s="657" t="s">
        <v>299</v>
      </c>
      <c r="CG32" s="654"/>
      <c r="CH32" s="654"/>
      <c r="CI32" s="654"/>
      <c r="CJ32" s="654"/>
      <c r="CK32" s="654"/>
      <c r="CL32" s="654"/>
      <c r="CM32" s="654"/>
      <c r="CN32" s="654"/>
      <c r="CO32" s="654"/>
      <c r="CP32" s="654"/>
      <c r="CQ32" s="655"/>
      <c r="CR32" s="620">
        <v>14</v>
      </c>
      <c r="CS32" s="621"/>
      <c r="CT32" s="621"/>
      <c r="CU32" s="621"/>
      <c r="CV32" s="621"/>
      <c r="CW32" s="621"/>
      <c r="CX32" s="621"/>
      <c r="CY32" s="622"/>
      <c r="CZ32" s="623">
        <v>0</v>
      </c>
      <c r="DA32" s="641"/>
      <c r="DB32" s="641"/>
      <c r="DC32" s="642"/>
      <c r="DD32" s="626">
        <v>14</v>
      </c>
      <c r="DE32" s="621"/>
      <c r="DF32" s="621"/>
      <c r="DG32" s="621"/>
      <c r="DH32" s="621"/>
      <c r="DI32" s="621"/>
      <c r="DJ32" s="621"/>
      <c r="DK32" s="622"/>
      <c r="DL32" s="626">
        <v>14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2">
      <c r="B33" s="617" t="s">
        <v>300</v>
      </c>
      <c r="C33" s="618"/>
      <c r="D33" s="618"/>
      <c r="E33" s="618"/>
      <c r="F33" s="618"/>
      <c r="G33" s="618"/>
      <c r="H33" s="618"/>
      <c r="I33" s="618"/>
      <c r="J33" s="618"/>
      <c r="K33" s="618"/>
      <c r="L33" s="618"/>
      <c r="M33" s="618"/>
      <c r="N33" s="618"/>
      <c r="O33" s="618"/>
      <c r="P33" s="618"/>
      <c r="Q33" s="619"/>
      <c r="R33" s="620">
        <v>627014</v>
      </c>
      <c r="S33" s="621"/>
      <c r="T33" s="621"/>
      <c r="U33" s="621"/>
      <c r="V33" s="621"/>
      <c r="W33" s="621"/>
      <c r="X33" s="621"/>
      <c r="Y33" s="622"/>
      <c r="Z33" s="673">
        <v>12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2106624</v>
      </c>
      <c r="CS33" s="639"/>
      <c r="CT33" s="639"/>
      <c r="CU33" s="639"/>
      <c r="CV33" s="639"/>
      <c r="CW33" s="639"/>
      <c r="CX33" s="639"/>
      <c r="CY33" s="640"/>
      <c r="CZ33" s="623">
        <v>41.1</v>
      </c>
      <c r="DA33" s="641"/>
      <c r="DB33" s="641"/>
      <c r="DC33" s="642"/>
      <c r="DD33" s="626">
        <v>1522979</v>
      </c>
      <c r="DE33" s="639"/>
      <c r="DF33" s="639"/>
      <c r="DG33" s="639"/>
      <c r="DH33" s="639"/>
      <c r="DI33" s="639"/>
      <c r="DJ33" s="639"/>
      <c r="DK33" s="640"/>
      <c r="DL33" s="626">
        <v>1054863</v>
      </c>
      <c r="DM33" s="639"/>
      <c r="DN33" s="639"/>
      <c r="DO33" s="639"/>
      <c r="DP33" s="639"/>
      <c r="DQ33" s="639"/>
      <c r="DR33" s="639"/>
      <c r="DS33" s="639"/>
      <c r="DT33" s="639"/>
      <c r="DU33" s="639"/>
      <c r="DV33" s="640"/>
      <c r="DW33" s="643">
        <v>35.200000000000003</v>
      </c>
      <c r="DX33" s="644"/>
      <c r="DY33" s="644"/>
      <c r="DZ33" s="644"/>
      <c r="EA33" s="644"/>
      <c r="EB33" s="644"/>
      <c r="EC33" s="645"/>
    </row>
    <row r="34" spans="2:133" ht="11.25" customHeight="1" x14ac:dyDescent="0.2">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661151</v>
      </c>
      <c r="CS34" s="621"/>
      <c r="CT34" s="621"/>
      <c r="CU34" s="621"/>
      <c r="CV34" s="621"/>
      <c r="CW34" s="621"/>
      <c r="CX34" s="621"/>
      <c r="CY34" s="622"/>
      <c r="CZ34" s="623">
        <v>12.9</v>
      </c>
      <c r="DA34" s="641"/>
      <c r="DB34" s="641"/>
      <c r="DC34" s="642"/>
      <c r="DD34" s="626">
        <v>556604</v>
      </c>
      <c r="DE34" s="621"/>
      <c r="DF34" s="621"/>
      <c r="DG34" s="621"/>
      <c r="DH34" s="621"/>
      <c r="DI34" s="621"/>
      <c r="DJ34" s="621"/>
      <c r="DK34" s="622"/>
      <c r="DL34" s="626">
        <v>335386</v>
      </c>
      <c r="DM34" s="621"/>
      <c r="DN34" s="621"/>
      <c r="DO34" s="621"/>
      <c r="DP34" s="621"/>
      <c r="DQ34" s="621"/>
      <c r="DR34" s="621"/>
      <c r="DS34" s="621"/>
      <c r="DT34" s="621"/>
      <c r="DU34" s="621"/>
      <c r="DV34" s="622"/>
      <c r="DW34" s="643">
        <v>11.2</v>
      </c>
      <c r="DX34" s="644"/>
      <c r="DY34" s="644"/>
      <c r="DZ34" s="644"/>
      <c r="EA34" s="644"/>
      <c r="EB34" s="644"/>
      <c r="EC34" s="645"/>
    </row>
    <row r="35" spans="2:133" ht="11.25" customHeight="1" x14ac:dyDescent="0.2">
      <c r="B35" s="617" t="s">
        <v>306</v>
      </c>
      <c r="C35" s="618"/>
      <c r="D35" s="618"/>
      <c r="E35" s="618"/>
      <c r="F35" s="618"/>
      <c r="G35" s="618"/>
      <c r="H35" s="618"/>
      <c r="I35" s="618"/>
      <c r="J35" s="618"/>
      <c r="K35" s="618"/>
      <c r="L35" s="618"/>
      <c r="M35" s="618"/>
      <c r="N35" s="618"/>
      <c r="O35" s="618"/>
      <c r="P35" s="618"/>
      <c r="Q35" s="619"/>
      <c r="R35" s="620">
        <v>106514</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506546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41495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45917</v>
      </c>
      <c r="CS35" s="639"/>
      <c r="CT35" s="639"/>
      <c r="CU35" s="639"/>
      <c r="CV35" s="639"/>
      <c r="CW35" s="639"/>
      <c r="CX35" s="639"/>
      <c r="CY35" s="640"/>
      <c r="CZ35" s="623">
        <v>0.9</v>
      </c>
      <c r="DA35" s="641"/>
      <c r="DB35" s="641"/>
      <c r="DC35" s="642"/>
      <c r="DD35" s="626">
        <v>40578</v>
      </c>
      <c r="DE35" s="639"/>
      <c r="DF35" s="639"/>
      <c r="DG35" s="639"/>
      <c r="DH35" s="639"/>
      <c r="DI35" s="639"/>
      <c r="DJ35" s="639"/>
      <c r="DK35" s="640"/>
      <c r="DL35" s="626">
        <v>13076</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2">
      <c r="B36" s="601" t="s">
        <v>310</v>
      </c>
      <c r="C36" s="602"/>
      <c r="D36" s="602"/>
      <c r="E36" s="602"/>
      <c r="F36" s="602"/>
      <c r="G36" s="602"/>
      <c r="H36" s="602"/>
      <c r="I36" s="602"/>
      <c r="J36" s="602"/>
      <c r="K36" s="602"/>
      <c r="L36" s="602"/>
      <c r="M36" s="602"/>
      <c r="N36" s="602"/>
      <c r="O36" s="602"/>
      <c r="P36" s="602"/>
      <c r="Q36" s="603"/>
      <c r="R36" s="604">
        <v>5210587</v>
      </c>
      <c r="S36" s="661"/>
      <c r="T36" s="661"/>
      <c r="U36" s="661"/>
      <c r="V36" s="661"/>
      <c r="W36" s="661"/>
      <c r="X36" s="661"/>
      <c r="Y36" s="664"/>
      <c r="Z36" s="665">
        <v>100</v>
      </c>
      <c r="AA36" s="665"/>
      <c r="AB36" s="665"/>
      <c r="AC36" s="665"/>
      <c r="AD36" s="666">
        <v>2887373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201282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16584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884789</v>
      </c>
      <c r="CS36" s="621"/>
      <c r="CT36" s="621"/>
      <c r="CU36" s="621"/>
      <c r="CV36" s="621"/>
      <c r="CW36" s="621"/>
      <c r="CX36" s="621"/>
      <c r="CY36" s="622"/>
      <c r="CZ36" s="623">
        <v>17.2</v>
      </c>
      <c r="DA36" s="641"/>
      <c r="DB36" s="641"/>
      <c r="DC36" s="642"/>
      <c r="DD36" s="626">
        <v>607297</v>
      </c>
      <c r="DE36" s="621"/>
      <c r="DF36" s="621"/>
      <c r="DG36" s="621"/>
      <c r="DH36" s="621"/>
      <c r="DI36" s="621"/>
      <c r="DJ36" s="621"/>
      <c r="DK36" s="622"/>
      <c r="DL36" s="626">
        <v>453053</v>
      </c>
      <c r="DM36" s="621"/>
      <c r="DN36" s="621"/>
      <c r="DO36" s="621"/>
      <c r="DP36" s="621"/>
      <c r="DQ36" s="621"/>
      <c r="DR36" s="621"/>
      <c r="DS36" s="621"/>
      <c r="DT36" s="621"/>
      <c r="DU36" s="621"/>
      <c r="DV36" s="622"/>
      <c r="DW36" s="643">
        <v>15.1</v>
      </c>
      <c r="DX36" s="644"/>
      <c r="DY36" s="644"/>
      <c r="DZ36" s="644"/>
      <c r="EA36" s="644"/>
      <c r="EB36" s="644"/>
      <c r="EC36" s="645"/>
    </row>
    <row r="37" spans="2:133" ht="11.25" customHeight="1" x14ac:dyDescent="0.2">
      <c r="AQ37" s="646" t="s">
        <v>314</v>
      </c>
      <c r="AR37" s="647"/>
      <c r="AS37" s="647"/>
      <c r="AT37" s="647"/>
      <c r="AU37" s="647"/>
      <c r="AV37" s="647"/>
      <c r="AW37" s="647"/>
      <c r="AX37" s="647"/>
      <c r="AY37" s="648"/>
      <c r="AZ37" s="620">
        <v>16275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736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161879</v>
      </c>
      <c r="CS37" s="639"/>
      <c r="CT37" s="639"/>
      <c r="CU37" s="639"/>
      <c r="CV37" s="639"/>
      <c r="CW37" s="639"/>
      <c r="CX37" s="639"/>
      <c r="CY37" s="640"/>
      <c r="CZ37" s="623">
        <v>3.2</v>
      </c>
      <c r="DA37" s="641"/>
      <c r="DB37" s="641"/>
      <c r="DC37" s="642"/>
      <c r="DD37" s="626">
        <v>161879</v>
      </c>
      <c r="DE37" s="639"/>
      <c r="DF37" s="639"/>
      <c r="DG37" s="639"/>
      <c r="DH37" s="639"/>
      <c r="DI37" s="639"/>
      <c r="DJ37" s="639"/>
      <c r="DK37" s="640"/>
      <c r="DL37" s="626">
        <v>147560</v>
      </c>
      <c r="DM37" s="639"/>
      <c r="DN37" s="639"/>
      <c r="DO37" s="639"/>
      <c r="DP37" s="639"/>
      <c r="DQ37" s="639"/>
      <c r="DR37" s="639"/>
      <c r="DS37" s="639"/>
      <c r="DT37" s="639"/>
      <c r="DU37" s="639"/>
      <c r="DV37" s="640"/>
      <c r="DW37" s="643">
        <v>4.9000000000000004</v>
      </c>
      <c r="DX37" s="644"/>
      <c r="DY37" s="644"/>
      <c r="DZ37" s="644"/>
      <c r="EA37" s="644"/>
      <c r="EB37" s="644"/>
      <c r="EC37" s="645"/>
    </row>
    <row r="38" spans="2:133" ht="11.25" customHeight="1" x14ac:dyDescent="0.2">
      <c r="AQ38" s="646" t="s">
        <v>317</v>
      </c>
      <c r="AR38" s="647"/>
      <c r="AS38" s="647"/>
      <c r="AT38" s="647"/>
      <c r="AU38" s="647"/>
      <c r="AV38" s="647"/>
      <c r="AW38" s="647"/>
      <c r="AX38" s="647"/>
      <c r="AY38" s="648"/>
      <c r="AZ38" s="620">
        <v>6997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1198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305264</v>
      </c>
      <c r="CS38" s="621"/>
      <c r="CT38" s="621"/>
      <c r="CU38" s="621"/>
      <c r="CV38" s="621"/>
      <c r="CW38" s="621"/>
      <c r="CX38" s="621"/>
      <c r="CY38" s="622"/>
      <c r="CZ38" s="623">
        <v>6</v>
      </c>
      <c r="DA38" s="641"/>
      <c r="DB38" s="641"/>
      <c r="DC38" s="642"/>
      <c r="DD38" s="626">
        <v>261305</v>
      </c>
      <c r="DE38" s="621"/>
      <c r="DF38" s="621"/>
      <c r="DG38" s="621"/>
      <c r="DH38" s="621"/>
      <c r="DI38" s="621"/>
      <c r="DJ38" s="621"/>
      <c r="DK38" s="622"/>
      <c r="DL38" s="626">
        <v>240935</v>
      </c>
      <c r="DM38" s="621"/>
      <c r="DN38" s="621"/>
      <c r="DO38" s="621"/>
      <c r="DP38" s="621"/>
      <c r="DQ38" s="621"/>
      <c r="DR38" s="621"/>
      <c r="DS38" s="621"/>
      <c r="DT38" s="621"/>
      <c r="DU38" s="621"/>
      <c r="DV38" s="622"/>
      <c r="DW38" s="643">
        <v>8</v>
      </c>
      <c r="DX38" s="644"/>
      <c r="DY38" s="644"/>
      <c r="DZ38" s="644"/>
      <c r="EA38" s="644"/>
      <c r="EB38" s="644"/>
      <c r="EC38" s="645"/>
    </row>
    <row r="39" spans="2:133" ht="11.25" customHeight="1" x14ac:dyDescent="0.2">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100938</v>
      </c>
      <c r="CS39" s="639"/>
      <c r="CT39" s="639"/>
      <c r="CU39" s="639"/>
      <c r="CV39" s="639"/>
      <c r="CW39" s="639"/>
      <c r="CX39" s="639"/>
      <c r="CY39" s="640"/>
      <c r="CZ39" s="623">
        <v>2</v>
      </c>
      <c r="DA39" s="641"/>
      <c r="DB39" s="641"/>
      <c r="DC39" s="642"/>
      <c r="DD39" s="626">
        <v>40005</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67400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147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108565</v>
      </c>
      <c r="CS40" s="621"/>
      <c r="CT40" s="621"/>
      <c r="CU40" s="621"/>
      <c r="CV40" s="621"/>
      <c r="CW40" s="621"/>
      <c r="CX40" s="621"/>
      <c r="CY40" s="622"/>
      <c r="CZ40" s="623">
        <v>2.1</v>
      </c>
      <c r="DA40" s="641"/>
      <c r="DB40" s="641"/>
      <c r="DC40" s="642"/>
      <c r="DD40" s="626">
        <v>17190</v>
      </c>
      <c r="DE40" s="621"/>
      <c r="DF40" s="621"/>
      <c r="DG40" s="621"/>
      <c r="DH40" s="621"/>
      <c r="DI40" s="621"/>
      <c r="DJ40" s="621"/>
      <c r="DK40" s="622"/>
      <c r="DL40" s="626">
        <v>12413</v>
      </c>
      <c r="DM40" s="621"/>
      <c r="DN40" s="621"/>
      <c r="DO40" s="621"/>
      <c r="DP40" s="621"/>
      <c r="DQ40" s="621"/>
      <c r="DR40" s="621"/>
      <c r="DS40" s="621"/>
      <c r="DT40" s="621"/>
      <c r="DU40" s="621"/>
      <c r="DV40" s="622"/>
      <c r="DW40" s="643">
        <v>0.4</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214592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389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1289901</v>
      </c>
      <c r="CS42" s="621"/>
      <c r="CT42" s="621"/>
      <c r="CU42" s="621"/>
      <c r="CV42" s="621"/>
      <c r="CW42" s="621"/>
      <c r="CX42" s="621"/>
      <c r="CY42" s="622"/>
      <c r="CZ42" s="623">
        <v>25.1</v>
      </c>
      <c r="DA42" s="624"/>
      <c r="DB42" s="624"/>
      <c r="DC42" s="625"/>
      <c r="DD42" s="626">
        <v>439894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27102</v>
      </c>
      <c r="CS43" s="639"/>
      <c r="CT43" s="639"/>
      <c r="CU43" s="639"/>
      <c r="CV43" s="639"/>
      <c r="CW43" s="639"/>
      <c r="CX43" s="639"/>
      <c r="CY43" s="640"/>
      <c r="CZ43" s="623">
        <v>0.5</v>
      </c>
      <c r="DA43" s="641"/>
      <c r="DB43" s="641"/>
      <c r="DC43" s="642"/>
      <c r="DD43" s="626">
        <v>27052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336</v>
      </c>
      <c r="CD44" s="633" t="s">
        <v>288</v>
      </c>
      <c r="CE44" s="634"/>
      <c r="CF44" s="617" t="s">
        <v>337</v>
      </c>
      <c r="CG44" s="618"/>
      <c r="CH44" s="618"/>
      <c r="CI44" s="618"/>
      <c r="CJ44" s="618"/>
      <c r="CK44" s="618"/>
      <c r="CL44" s="618"/>
      <c r="CM44" s="618"/>
      <c r="CN44" s="618"/>
      <c r="CO44" s="618"/>
      <c r="CP44" s="618"/>
      <c r="CQ44" s="619"/>
      <c r="CR44" s="620">
        <v>1088314</v>
      </c>
      <c r="CS44" s="621"/>
      <c r="CT44" s="621"/>
      <c r="CU44" s="621"/>
      <c r="CV44" s="621"/>
      <c r="CW44" s="621"/>
      <c r="CX44" s="621"/>
      <c r="CY44" s="622"/>
      <c r="CZ44" s="623">
        <v>21.2</v>
      </c>
      <c r="DA44" s="624"/>
      <c r="DB44" s="624"/>
      <c r="DC44" s="625"/>
      <c r="DD44" s="626">
        <v>403345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338</v>
      </c>
      <c r="CG45" s="618"/>
      <c r="CH45" s="618"/>
      <c r="CI45" s="618"/>
      <c r="CJ45" s="618"/>
      <c r="CK45" s="618"/>
      <c r="CL45" s="618"/>
      <c r="CM45" s="618"/>
      <c r="CN45" s="618"/>
      <c r="CO45" s="618"/>
      <c r="CP45" s="618"/>
      <c r="CQ45" s="619"/>
      <c r="CR45" s="620">
        <v>341700</v>
      </c>
      <c r="CS45" s="639"/>
      <c r="CT45" s="639"/>
      <c r="CU45" s="639"/>
      <c r="CV45" s="639"/>
      <c r="CW45" s="639"/>
      <c r="CX45" s="639"/>
      <c r="CY45" s="640"/>
      <c r="CZ45" s="623">
        <v>6.7</v>
      </c>
      <c r="DA45" s="641"/>
      <c r="DB45" s="641"/>
      <c r="DC45" s="642"/>
      <c r="DD45" s="626">
        <v>38699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339</v>
      </c>
      <c r="CG46" s="618"/>
      <c r="CH46" s="618"/>
      <c r="CI46" s="618"/>
      <c r="CJ46" s="618"/>
      <c r="CK46" s="618"/>
      <c r="CL46" s="618"/>
      <c r="CM46" s="618"/>
      <c r="CN46" s="618"/>
      <c r="CO46" s="618"/>
      <c r="CP46" s="618"/>
      <c r="CQ46" s="619"/>
      <c r="CR46" s="620">
        <v>710434</v>
      </c>
      <c r="CS46" s="621"/>
      <c r="CT46" s="621"/>
      <c r="CU46" s="621"/>
      <c r="CV46" s="621"/>
      <c r="CW46" s="621"/>
      <c r="CX46" s="621"/>
      <c r="CY46" s="622"/>
      <c r="CZ46" s="623">
        <v>13.8</v>
      </c>
      <c r="DA46" s="624"/>
      <c r="DB46" s="624"/>
      <c r="DC46" s="625"/>
      <c r="DD46" s="626">
        <v>328466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340</v>
      </c>
      <c r="CG47" s="618"/>
      <c r="CH47" s="618"/>
      <c r="CI47" s="618"/>
      <c r="CJ47" s="618"/>
      <c r="CK47" s="618"/>
      <c r="CL47" s="618"/>
      <c r="CM47" s="618"/>
      <c r="CN47" s="618"/>
      <c r="CO47" s="618"/>
      <c r="CP47" s="618"/>
      <c r="CQ47" s="619"/>
      <c r="CR47" s="620">
        <v>201587</v>
      </c>
      <c r="CS47" s="639"/>
      <c r="CT47" s="639"/>
      <c r="CU47" s="639"/>
      <c r="CV47" s="639"/>
      <c r="CW47" s="639"/>
      <c r="CX47" s="639"/>
      <c r="CY47" s="640"/>
      <c r="CZ47" s="623">
        <v>3.9</v>
      </c>
      <c r="DA47" s="641"/>
      <c r="DB47" s="641"/>
      <c r="DC47" s="642"/>
      <c r="DD47" s="626">
        <v>36549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342</v>
      </c>
      <c r="CE49" s="602"/>
      <c r="CF49" s="602"/>
      <c r="CG49" s="602"/>
      <c r="CH49" s="602"/>
      <c r="CI49" s="602"/>
      <c r="CJ49" s="602"/>
      <c r="CK49" s="602"/>
      <c r="CL49" s="602"/>
      <c r="CM49" s="602"/>
      <c r="CN49" s="602"/>
      <c r="CO49" s="602"/>
      <c r="CP49" s="602"/>
      <c r="CQ49" s="603"/>
      <c r="CR49" s="604">
        <v>5130325</v>
      </c>
      <c r="CS49" s="605"/>
      <c r="CT49" s="605"/>
      <c r="CU49" s="605"/>
      <c r="CV49" s="605"/>
      <c r="CW49" s="605"/>
      <c r="CX49" s="605"/>
      <c r="CY49" s="606"/>
      <c r="CZ49" s="607">
        <v>100</v>
      </c>
      <c r="DA49" s="608"/>
      <c r="DB49" s="608"/>
      <c r="DC49" s="609"/>
      <c r="DD49" s="610">
        <v>3479214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365</v>
      </c>
      <c r="C7" s="1080"/>
      <c r="D7" s="1080"/>
      <c r="E7" s="1080"/>
      <c r="F7" s="1080"/>
      <c r="G7" s="1080"/>
      <c r="H7" s="1080"/>
      <c r="I7" s="1080"/>
      <c r="J7" s="1080"/>
      <c r="K7" s="1080"/>
      <c r="L7" s="1080"/>
      <c r="M7" s="1080"/>
      <c r="N7" s="1080"/>
      <c r="O7" s="1080"/>
      <c r="P7" s="1081"/>
      <c r="Q7" s="1133">
        <v>5199</v>
      </c>
      <c r="R7" s="1134"/>
      <c r="S7" s="1134"/>
      <c r="T7" s="1134"/>
      <c r="U7" s="1134"/>
      <c r="V7" s="1134">
        <v>5119</v>
      </c>
      <c r="W7" s="1134"/>
      <c r="X7" s="1134"/>
      <c r="Y7" s="1134"/>
      <c r="Z7" s="1134"/>
      <c r="AA7" s="1134">
        <v>80</v>
      </c>
      <c r="AB7" s="1134"/>
      <c r="AC7" s="1134"/>
      <c r="AD7" s="1134"/>
      <c r="AE7" s="1135"/>
      <c r="AF7" s="1136">
        <v>37</v>
      </c>
      <c r="AG7" s="1137"/>
      <c r="AH7" s="1137"/>
      <c r="AI7" s="1137"/>
      <c r="AJ7" s="1138"/>
      <c r="AK7" s="1120">
        <v>44</v>
      </c>
      <c r="AL7" s="1121"/>
      <c r="AM7" s="1121"/>
      <c r="AN7" s="1121"/>
      <c r="AO7" s="1121"/>
      <c r="AP7" s="1121">
        <v>5118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-5</v>
      </c>
      <c r="CI7" s="1118"/>
      <c r="CJ7" s="1118"/>
      <c r="CK7" s="1118"/>
      <c r="CL7" s="1119"/>
      <c r="CM7" s="1117">
        <v>19</v>
      </c>
      <c r="CN7" s="1118"/>
      <c r="CO7" s="1118"/>
      <c r="CP7" s="1118"/>
      <c r="CQ7" s="1119"/>
      <c r="CR7" s="1117">
        <v>12</v>
      </c>
      <c r="CS7" s="1118"/>
      <c r="CT7" s="1118"/>
      <c r="CU7" s="1118"/>
      <c r="CV7" s="1119"/>
      <c r="CW7" s="1117" t="s">
        <v>544</v>
      </c>
      <c r="CX7" s="1118"/>
      <c r="CY7" s="1118"/>
      <c r="CZ7" s="1118"/>
      <c r="DA7" s="1119"/>
      <c r="DB7" s="1117" t="s">
        <v>544</v>
      </c>
      <c r="DC7" s="1118"/>
      <c r="DD7" s="1118"/>
      <c r="DE7" s="1118"/>
      <c r="DF7" s="1119"/>
      <c r="DG7" s="1117" t="s">
        <v>544</v>
      </c>
      <c r="DH7" s="1118"/>
      <c r="DI7" s="1118"/>
      <c r="DJ7" s="1118"/>
      <c r="DK7" s="1119"/>
      <c r="DL7" s="1117" t="s">
        <v>544</v>
      </c>
      <c r="DM7" s="1118"/>
      <c r="DN7" s="1118"/>
      <c r="DO7" s="1118"/>
      <c r="DP7" s="1119"/>
      <c r="DQ7" s="1117" t="s">
        <v>544</v>
      </c>
      <c r="DR7" s="1118"/>
      <c r="DS7" s="1118"/>
      <c r="DT7" s="1118"/>
      <c r="DU7" s="1119"/>
      <c r="DV7" s="1144"/>
      <c r="DW7" s="1145"/>
      <c r="DX7" s="1145"/>
      <c r="DY7" s="1145"/>
      <c r="DZ7" s="1146"/>
      <c r="EA7" s="207"/>
    </row>
    <row r="8" spans="1:131" s="208" customFormat="1" ht="26.25" customHeight="1" x14ac:dyDescent="0.2">
      <c r="A8" s="214">
        <v>2</v>
      </c>
      <c r="B8" s="1066" t="s">
        <v>366</v>
      </c>
      <c r="C8" s="1067"/>
      <c r="D8" s="1067"/>
      <c r="E8" s="1067"/>
      <c r="F8" s="1067"/>
      <c r="G8" s="1067"/>
      <c r="H8" s="1067"/>
      <c r="I8" s="1067"/>
      <c r="J8" s="1067"/>
      <c r="K8" s="1067"/>
      <c r="L8" s="1067"/>
      <c r="M8" s="1067"/>
      <c r="N8" s="1067"/>
      <c r="O8" s="1067"/>
      <c r="P8" s="1068"/>
      <c r="Q8" s="1072">
        <v>11</v>
      </c>
      <c r="R8" s="1073"/>
      <c r="S8" s="1073"/>
      <c r="T8" s="1073"/>
      <c r="U8" s="1073"/>
      <c r="V8" s="1073">
        <v>11</v>
      </c>
      <c r="W8" s="1073"/>
      <c r="X8" s="1073"/>
      <c r="Y8" s="1073"/>
      <c r="Z8" s="1073"/>
      <c r="AA8" s="1073">
        <v>0</v>
      </c>
      <c r="AB8" s="1073"/>
      <c r="AC8" s="1073"/>
      <c r="AD8" s="1073"/>
      <c r="AE8" s="1074"/>
      <c r="AF8" s="1048">
        <v>0</v>
      </c>
      <c r="AG8" s="1049"/>
      <c r="AH8" s="1049"/>
      <c r="AI8" s="1049"/>
      <c r="AJ8" s="1050"/>
      <c r="AK8" s="1115">
        <v>4</v>
      </c>
      <c r="AL8" s="1116"/>
      <c r="AM8" s="1116"/>
      <c r="AN8" s="1116"/>
      <c r="AO8" s="1116"/>
      <c r="AP8" s="1116" t="s">
        <v>535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54</v>
      </c>
      <c r="CI8" s="1019"/>
      <c r="CJ8" s="1019"/>
      <c r="CK8" s="1019"/>
      <c r="CL8" s="1020"/>
      <c r="CM8" s="1018">
        <v>53</v>
      </c>
      <c r="CN8" s="1019"/>
      <c r="CO8" s="1019"/>
      <c r="CP8" s="1019"/>
      <c r="CQ8" s="1020"/>
      <c r="CR8" s="1018">
        <v>50</v>
      </c>
      <c r="CS8" s="1019"/>
      <c r="CT8" s="1019"/>
      <c r="CU8" s="1019"/>
      <c r="CV8" s="1020"/>
      <c r="CW8" s="1018">
        <v>10</v>
      </c>
      <c r="CX8" s="1019"/>
      <c r="CY8" s="1019"/>
      <c r="CZ8" s="1019"/>
      <c r="DA8" s="1020"/>
      <c r="DB8" s="1018" t="s">
        <v>535</v>
      </c>
      <c r="DC8" s="1019"/>
      <c r="DD8" s="1019"/>
      <c r="DE8" s="1019"/>
      <c r="DF8" s="1020"/>
      <c r="DG8" s="1018" t="s">
        <v>535</v>
      </c>
      <c r="DH8" s="1019"/>
      <c r="DI8" s="1019"/>
      <c r="DJ8" s="1019"/>
      <c r="DK8" s="1020"/>
      <c r="DL8" s="1018" t="s">
        <v>535</v>
      </c>
      <c r="DM8" s="1019"/>
      <c r="DN8" s="1019"/>
      <c r="DO8" s="1019"/>
      <c r="DP8" s="1020"/>
      <c r="DQ8" s="1018" t="s">
        <v>535</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-12</v>
      </c>
      <c r="CI9" s="1019"/>
      <c r="CJ9" s="1019"/>
      <c r="CK9" s="1019"/>
      <c r="CL9" s="1020"/>
      <c r="CM9" s="1018">
        <v>-8988</v>
      </c>
      <c r="CN9" s="1019"/>
      <c r="CO9" s="1019"/>
      <c r="CP9" s="1019"/>
      <c r="CQ9" s="1020"/>
      <c r="CR9" s="1018">
        <v>0</v>
      </c>
      <c r="CS9" s="1019"/>
      <c r="CT9" s="1019"/>
      <c r="CU9" s="1019"/>
      <c r="CV9" s="1020"/>
      <c r="CW9" s="1018" t="s">
        <v>547</v>
      </c>
      <c r="CX9" s="1019"/>
      <c r="CY9" s="1019"/>
      <c r="CZ9" s="1019"/>
      <c r="DA9" s="1020"/>
      <c r="DB9" s="1018">
        <v>29</v>
      </c>
      <c r="DC9" s="1019"/>
      <c r="DD9" s="1019"/>
      <c r="DE9" s="1019"/>
      <c r="DF9" s="1020"/>
      <c r="DG9" s="1018" t="s">
        <v>535</v>
      </c>
      <c r="DH9" s="1019"/>
      <c r="DI9" s="1019"/>
      <c r="DJ9" s="1019"/>
      <c r="DK9" s="1020"/>
      <c r="DL9" s="1018" t="s">
        <v>535</v>
      </c>
      <c r="DM9" s="1019"/>
      <c r="DN9" s="1019"/>
      <c r="DO9" s="1019"/>
      <c r="DP9" s="1020"/>
      <c r="DQ9" s="1018" t="s">
        <v>535</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368</v>
      </c>
      <c r="B23" s="973" t="s">
        <v>369</v>
      </c>
      <c r="C23" s="974"/>
      <c r="D23" s="974"/>
      <c r="E23" s="974"/>
      <c r="F23" s="974"/>
      <c r="G23" s="974"/>
      <c r="H23" s="974"/>
      <c r="I23" s="974"/>
      <c r="J23" s="974"/>
      <c r="K23" s="974"/>
      <c r="L23" s="974"/>
      <c r="M23" s="974"/>
      <c r="N23" s="974"/>
      <c r="O23" s="974"/>
      <c r="P23" s="975"/>
      <c r="Q23" s="1097">
        <v>5211</v>
      </c>
      <c r="R23" s="1098"/>
      <c r="S23" s="1098"/>
      <c r="T23" s="1098"/>
      <c r="U23" s="1098"/>
      <c r="V23" s="1098">
        <v>5130</v>
      </c>
      <c r="W23" s="1098"/>
      <c r="X23" s="1098"/>
      <c r="Y23" s="1098"/>
      <c r="Z23" s="1098"/>
      <c r="AA23" s="1098">
        <v>80</v>
      </c>
      <c r="AB23" s="1098"/>
      <c r="AC23" s="1098"/>
      <c r="AD23" s="1098"/>
      <c r="AE23" s="1099"/>
      <c r="AF23" s="1100">
        <v>37</v>
      </c>
      <c r="AG23" s="1098"/>
      <c r="AH23" s="1098"/>
      <c r="AI23" s="1098"/>
      <c r="AJ23" s="1101"/>
      <c r="AK23" s="1102"/>
      <c r="AL23" s="1103"/>
      <c r="AM23" s="1103"/>
      <c r="AN23" s="1103"/>
      <c r="AO23" s="1103"/>
      <c r="AP23" s="1098">
        <v>5118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380</v>
      </c>
      <c r="C28" s="1080"/>
      <c r="D28" s="1080"/>
      <c r="E28" s="1080"/>
      <c r="F28" s="1080"/>
      <c r="G28" s="1080"/>
      <c r="H28" s="1080"/>
      <c r="I28" s="1080"/>
      <c r="J28" s="1080"/>
      <c r="K28" s="1080"/>
      <c r="L28" s="1080"/>
      <c r="M28" s="1080"/>
      <c r="N28" s="1080"/>
      <c r="O28" s="1080"/>
      <c r="P28" s="1081"/>
      <c r="Q28" s="1082">
        <v>831</v>
      </c>
      <c r="R28" s="1083"/>
      <c r="S28" s="1083"/>
      <c r="T28" s="1083"/>
      <c r="U28" s="1083"/>
      <c r="V28" s="1083">
        <v>781</v>
      </c>
      <c r="W28" s="1083"/>
      <c r="X28" s="1083"/>
      <c r="Y28" s="1083"/>
      <c r="Z28" s="1083"/>
      <c r="AA28" s="1083">
        <v>49</v>
      </c>
      <c r="AB28" s="1083"/>
      <c r="AC28" s="1083"/>
      <c r="AD28" s="1083"/>
      <c r="AE28" s="1084"/>
      <c r="AF28" s="1085">
        <v>49</v>
      </c>
      <c r="AG28" s="1083"/>
      <c r="AH28" s="1083"/>
      <c r="AI28" s="1083"/>
      <c r="AJ28" s="1086"/>
      <c r="AK28" s="1087">
        <v>69</v>
      </c>
      <c r="AL28" s="1075"/>
      <c r="AM28" s="1075"/>
      <c r="AN28" s="1075"/>
      <c r="AO28" s="1075"/>
      <c r="AP28" s="1075" t="s">
        <v>535</v>
      </c>
      <c r="AQ28" s="1075"/>
      <c r="AR28" s="1075"/>
      <c r="AS28" s="1075"/>
      <c r="AT28" s="1075"/>
      <c r="AU28" s="1075" t="s">
        <v>535</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381</v>
      </c>
      <c r="C29" s="1067"/>
      <c r="D29" s="1067"/>
      <c r="E29" s="1067"/>
      <c r="F29" s="1067"/>
      <c r="G29" s="1067"/>
      <c r="H29" s="1067"/>
      <c r="I29" s="1067"/>
      <c r="J29" s="1067"/>
      <c r="K29" s="1067"/>
      <c r="L29" s="1067"/>
      <c r="M29" s="1067"/>
      <c r="N29" s="1067"/>
      <c r="O29" s="1067"/>
      <c r="P29" s="1068"/>
      <c r="Q29" s="1072">
        <v>662</v>
      </c>
      <c r="R29" s="1073"/>
      <c r="S29" s="1073"/>
      <c r="T29" s="1073"/>
      <c r="U29" s="1073"/>
      <c r="V29" s="1073">
        <v>653</v>
      </c>
      <c r="W29" s="1073"/>
      <c r="X29" s="1073"/>
      <c r="Y29" s="1073"/>
      <c r="Z29" s="1073"/>
      <c r="AA29" s="1073">
        <v>9</v>
      </c>
      <c r="AB29" s="1073"/>
      <c r="AC29" s="1073"/>
      <c r="AD29" s="1073"/>
      <c r="AE29" s="1074"/>
      <c r="AF29" s="1048">
        <v>9</v>
      </c>
      <c r="AG29" s="1049"/>
      <c r="AH29" s="1049"/>
      <c r="AI29" s="1049"/>
      <c r="AJ29" s="1050"/>
      <c r="AK29" s="1009">
        <v>107</v>
      </c>
      <c r="AL29" s="1000"/>
      <c r="AM29" s="1000"/>
      <c r="AN29" s="1000"/>
      <c r="AO29" s="1000"/>
      <c r="AP29" s="1000" t="s">
        <v>535</v>
      </c>
      <c r="AQ29" s="1000"/>
      <c r="AR29" s="1000"/>
      <c r="AS29" s="1000"/>
      <c r="AT29" s="1000"/>
      <c r="AU29" s="1000" t="s">
        <v>535</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382</v>
      </c>
      <c r="C30" s="1067"/>
      <c r="D30" s="1067"/>
      <c r="E30" s="1067"/>
      <c r="F30" s="1067"/>
      <c r="G30" s="1067"/>
      <c r="H30" s="1067"/>
      <c r="I30" s="1067"/>
      <c r="J30" s="1067"/>
      <c r="K30" s="1067"/>
      <c r="L30" s="1067"/>
      <c r="M30" s="1067"/>
      <c r="N30" s="1067"/>
      <c r="O30" s="1067"/>
      <c r="P30" s="1068"/>
      <c r="Q30" s="1072">
        <v>2</v>
      </c>
      <c r="R30" s="1073"/>
      <c r="S30" s="1073"/>
      <c r="T30" s="1073"/>
      <c r="U30" s="1073"/>
      <c r="V30" s="1073">
        <v>2</v>
      </c>
      <c r="W30" s="1073"/>
      <c r="X30" s="1073"/>
      <c r="Y30" s="1073"/>
      <c r="Z30" s="1073"/>
      <c r="AA30" s="1073">
        <v>0</v>
      </c>
      <c r="AB30" s="1073"/>
      <c r="AC30" s="1073"/>
      <c r="AD30" s="1073"/>
      <c r="AE30" s="1074"/>
      <c r="AF30" s="1048">
        <v>0</v>
      </c>
      <c r="AG30" s="1049"/>
      <c r="AH30" s="1049"/>
      <c r="AI30" s="1049"/>
      <c r="AJ30" s="1050"/>
      <c r="AK30" s="1009" t="s">
        <v>535</v>
      </c>
      <c r="AL30" s="1000"/>
      <c r="AM30" s="1000"/>
      <c r="AN30" s="1000"/>
      <c r="AO30" s="1000"/>
      <c r="AP30" s="1000" t="s">
        <v>535</v>
      </c>
      <c r="AQ30" s="1000"/>
      <c r="AR30" s="1000"/>
      <c r="AS30" s="1000"/>
      <c r="AT30" s="1000"/>
      <c r="AU30" s="1000" t="s">
        <v>535</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383</v>
      </c>
      <c r="C31" s="1067"/>
      <c r="D31" s="1067"/>
      <c r="E31" s="1067"/>
      <c r="F31" s="1067"/>
      <c r="G31" s="1067"/>
      <c r="H31" s="1067"/>
      <c r="I31" s="1067"/>
      <c r="J31" s="1067"/>
      <c r="K31" s="1067"/>
      <c r="L31" s="1067"/>
      <c r="M31" s="1067"/>
      <c r="N31" s="1067"/>
      <c r="O31" s="1067"/>
      <c r="P31" s="1068"/>
      <c r="Q31" s="1072">
        <v>55</v>
      </c>
      <c r="R31" s="1073"/>
      <c r="S31" s="1073"/>
      <c r="T31" s="1073"/>
      <c r="U31" s="1073"/>
      <c r="V31" s="1073">
        <v>55</v>
      </c>
      <c r="W31" s="1073"/>
      <c r="X31" s="1073"/>
      <c r="Y31" s="1073"/>
      <c r="Z31" s="1073"/>
      <c r="AA31" s="1073">
        <v>0</v>
      </c>
      <c r="AB31" s="1073"/>
      <c r="AC31" s="1073"/>
      <c r="AD31" s="1073"/>
      <c r="AE31" s="1074"/>
      <c r="AF31" s="1048">
        <v>0</v>
      </c>
      <c r="AG31" s="1049"/>
      <c r="AH31" s="1049"/>
      <c r="AI31" s="1049"/>
      <c r="AJ31" s="1050"/>
      <c r="AK31" s="1009">
        <v>26</v>
      </c>
      <c r="AL31" s="1000"/>
      <c r="AM31" s="1000"/>
      <c r="AN31" s="1000"/>
      <c r="AO31" s="1000"/>
      <c r="AP31" s="1000" t="s">
        <v>535</v>
      </c>
      <c r="AQ31" s="1000"/>
      <c r="AR31" s="1000"/>
      <c r="AS31" s="1000"/>
      <c r="AT31" s="1000"/>
      <c r="AU31" s="1000" t="s">
        <v>535</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384</v>
      </c>
      <c r="C32" s="1067"/>
      <c r="D32" s="1067"/>
      <c r="E32" s="1067"/>
      <c r="F32" s="1067"/>
      <c r="G32" s="1067"/>
      <c r="H32" s="1067"/>
      <c r="I32" s="1067"/>
      <c r="J32" s="1067"/>
      <c r="K32" s="1067"/>
      <c r="L32" s="1067"/>
      <c r="M32" s="1067"/>
      <c r="N32" s="1067"/>
      <c r="O32" s="1067"/>
      <c r="P32" s="1068"/>
      <c r="Q32" s="1072">
        <v>628</v>
      </c>
      <c r="R32" s="1073"/>
      <c r="S32" s="1073"/>
      <c r="T32" s="1073"/>
      <c r="U32" s="1073"/>
      <c r="V32" s="1073">
        <v>614</v>
      </c>
      <c r="W32" s="1073"/>
      <c r="X32" s="1073"/>
      <c r="Y32" s="1073"/>
      <c r="Z32" s="1073"/>
      <c r="AA32" s="1073">
        <v>14</v>
      </c>
      <c r="AB32" s="1073"/>
      <c r="AC32" s="1073"/>
      <c r="AD32" s="1073"/>
      <c r="AE32" s="1074"/>
      <c r="AF32" s="1048">
        <v>297</v>
      </c>
      <c r="AG32" s="1049"/>
      <c r="AH32" s="1049"/>
      <c r="AI32" s="1049"/>
      <c r="AJ32" s="1050"/>
      <c r="AK32" s="1009">
        <v>201</v>
      </c>
      <c r="AL32" s="1000"/>
      <c r="AM32" s="1000"/>
      <c r="AN32" s="1000"/>
      <c r="AO32" s="1000"/>
      <c r="AP32" s="1000">
        <v>440</v>
      </c>
      <c r="AQ32" s="1000"/>
      <c r="AR32" s="1000"/>
      <c r="AS32" s="1000"/>
      <c r="AT32" s="1000"/>
      <c r="AU32" s="1000">
        <v>323</v>
      </c>
      <c r="AV32" s="1000"/>
      <c r="AW32" s="1000"/>
      <c r="AX32" s="1000"/>
      <c r="AY32" s="1000"/>
      <c r="AZ32" s="1071" t="s">
        <v>535</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386</v>
      </c>
      <c r="C33" s="1067"/>
      <c r="D33" s="1067"/>
      <c r="E33" s="1067"/>
      <c r="F33" s="1067"/>
      <c r="G33" s="1067"/>
      <c r="H33" s="1067"/>
      <c r="I33" s="1067"/>
      <c r="J33" s="1067"/>
      <c r="K33" s="1067"/>
      <c r="L33" s="1067"/>
      <c r="M33" s="1067"/>
      <c r="N33" s="1067"/>
      <c r="O33" s="1067"/>
      <c r="P33" s="1068"/>
      <c r="Q33" s="1072">
        <v>77</v>
      </c>
      <c r="R33" s="1073"/>
      <c r="S33" s="1073"/>
      <c r="T33" s="1073"/>
      <c r="U33" s="1073"/>
      <c r="V33" s="1073">
        <v>76</v>
      </c>
      <c r="W33" s="1073"/>
      <c r="X33" s="1073"/>
      <c r="Y33" s="1073"/>
      <c r="Z33" s="1073"/>
      <c r="AA33" s="1073">
        <v>1</v>
      </c>
      <c r="AB33" s="1073"/>
      <c r="AC33" s="1073"/>
      <c r="AD33" s="1073"/>
      <c r="AE33" s="1074"/>
      <c r="AF33" s="1048">
        <v>1</v>
      </c>
      <c r="AG33" s="1049"/>
      <c r="AH33" s="1049"/>
      <c r="AI33" s="1049"/>
      <c r="AJ33" s="1050"/>
      <c r="AK33" s="1009">
        <v>16</v>
      </c>
      <c r="AL33" s="1000"/>
      <c r="AM33" s="1000"/>
      <c r="AN33" s="1000"/>
      <c r="AO33" s="1000"/>
      <c r="AP33" s="1000">
        <v>267</v>
      </c>
      <c r="AQ33" s="1000"/>
      <c r="AR33" s="1000"/>
      <c r="AS33" s="1000"/>
      <c r="AT33" s="1000"/>
      <c r="AU33" s="1000">
        <v>169</v>
      </c>
      <c r="AV33" s="1000"/>
      <c r="AW33" s="1000"/>
      <c r="AX33" s="1000"/>
      <c r="AY33" s="1000"/>
      <c r="AZ33" s="1071" t="s">
        <v>535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t="s">
        <v>388</v>
      </c>
      <c r="C34" s="1067"/>
      <c r="D34" s="1067"/>
      <c r="E34" s="1067"/>
      <c r="F34" s="1067"/>
      <c r="G34" s="1067"/>
      <c r="H34" s="1067"/>
      <c r="I34" s="1067"/>
      <c r="J34" s="1067"/>
      <c r="K34" s="1067"/>
      <c r="L34" s="1067"/>
      <c r="M34" s="1067"/>
      <c r="N34" s="1067"/>
      <c r="O34" s="1067"/>
      <c r="P34" s="1068"/>
      <c r="Q34" s="1072">
        <v>13</v>
      </c>
      <c r="R34" s="1073"/>
      <c r="S34" s="1073"/>
      <c r="T34" s="1073"/>
      <c r="U34" s="1073"/>
      <c r="V34" s="1073">
        <v>13</v>
      </c>
      <c r="W34" s="1073"/>
      <c r="X34" s="1073"/>
      <c r="Y34" s="1073"/>
      <c r="Z34" s="1073"/>
      <c r="AA34" s="1073">
        <v>0</v>
      </c>
      <c r="AB34" s="1073"/>
      <c r="AC34" s="1073"/>
      <c r="AD34" s="1073"/>
      <c r="AE34" s="1074"/>
      <c r="AF34" s="1048">
        <v>0</v>
      </c>
      <c r="AG34" s="1049"/>
      <c r="AH34" s="1049"/>
      <c r="AI34" s="1049"/>
      <c r="AJ34" s="1050"/>
      <c r="AK34" s="1009">
        <v>7</v>
      </c>
      <c r="AL34" s="1000"/>
      <c r="AM34" s="1000"/>
      <c r="AN34" s="1000"/>
      <c r="AO34" s="1000"/>
      <c r="AP34" s="1000">
        <v>89</v>
      </c>
      <c r="AQ34" s="1000"/>
      <c r="AR34" s="1000"/>
      <c r="AS34" s="1000"/>
      <c r="AT34" s="1000"/>
      <c r="AU34" s="1000">
        <v>72</v>
      </c>
      <c r="AV34" s="1000"/>
      <c r="AW34" s="1000"/>
      <c r="AX34" s="1000"/>
      <c r="AY34" s="1000"/>
      <c r="AZ34" s="1071" t="s">
        <v>535</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357</v>
      </c>
      <c r="AG63" s="988"/>
      <c r="AH63" s="988"/>
      <c r="AI63" s="988"/>
      <c r="AJ63" s="1059"/>
      <c r="AK63" s="1060"/>
      <c r="AL63" s="992"/>
      <c r="AM63" s="992"/>
      <c r="AN63" s="992"/>
      <c r="AO63" s="992"/>
      <c r="AP63" s="988">
        <v>797</v>
      </c>
      <c r="AQ63" s="988"/>
      <c r="AR63" s="988"/>
      <c r="AS63" s="988"/>
      <c r="AT63" s="988"/>
      <c r="AU63" s="988">
        <v>565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536</v>
      </c>
      <c r="C68" s="1015"/>
      <c r="D68" s="1015"/>
      <c r="E68" s="1015"/>
      <c r="F68" s="1015"/>
      <c r="G68" s="1015"/>
      <c r="H68" s="1015"/>
      <c r="I68" s="1015"/>
      <c r="J68" s="1015"/>
      <c r="K68" s="1015"/>
      <c r="L68" s="1015"/>
      <c r="M68" s="1015"/>
      <c r="N68" s="1015"/>
      <c r="O68" s="1015"/>
      <c r="P68" s="1016"/>
      <c r="Q68" s="1017">
        <v>841</v>
      </c>
      <c r="R68" s="1011"/>
      <c r="S68" s="1011"/>
      <c r="T68" s="1011"/>
      <c r="U68" s="1011"/>
      <c r="V68" s="1011">
        <v>828</v>
      </c>
      <c r="W68" s="1011"/>
      <c r="X68" s="1011"/>
      <c r="Y68" s="1011"/>
      <c r="Z68" s="1011"/>
      <c r="AA68" s="1011">
        <v>14</v>
      </c>
      <c r="AB68" s="1011"/>
      <c r="AC68" s="1011"/>
      <c r="AD68" s="1011"/>
      <c r="AE68" s="1011"/>
      <c r="AF68" s="1011">
        <v>14</v>
      </c>
      <c r="AG68" s="1011"/>
      <c r="AH68" s="1011"/>
      <c r="AI68" s="1011"/>
      <c r="AJ68" s="1011"/>
      <c r="AK68" s="1011">
        <v>6</v>
      </c>
      <c r="AL68" s="1011"/>
      <c r="AM68" s="1011"/>
      <c r="AN68" s="1011"/>
      <c r="AO68" s="1011"/>
      <c r="AP68" s="1011">
        <v>1459</v>
      </c>
      <c r="AQ68" s="1011"/>
      <c r="AR68" s="1011"/>
      <c r="AS68" s="1011"/>
      <c r="AT68" s="1011"/>
      <c r="AU68" s="1011">
        <v>361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537</v>
      </c>
      <c r="C69" s="1004"/>
      <c r="D69" s="1004"/>
      <c r="E69" s="1004"/>
      <c r="F69" s="1004"/>
      <c r="G69" s="1004"/>
      <c r="H69" s="1004"/>
      <c r="I69" s="1004"/>
      <c r="J69" s="1004"/>
      <c r="K69" s="1004"/>
      <c r="L69" s="1004"/>
      <c r="M69" s="1004"/>
      <c r="N69" s="1004"/>
      <c r="O69" s="1004"/>
      <c r="P69" s="1005"/>
      <c r="Q69" s="1006">
        <v>2321</v>
      </c>
      <c r="R69" s="1000"/>
      <c r="S69" s="1000"/>
      <c r="T69" s="1000"/>
      <c r="U69" s="1000"/>
      <c r="V69" s="1000">
        <v>2005</v>
      </c>
      <c r="W69" s="1000"/>
      <c r="X69" s="1000"/>
      <c r="Y69" s="1000"/>
      <c r="Z69" s="1000"/>
      <c r="AA69" s="1000">
        <v>316</v>
      </c>
      <c r="AB69" s="1000"/>
      <c r="AC69" s="1000"/>
      <c r="AD69" s="1000"/>
      <c r="AE69" s="1000"/>
      <c r="AF69" s="1000">
        <v>316</v>
      </c>
      <c r="AG69" s="1000"/>
      <c r="AH69" s="1000"/>
      <c r="AI69" s="1000"/>
      <c r="AJ69" s="1000"/>
      <c r="AK69" s="1000">
        <v>2</v>
      </c>
      <c r="AL69" s="1000"/>
      <c r="AM69" s="1000"/>
      <c r="AN69" s="1000"/>
      <c r="AO69" s="1000"/>
      <c r="AP69" s="1000" t="s">
        <v>544</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538</v>
      </c>
      <c r="C70" s="1004"/>
      <c r="D70" s="1004"/>
      <c r="E70" s="1004"/>
      <c r="F70" s="1004"/>
      <c r="G70" s="1004"/>
      <c r="H70" s="1004"/>
      <c r="I70" s="1004"/>
      <c r="J70" s="1004"/>
      <c r="K70" s="1004"/>
      <c r="L70" s="1004"/>
      <c r="M70" s="1004"/>
      <c r="N70" s="1004"/>
      <c r="O70" s="1004"/>
      <c r="P70" s="1005"/>
      <c r="Q70" s="1006">
        <v>22</v>
      </c>
      <c r="R70" s="1000"/>
      <c r="S70" s="1000"/>
      <c r="T70" s="1000"/>
      <c r="U70" s="1000"/>
      <c r="V70" s="1000">
        <v>21</v>
      </c>
      <c r="W70" s="1000"/>
      <c r="X70" s="1000"/>
      <c r="Y70" s="1000"/>
      <c r="Z70" s="1000"/>
      <c r="AA70" s="1000">
        <v>1</v>
      </c>
      <c r="AB70" s="1000"/>
      <c r="AC70" s="1000"/>
      <c r="AD70" s="1000"/>
      <c r="AE70" s="1000"/>
      <c r="AF70" s="1000">
        <v>1</v>
      </c>
      <c r="AG70" s="1000"/>
      <c r="AH70" s="1000"/>
      <c r="AI70" s="1000"/>
      <c r="AJ70" s="1000"/>
      <c r="AK70" s="1000" t="s">
        <v>544</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539</v>
      </c>
      <c r="C71" s="1004"/>
      <c r="D71" s="1004"/>
      <c r="E71" s="1004"/>
      <c r="F71" s="1004"/>
      <c r="G71" s="1004"/>
      <c r="H71" s="1004"/>
      <c r="I71" s="1004"/>
      <c r="J71" s="1004"/>
      <c r="K71" s="1004"/>
      <c r="L71" s="1004"/>
      <c r="M71" s="1004"/>
      <c r="N71" s="1004"/>
      <c r="O71" s="1004"/>
      <c r="P71" s="1005"/>
      <c r="Q71" s="1006">
        <v>202</v>
      </c>
      <c r="R71" s="1000"/>
      <c r="S71" s="1000"/>
      <c r="T71" s="1000"/>
      <c r="U71" s="1000"/>
      <c r="V71" s="1000">
        <v>195</v>
      </c>
      <c r="W71" s="1000"/>
      <c r="X71" s="1000"/>
      <c r="Y71" s="1000"/>
      <c r="Z71" s="1000"/>
      <c r="AA71" s="1000">
        <v>7</v>
      </c>
      <c r="AB71" s="1000"/>
      <c r="AC71" s="1000"/>
      <c r="AD71" s="1000"/>
      <c r="AE71" s="1000"/>
      <c r="AF71" s="1000">
        <v>7</v>
      </c>
      <c r="AG71" s="1000"/>
      <c r="AH71" s="1000"/>
      <c r="AI71" s="1000"/>
      <c r="AJ71" s="1000"/>
      <c r="AK71" s="1000">
        <v>5</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540</v>
      </c>
      <c r="C72" s="1004"/>
      <c r="D72" s="1004"/>
      <c r="E72" s="1004"/>
      <c r="F72" s="1004"/>
      <c r="G72" s="1004"/>
      <c r="H72" s="1004"/>
      <c r="I72" s="1004"/>
      <c r="J72" s="1004"/>
      <c r="K72" s="1004"/>
      <c r="L72" s="1004"/>
      <c r="M72" s="1004"/>
      <c r="N72" s="1004"/>
      <c r="O72" s="1004"/>
      <c r="P72" s="1005"/>
      <c r="Q72" s="1006">
        <v>157349</v>
      </c>
      <c r="R72" s="1000"/>
      <c r="S72" s="1000"/>
      <c r="T72" s="1000"/>
      <c r="U72" s="1000"/>
      <c r="V72" s="1000">
        <v>150615</v>
      </c>
      <c r="W72" s="1000"/>
      <c r="X72" s="1000"/>
      <c r="Y72" s="1000"/>
      <c r="Z72" s="1000"/>
      <c r="AA72" s="1000">
        <v>6733</v>
      </c>
      <c r="AB72" s="1000"/>
      <c r="AC72" s="1000"/>
      <c r="AD72" s="1000"/>
      <c r="AE72" s="1000"/>
      <c r="AF72" s="1000">
        <v>6733</v>
      </c>
      <c r="AG72" s="1000"/>
      <c r="AH72" s="1000"/>
      <c r="AI72" s="1000"/>
      <c r="AJ72" s="1000"/>
      <c r="AK72" s="1000">
        <v>1066</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541</v>
      </c>
      <c r="C73" s="1004"/>
      <c r="D73" s="1004"/>
      <c r="E73" s="1004"/>
      <c r="F73" s="1004"/>
      <c r="G73" s="1004"/>
      <c r="H73" s="1004"/>
      <c r="I73" s="1004"/>
      <c r="J73" s="1004"/>
      <c r="K73" s="1004"/>
      <c r="L73" s="1004"/>
      <c r="M73" s="1004"/>
      <c r="N73" s="1004"/>
      <c r="O73" s="1004"/>
      <c r="P73" s="1005"/>
      <c r="Q73" s="1006">
        <v>3</v>
      </c>
      <c r="R73" s="1000"/>
      <c r="S73" s="1000"/>
      <c r="T73" s="1000"/>
      <c r="U73" s="1000"/>
      <c r="V73" s="1000">
        <v>3</v>
      </c>
      <c r="W73" s="1000"/>
      <c r="X73" s="1000"/>
      <c r="Y73" s="1000"/>
      <c r="Z73" s="1000"/>
      <c r="AA73" s="1000">
        <v>0</v>
      </c>
      <c r="AB73" s="1000"/>
      <c r="AC73" s="1000"/>
      <c r="AD73" s="1000"/>
      <c r="AE73" s="1000"/>
      <c r="AF73" s="1000">
        <v>0</v>
      </c>
      <c r="AG73" s="1000"/>
      <c r="AH73" s="1000"/>
      <c r="AI73" s="1000"/>
      <c r="AJ73" s="1000"/>
      <c r="AK73" s="1000" t="s">
        <v>549</v>
      </c>
      <c r="AL73" s="1000"/>
      <c r="AM73" s="1000"/>
      <c r="AN73" s="1000"/>
      <c r="AO73" s="1000"/>
      <c r="AP73" s="1000" t="s">
        <v>550</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542</v>
      </c>
      <c r="C74" s="1004"/>
      <c r="D74" s="1004"/>
      <c r="E74" s="1004"/>
      <c r="F74" s="1004"/>
      <c r="G74" s="1004"/>
      <c r="H74" s="1004"/>
      <c r="I74" s="1004"/>
      <c r="J74" s="1004"/>
      <c r="K74" s="1004"/>
      <c r="L74" s="1004"/>
      <c r="M74" s="1004"/>
      <c r="N74" s="1004"/>
      <c r="O74" s="1004"/>
      <c r="P74" s="1005"/>
      <c r="Q74" s="1006">
        <v>31</v>
      </c>
      <c r="R74" s="1000"/>
      <c r="S74" s="1000"/>
      <c r="T74" s="1000"/>
      <c r="U74" s="1000"/>
      <c r="V74" s="1000">
        <v>28</v>
      </c>
      <c r="W74" s="1000"/>
      <c r="X74" s="1000"/>
      <c r="Y74" s="1000"/>
      <c r="Z74" s="1000"/>
      <c r="AA74" s="1000">
        <v>4</v>
      </c>
      <c r="AB74" s="1000"/>
      <c r="AC74" s="1000"/>
      <c r="AD74" s="1000"/>
      <c r="AE74" s="1000"/>
      <c r="AF74" s="1000">
        <v>4</v>
      </c>
      <c r="AG74" s="1000"/>
      <c r="AH74" s="1000"/>
      <c r="AI74" s="1000"/>
      <c r="AJ74" s="1000"/>
      <c r="AK74" s="1000">
        <v>23</v>
      </c>
      <c r="AL74" s="1000"/>
      <c r="AM74" s="1000"/>
      <c r="AN74" s="1000"/>
      <c r="AO74" s="1000"/>
      <c r="AP74" s="1000" t="s">
        <v>547</v>
      </c>
      <c r="AQ74" s="1000"/>
      <c r="AR74" s="1000"/>
      <c r="AS74" s="1000"/>
      <c r="AT74" s="1000"/>
      <c r="AU74" s="1000" t="s">
        <v>547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t="s">
        <v>543</v>
      </c>
      <c r="C75" s="1004"/>
      <c r="D75" s="1004"/>
      <c r="E75" s="1004"/>
      <c r="F75" s="1004"/>
      <c r="G75" s="1004"/>
      <c r="H75" s="1004"/>
      <c r="I75" s="1004"/>
      <c r="J75" s="1004"/>
      <c r="K75" s="1004"/>
      <c r="L75" s="1004"/>
      <c r="M75" s="1004"/>
      <c r="N75" s="1004"/>
      <c r="O75" s="1004"/>
      <c r="P75" s="1005"/>
      <c r="Q75" s="1007">
        <v>27</v>
      </c>
      <c r="R75" s="1008"/>
      <c r="S75" s="1008"/>
      <c r="T75" s="1008"/>
      <c r="U75" s="1009"/>
      <c r="V75" s="1010">
        <v>24</v>
      </c>
      <c r="W75" s="1008"/>
      <c r="X75" s="1008"/>
      <c r="Y75" s="1008"/>
      <c r="Z75" s="1009"/>
      <c r="AA75" s="1010">
        <v>2</v>
      </c>
      <c r="AB75" s="1008"/>
      <c r="AC75" s="1008"/>
      <c r="AD75" s="1008"/>
      <c r="AE75" s="1009"/>
      <c r="AF75" s="1010">
        <v>2</v>
      </c>
      <c r="AG75" s="1008"/>
      <c r="AH75" s="1008"/>
      <c r="AI75" s="1008"/>
      <c r="AJ75" s="1009"/>
      <c r="AK75" s="1010" t="s">
        <v>544</v>
      </c>
      <c r="AL75" s="1008"/>
      <c r="AM75" s="1008"/>
      <c r="AN75" s="1008"/>
      <c r="AO75" s="1009"/>
      <c r="AP75" s="1010" t="s">
        <v>544</v>
      </c>
      <c r="AQ75" s="1008"/>
      <c r="AR75" s="1008"/>
      <c r="AS75" s="1008"/>
      <c r="AT75" s="1009"/>
      <c r="AU75" s="1010" t="s">
        <v>544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7077</v>
      </c>
      <c r="AG88" s="988"/>
      <c r="AH88" s="988"/>
      <c r="AI88" s="988"/>
      <c r="AJ88" s="988"/>
      <c r="AK88" s="992"/>
      <c r="AL88" s="992"/>
      <c r="AM88" s="992"/>
      <c r="AN88" s="992"/>
      <c r="AO88" s="992"/>
      <c r="AP88" s="988">
        <v>1459</v>
      </c>
      <c r="AQ88" s="988"/>
      <c r="AR88" s="988"/>
      <c r="AS88" s="988"/>
      <c r="AT88" s="988"/>
      <c r="AU88" s="988">
        <v>361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62</v>
      </c>
      <c r="CS102" s="980"/>
      <c r="CT102" s="980"/>
      <c r="CU102" s="980"/>
      <c r="CV102" s="981"/>
      <c r="CW102" s="979" t="s">
        <v>551</v>
      </c>
      <c r="CX102" s="980"/>
      <c r="CY102" s="980"/>
      <c r="CZ102" s="980"/>
      <c r="DA102" s="981"/>
      <c r="DB102" s="979">
        <v>24</v>
      </c>
      <c r="DC102" s="980"/>
      <c r="DD102" s="980"/>
      <c r="DE102" s="980"/>
      <c r="DF102" s="981"/>
      <c r="DG102" s="979" t="s">
        <v>551</v>
      </c>
      <c r="DH102" s="980"/>
      <c r="DI102" s="980"/>
      <c r="DJ102" s="980"/>
      <c r="DK102" s="981"/>
      <c r="DL102" s="979" t="s">
        <v>551</v>
      </c>
      <c r="DM102" s="980"/>
      <c r="DN102" s="980"/>
      <c r="DO102" s="980"/>
      <c r="DP102" s="981"/>
      <c r="DQ102" s="979" t="s">
        <v>551</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x14ac:dyDescent="0.2">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829928</v>
      </c>
      <c r="AB110" s="916"/>
      <c r="AC110" s="916"/>
      <c r="AD110" s="916"/>
      <c r="AE110" s="917"/>
      <c r="AF110" s="918">
        <v>738797</v>
      </c>
      <c r="AG110" s="916"/>
      <c r="AH110" s="916"/>
      <c r="AI110" s="916"/>
      <c r="AJ110" s="917"/>
      <c r="AK110" s="918">
        <v>609160</v>
      </c>
      <c r="AL110" s="916"/>
      <c r="AM110" s="916"/>
      <c r="AN110" s="916"/>
      <c r="AO110" s="917"/>
      <c r="AP110" s="919">
        <v>25.2</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5118148</v>
      </c>
      <c r="BR110" s="863"/>
      <c r="BS110" s="863"/>
      <c r="BT110" s="863"/>
      <c r="BU110" s="863"/>
      <c r="BV110" s="863">
        <v>5065148</v>
      </c>
      <c r="BW110" s="863"/>
      <c r="BX110" s="863"/>
      <c r="BY110" s="863"/>
      <c r="BZ110" s="863"/>
      <c r="CA110" s="863">
        <v>5118359</v>
      </c>
      <c r="CB110" s="863"/>
      <c r="CC110" s="863"/>
      <c r="CD110" s="863"/>
      <c r="CE110" s="863"/>
      <c r="CF110" s="887">
        <v>211.6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7380</v>
      </c>
      <c r="BR111" s="835"/>
      <c r="BS111" s="835"/>
      <c r="BT111" s="835"/>
      <c r="BU111" s="835"/>
      <c r="BV111" s="835">
        <v>5230</v>
      </c>
      <c r="BW111" s="835"/>
      <c r="BX111" s="835"/>
      <c r="BY111" s="835"/>
      <c r="BZ111" s="835"/>
      <c r="CA111" s="835">
        <v>3125</v>
      </c>
      <c r="CB111" s="835"/>
      <c r="CC111" s="835"/>
      <c r="CD111" s="835"/>
      <c r="CE111" s="835"/>
      <c r="CF111" s="896">
        <v>0.1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505977</v>
      </c>
      <c r="BR112" s="835"/>
      <c r="BS112" s="835"/>
      <c r="BT112" s="835"/>
      <c r="BU112" s="835"/>
      <c r="BV112" s="835">
        <v>595757</v>
      </c>
      <c r="BW112" s="835"/>
      <c r="BX112" s="835"/>
      <c r="BY112" s="835"/>
      <c r="BZ112" s="835"/>
      <c r="CA112" s="835">
        <v>564512</v>
      </c>
      <c r="CB112" s="835"/>
      <c r="CC112" s="835"/>
      <c r="CD112" s="835"/>
      <c r="CE112" s="835"/>
      <c r="CF112" s="896">
        <v>23.3</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93568</v>
      </c>
      <c r="AB113" s="944"/>
      <c r="AC113" s="944"/>
      <c r="AD113" s="944"/>
      <c r="AE113" s="945"/>
      <c r="AF113" s="946">
        <v>46653</v>
      </c>
      <c r="AG113" s="944"/>
      <c r="AH113" s="944"/>
      <c r="AI113" s="944"/>
      <c r="AJ113" s="945"/>
      <c r="AK113" s="946">
        <v>44335</v>
      </c>
      <c r="AL113" s="944"/>
      <c r="AM113" s="944"/>
      <c r="AN113" s="944"/>
      <c r="AO113" s="945"/>
      <c r="AP113" s="947">
        <v>1.8</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388748</v>
      </c>
      <c r="BR113" s="835"/>
      <c r="BS113" s="835"/>
      <c r="BT113" s="835"/>
      <c r="BU113" s="835"/>
      <c r="BV113" s="835">
        <v>377594</v>
      </c>
      <c r="BW113" s="835"/>
      <c r="BX113" s="835"/>
      <c r="BY113" s="835"/>
      <c r="BZ113" s="835"/>
      <c r="CA113" s="835">
        <v>360503</v>
      </c>
      <c r="CB113" s="835"/>
      <c r="CC113" s="835"/>
      <c r="CD113" s="835"/>
      <c r="CE113" s="835"/>
      <c r="CF113" s="896">
        <v>14.9</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2">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9335</v>
      </c>
      <c r="AB114" s="798"/>
      <c r="AC114" s="798"/>
      <c r="AD114" s="798"/>
      <c r="AE114" s="799"/>
      <c r="AF114" s="800">
        <v>10173</v>
      </c>
      <c r="AG114" s="798"/>
      <c r="AH114" s="798"/>
      <c r="AI114" s="798"/>
      <c r="AJ114" s="799"/>
      <c r="AK114" s="800">
        <v>17466</v>
      </c>
      <c r="AL114" s="798"/>
      <c r="AM114" s="798"/>
      <c r="AN114" s="798"/>
      <c r="AO114" s="799"/>
      <c r="AP114" s="845">
        <v>0.7</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876828</v>
      </c>
      <c r="BR114" s="835"/>
      <c r="BS114" s="835"/>
      <c r="BT114" s="835"/>
      <c r="BU114" s="835"/>
      <c r="BV114" s="835">
        <v>794630</v>
      </c>
      <c r="BW114" s="835"/>
      <c r="BX114" s="835"/>
      <c r="BY114" s="835"/>
      <c r="BZ114" s="835"/>
      <c r="CA114" s="835">
        <v>906932</v>
      </c>
      <c r="CB114" s="835"/>
      <c r="CC114" s="835"/>
      <c r="CD114" s="835"/>
      <c r="CE114" s="835"/>
      <c r="CF114" s="896">
        <v>37.5</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2">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2215</v>
      </c>
      <c r="AB115" s="944"/>
      <c r="AC115" s="944"/>
      <c r="AD115" s="944"/>
      <c r="AE115" s="945"/>
      <c r="AF115" s="946">
        <v>2162</v>
      </c>
      <c r="AG115" s="944"/>
      <c r="AH115" s="944"/>
      <c r="AI115" s="944"/>
      <c r="AJ115" s="945"/>
      <c r="AK115" s="946">
        <v>2118</v>
      </c>
      <c r="AL115" s="944"/>
      <c r="AM115" s="944"/>
      <c r="AN115" s="944"/>
      <c r="AO115" s="945"/>
      <c r="AP115" s="947">
        <v>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7380</v>
      </c>
      <c r="DH116" s="798"/>
      <c r="DI116" s="798"/>
      <c r="DJ116" s="798"/>
      <c r="DK116" s="799"/>
      <c r="DL116" s="800">
        <v>5230</v>
      </c>
      <c r="DM116" s="798"/>
      <c r="DN116" s="798"/>
      <c r="DO116" s="798"/>
      <c r="DP116" s="799"/>
      <c r="DQ116" s="800">
        <v>3125</v>
      </c>
      <c r="DR116" s="798"/>
      <c r="DS116" s="798"/>
      <c r="DT116" s="798"/>
      <c r="DU116" s="799"/>
      <c r="DV116" s="845">
        <v>0.1</v>
      </c>
      <c r="DW116" s="846"/>
      <c r="DX116" s="846"/>
      <c r="DY116" s="846"/>
      <c r="DZ116" s="847"/>
    </row>
    <row r="117" spans="1:130" s="199" customFormat="1" ht="26.25" customHeight="1" x14ac:dyDescent="0.2">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935046</v>
      </c>
      <c r="AB117" s="930"/>
      <c r="AC117" s="930"/>
      <c r="AD117" s="930"/>
      <c r="AE117" s="931"/>
      <c r="AF117" s="932">
        <v>797785</v>
      </c>
      <c r="AG117" s="930"/>
      <c r="AH117" s="930"/>
      <c r="AI117" s="930"/>
      <c r="AJ117" s="931"/>
      <c r="AK117" s="932">
        <v>673079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6897081</v>
      </c>
      <c r="BR119" s="866"/>
      <c r="BS119" s="866"/>
      <c r="BT119" s="866"/>
      <c r="BU119" s="866"/>
      <c r="BV119" s="866">
        <v>6838359</v>
      </c>
      <c r="BW119" s="866"/>
      <c r="BX119" s="866"/>
      <c r="BY119" s="866"/>
      <c r="BZ119" s="866"/>
      <c r="CA119" s="866">
        <v>6953431</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2">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3387519</v>
      </c>
      <c r="BR120" s="863"/>
      <c r="BS120" s="863"/>
      <c r="BT120" s="863"/>
      <c r="BU120" s="863"/>
      <c r="BV120" s="863">
        <v>3585731</v>
      </c>
      <c r="BW120" s="863"/>
      <c r="BX120" s="863"/>
      <c r="BY120" s="863"/>
      <c r="BZ120" s="863"/>
      <c r="CA120" s="863">
        <v>3683277</v>
      </c>
      <c r="CB120" s="863"/>
      <c r="CC120" s="863"/>
      <c r="CD120" s="863"/>
      <c r="CE120" s="863"/>
      <c r="CF120" s="887">
        <v>152.30000000000001</v>
      </c>
      <c r="CG120" s="888"/>
      <c r="CH120" s="888"/>
      <c r="CI120" s="888"/>
      <c r="CJ120" s="888"/>
      <c r="CK120" s="889" t="s">
        <v>438</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352390</v>
      </c>
      <c r="DH120" s="863"/>
      <c r="DI120" s="863"/>
      <c r="DJ120" s="863"/>
      <c r="DK120" s="863"/>
      <c r="DL120" s="863">
        <v>335759</v>
      </c>
      <c r="DM120" s="863"/>
      <c r="DN120" s="863"/>
      <c r="DO120" s="863"/>
      <c r="DP120" s="863"/>
      <c r="DQ120" s="863">
        <v>322885</v>
      </c>
      <c r="DR120" s="863"/>
      <c r="DS120" s="863"/>
      <c r="DT120" s="863"/>
      <c r="DU120" s="863"/>
      <c r="DV120" s="864">
        <v>13.3</v>
      </c>
      <c r="DW120" s="864"/>
      <c r="DX120" s="864"/>
      <c r="DY120" s="864"/>
      <c r="DZ120" s="865"/>
    </row>
    <row r="121" spans="1:130" s="199" customFormat="1" ht="26.25" customHeight="1" x14ac:dyDescent="0.2">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69014</v>
      </c>
      <c r="DH121" s="835"/>
      <c r="DI121" s="835"/>
      <c r="DJ121" s="835"/>
      <c r="DK121" s="835"/>
      <c r="DL121" s="835">
        <v>180468</v>
      </c>
      <c r="DM121" s="835"/>
      <c r="DN121" s="835"/>
      <c r="DO121" s="835"/>
      <c r="DP121" s="835"/>
      <c r="DQ121" s="835">
        <v>169180</v>
      </c>
      <c r="DR121" s="835"/>
      <c r="DS121" s="835"/>
      <c r="DT121" s="835"/>
      <c r="DU121" s="835"/>
      <c r="DV121" s="812">
        <v>7</v>
      </c>
      <c r="DW121" s="812"/>
      <c r="DX121" s="812"/>
      <c r="DY121" s="812"/>
      <c r="DZ121" s="813"/>
    </row>
    <row r="122" spans="1:130" s="199" customFormat="1" ht="26.25" customHeight="1" x14ac:dyDescent="0.2">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4539750</v>
      </c>
      <c r="BR122" s="866"/>
      <c r="BS122" s="866"/>
      <c r="BT122" s="866"/>
      <c r="BU122" s="866"/>
      <c r="BV122" s="866">
        <v>4468949</v>
      </c>
      <c r="BW122" s="866"/>
      <c r="BX122" s="866"/>
      <c r="BY122" s="866"/>
      <c r="BZ122" s="866"/>
      <c r="CA122" s="866">
        <v>4476145</v>
      </c>
      <c r="CB122" s="866"/>
      <c r="CC122" s="866"/>
      <c r="CD122" s="866"/>
      <c r="CE122" s="866"/>
      <c r="CF122" s="867">
        <v>185.1</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84573</v>
      </c>
      <c r="DH122" s="835"/>
      <c r="DI122" s="835"/>
      <c r="DJ122" s="835"/>
      <c r="DK122" s="835"/>
      <c r="DL122" s="835">
        <v>79530</v>
      </c>
      <c r="DM122" s="835"/>
      <c r="DN122" s="835"/>
      <c r="DO122" s="835"/>
      <c r="DP122" s="835"/>
      <c r="DQ122" s="835">
        <v>72447</v>
      </c>
      <c r="DR122" s="835"/>
      <c r="DS122" s="835"/>
      <c r="DT122" s="835"/>
      <c r="DU122" s="835"/>
      <c r="DV122" s="812">
        <v>3</v>
      </c>
      <c r="DW122" s="812"/>
      <c r="DX122" s="812"/>
      <c r="DY122" s="812"/>
      <c r="DZ122" s="813"/>
    </row>
    <row r="123" spans="1:130" s="199" customFormat="1" ht="26.25" customHeight="1" x14ac:dyDescent="0.2">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2215</v>
      </c>
      <c r="AB123" s="798"/>
      <c r="AC123" s="798"/>
      <c r="AD123" s="798"/>
      <c r="AE123" s="799"/>
      <c r="AF123" s="800">
        <v>2162</v>
      </c>
      <c r="AG123" s="798"/>
      <c r="AH123" s="798"/>
      <c r="AI123" s="798"/>
      <c r="AJ123" s="799"/>
      <c r="AK123" s="800">
        <v>2118</v>
      </c>
      <c r="AL123" s="798"/>
      <c r="AM123" s="798"/>
      <c r="AN123" s="798"/>
      <c r="AO123" s="799"/>
      <c r="AP123" s="845">
        <v>0.1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7927269</v>
      </c>
      <c r="BR123" s="854"/>
      <c r="BS123" s="854"/>
      <c r="BT123" s="854"/>
      <c r="BU123" s="854"/>
      <c r="BV123" s="854">
        <v>8054680</v>
      </c>
      <c r="BW123" s="854"/>
      <c r="BX123" s="854"/>
      <c r="BY123" s="854"/>
      <c r="BZ123" s="854"/>
      <c r="CA123" s="854">
        <v>8159422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5">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2">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2">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183</v>
      </c>
      <c r="AB128" s="819"/>
      <c r="AC128" s="819"/>
      <c r="AD128" s="819"/>
      <c r="AE128" s="820"/>
      <c r="AF128" s="821">
        <v>79</v>
      </c>
      <c r="AG128" s="819"/>
      <c r="AH128" s="819"/>
      <c r="AI128" s="819"/>
      <c r="AJ128" s="820"/>
      <c r="AK128" s="821" t="s">
        <v>112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2">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3100396</v>
      </c>
      <c r="AB129" s="798"/>
      <c r="AC129" s="798"/>
      <c r="AD129" s="798"/>
      <c r="AE129" s="799"/>
      <c r="AF129" s="800">
        <v>3081853</v>
      </c>
      <c r="AG129" s="798"/>
      <c r="AH129" s="798"/>
      <c r="AI129" s="798"/>
      <c r="AJ129" s="799"/>
      <c r="AK129" s="800">
        <v>2950162</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729182</v>
      </c>
      <c r="AB130" s="798"/>
      <c r="AC130" s="798"/>
      <c r="AD130" s="798"/>
      <c r="AE130" s="799"/>
      <c r="AF130" s="800">
        <v>617116</v>
      </c>
      <c r="AG130" s="798"/>
      <c r="AH130" s="798"/>
      <c r="AI130" s="798"/>
      <c r="AJ130" s="799"/>
      <c r="AK130" s="800">
        <v>531526</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7.2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2371214</v>
      </c>
      <c r="AB131" s="781"/>
      <c r="AC131" s="781"/>
      <c r="AD131" s="781"/>
      <c r="AE131" s="782"/>
      <c r="AF131" s="783">
        <v>2464737</v>
      </c>
      <c r="AG131" s="781"/>
      <c r="AH131" s="781"/>
      <c r="AI131" s="781"/>
      <c r="AJ131" s="782"/>
      <c r="AK131" s="783">
        <v>2418636</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8.6740800280000006</v>
      </c>
      <c r="AB132" s="761"/>
      <c r="AC132" s="761"/>
      <c r="AD132" s="761"/>
      <c r="AE132" s="762"/>
      <c r="AF132" s="763">
        <v>7.3269480680000001</v>
      </c>
      <c r="AG132" s="761"/>
      <c r="AH132" s="761"/>
      <c r="AI132" s="761"/>
      <c r="AJ132" s="762"/>
      <c r="AK132" s="763">
        <v>5.8525962570000001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8.9</v>
      </c>
      <c r="AB133" s="740"/>
      <c r="AC133" s="740"/>
      <c r="AD133" s="740"/>
      <c r="AE133" s="741"/>
      <c r="AF133" s="739">
        <v>8.1999999999999993</v>
      </c>
      <c r="AG133" s="740"/>
      <c r="AH133" s="740"/>
      <c r="AI133" s="740"/>
      <c r="AJ133" s="741"/>
      <c r="AK133" s="739">
        <v>7.2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468</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469</v>
      </c>
      <c r="H6" s="251"/>
      <c r="I6" s="251"/>
      <c r="J6" s="251"/>
      <c r="K6" s="246"/>
      <c r="L6" s="246"/>
      <c r="M6" s="246"/>
      <c r="N6" s="246"/>
    </row>
    <row r="7" spans="1:16" ht="13.2" x14ac:dyDescent="0.2">
      <c r="A7" s="250"/>
      <c r="B7" s="246"/>
      <c r="C7" s="246"/>
      <c r="D7" s="246"/>
      <c r="E7" s="246"/>
      <c r="F7" s="246"/>
      <c r="G7" s="253"/>
      <c r="H7" s="254"/>
      <c r="I7" s="254"/>
      <c r="J7" s="255"/>
      <c r="K7" s="1152" t="s">
        <v>470</v>
      </c>
      <c r="L7" s="256"/>
      <c r="M7" s="257" t="s">
        <v>471</v>
      </c>
      <c r="N7" s="258"/>
    </row>
    <row r="8" spans="1:16" ht="13.2" x14ac:dyDescent="0.2">
      <c r="A8" s="250"/>
      <c r="B8" s="246"/>
      <c r="C8" s="246"/>
      <c r="D8" s="246"/>
      <c r="E8" s="246"/>
      <c r="F8" s="246"/>
      <c r="G8" s="259"/>
      <c r="H8" s="260"/>
      <c r="I8" s="260"/>
      <c r="J8" s="261"/>
      <c r="K8" s="1153"/>
      <c r="L8" s="262" t="s">
        <v>472</v>
      </c>
      <c r="M8" s="263" t="s">
        <v>473</v>
      </c>
      <c r="N8" s="264" t="s">
        <v>474</v>
      </c>
    </row>
    <row r="9" spans="1:16" ht="13.2" x14ac:dyDescent="0.2">
      <c r="A9" s="250"/>
      <c r="B9" s="246"/>
      <c r="C9" s="246"/>
      <c r="D9" s="246"/>
      <c r="E9" s="246"/>
      <c r="F9" s="246"/>
      <c r="G9" s="1166" t="s">
        <v>475</v>
      </c>
      <c r="H9" s="1167"/>
      <c r="I9" s="1167"/>
      <c r="J9" s="1168"/>
      <c r="K9" s="265">
        <v>776404</v>
      </c>
      <c r="L9" s="266">
        <v>185609</v>
      </c>
      <c r="M9" s="267">
        <v>189696</v>
      </c>
      <c r="N9" s="268">
        <v>-2.2000000000000002</v>
      </c>
    </row>
    <row r="10" spans="1:16" ht="13.2" x14ac:dyDescent="0.2">
      <c r="A10" s="250"/>
      <c r="B10" s="246"/>
      <c r="C10" s="246"/>
      <c r="D10" s="246"/>
      <c r="E10" s="246"/>
      <c r="F10" s="246"/>
      <c r="G10" s="1166" t="s">
        <v>476</v>
      </c>
      <c r="H10" s="1167"/>
      <c r="I10" s="1167"/>
      <c r="J10" s="1168"/>
      <c r="K10" s="269">
        <v>69912</v>
      </c>
      <c r="L10" s="270">
        <v>16713</v>
      </c>
      <c r="M10" s="271">
        <v>21936</v>
      </c>
      <c r="N10" s="272">
        <v>-23.8</v>
      </c>
    </row>
    <row r="11" spans="1:16" ht="13.5" customHeight="1" x14ac:dyDescent="0.2">
      <c r="A11" s="250"/>
      <c r="B11" s="246"/>
      <c r="C11" s="246"/>
      <c r="D11" s="246"/>
      <c r="E11" s="246"/>
      <c r="F11" s="246"/>
      <c r="G11" s="1166" t="s">
        <v>477</v>
      </c>
      <c r="H11" s="1167"/>
      <c r="I11" s="1167"/>
      <c r="J11" s="1168"/>
      <c r="K11" s="269">
        <v>78040</v>
      </c>
      <c r="L11" s="270">
        <v>18656</v>
      </c>
      <c r="M11" s="271">
        <v>29437</v>
      </c>
      <c r="N11" s="272">
        <v>-36.6</v>
      </c>
    </row>
    <row r="12" spans="1:16" ht="13.5" customHeight="1" x14ac:dyDescent="0.2">
      <c r="A12" s="250"/>
      <c r="B12" s="246"/>
      <c r="C12" s="246"/>
      <c r="D12" s="246"/>
      <c r="E12" s="246"/>
      <c r="F12" s="246"/>
      <c r="G12" s="1166" t="s">
        <v>478</v>
      </c>
      <c r="H12" s="1167"/>
      <c r="I12" s="1167"/>
      <c r="J12" s="1168"/>
      <c r="K12" s="269" t="s">
        <v>479</v>
      </c>
      <c r="L12" s="270" t="s">
        <v>479</v>
      </c>
      <c r="M12" s="271">
        <v>3160</v>
      </c>
      <c r="N12" s="272" t="s">
        <v>479</v>
      </c>
    </row>
    <row r="13" spans="1:16" ht="13.5" customHeight="1" x14ac:dyDescent="0.2">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2">
      <c r="A14" s="250"/>
      <c r="B14" s="246"/>
      <c r="C14" s="246"/>
      <c r="D14" s="246"/>
      <c r="E14" s="246"/>
      <c r="F14" s="246"/>
      <c r="G14" s="1166" t="s">
        <v>481</v>
      </c>
      <c r="H14" s="1167"/>
      <c r="I14" s="1167"/>
      <c r="J14" s="1168"/>
      <c r="K14" s="269">
        <v>44453</v>
      </c>
      <c r="L14" s="270">
        <v>10627</v>
      </c>
      <c r="M14" s="271">
        <v>9091</v>
      </c>
      <c r="N14" s="272">
        <v>16.899999999999999</v>
      </c>
    </row>
    <row r="15" spans="1:16" ht="13.5" customHeight="1" x14ac:dyDescent="0.2">
      <c r="A15" s="250"/>
      <c r="B15" s="246"/>
      <c r="C15" s="246"/>
      <c r="D15" s="246"/>
      <c r="E15" s="246"/>
      <c r="F15" s="246"/>
      <c r="G15" s="1166" t="s">
        <v>482</v>
      </c>
      <c r="H15" s="1167"/>
      <c r="I15" s="1167"/>
      <c r="J15" s="1168"/>
      <c r="K15" s="269">
        <v>27102</v>
      </c>
      <c r="L15" s="270">
        <v>6479</v>
      </c>
      <c r="M15" s="271">
        <v>4470</v>
      </c>
      <c r="N15" s="272">
        <v>44.9</v>
      </c>
    </row>
    <row r="16" spans="1:16" ht="13.2" x14ac:dyDescent="0.2">
      <c r="A16" s="250"/>
      <c r="B16" s="246"/>
      <c r="C16" s="246"/>
      <c r="D16" s="246"/>
      <c r="E16" s="246"/>
      <c r="F16" s="246"/>
      <c r="G16" s="1169" t="s">
        <v>483</v>
      </c>
      <c r="H16" s="1170"/>
      <c r="I16" s="1170"/>
      <c r="J16" s="1171"/>
      <c r="K16" s="270">
        <v>-61756</v>
      </c>
      <c r="L16" s="270">
        <v>-14764</v>
      </c>
      <c r="M16" s="271">
        <v>-19414</v>
      </c>
      <c r="N16" s="272">
        <v>-24</v>
      </c>
    </row>
    <row r="17" spans="1:16" ht="13.2" x14ac:dyDescent="0.2">
      <c r="A17" s="250"/>
      <c r="B17" s="246"/>
      <c r="C17" s="246"/>
      <c r="D17" s="246"/>
      <c r="E17" s="246"/>
      <c r="F17" s="246"/>
      <c r="G17" s="1169" t="s">
        <v>170</v>
      </c>
      <c r="H17" s="1170"/>
      <c r="I17" s="1170"/>
      <c r="J17" s="1171"/>
      <c r="K17" s="270">
        <v>934155</v>
      </c>
      <c r="L17" s="270">
        <v>223322</v>
      </c>
      <c r="M17" s="271">
        <v>238376</v>
      </c>
      <c r="N17" s="272">
        <v>-6.3</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484</v>
      </c>
      <c r="H19" s="246"/>
      <c r="I19" s="246"/>
      <c r="J19" s="246"/>
      <c r="K19" s="246"/>
      <c r="L19" s="246"/>
      <c r="M19" s="246"/>
      <c r="N19" s="246"/>
    </row>
    <row r="20" spans="1:16" ht="13.2" x14ac:dyDescent="0.2">
      <c r="A20" s="250"/>
      <c r="B20" s="246"/>
      <c r="C20" s="246"/>
      <c r="D20" s="246"/>
      <c r="E20" s="246"/>
      <c r="F20" s="246"/>
      <c r="G20" s="274"/>
      <c r="H20" s="275"/>
      <c r="I20" s="275"/>
      <c r="J20" s="276"/>
      <c r="K20" s="277" t="s">
        <v>485</v>
      </c>
      <c r="L20" s="278" t="s">
        <v>486</v>
      </c>
      <c r="M20" s="279" t="s">
        <v>487</v>
      </c>
      <c r="N20" s="280"/>
    </row>
    <row r="21" spans="1:16" s="286" customFormat="1" ht="13.2" x14ac:dyDescent="0.2">
      <c r="A21" s="281"/>
      <c r="B21" s="251"/>
      <c r="C21" s="251"/>
      <c r="D21" s="251"/>
      <c r="E21" s="251"/>
      <c r="F21" s="251"/>
      <c r="G21" s="1163" t="s">
        <v>488</v>
      </c>
      <c r="H21" s="1164"/>
      <c r="I21" s="1164"/>
      <c r="J21" s="1165"/>
      <c r="K21" s="282">
        <v>21.28</v>
      </c>
      <c r="L21" s="283">
        <v>21.75</v>
      </c>
      <c r="M21" s="284">
        <v>-0.47</v>
      </c>
      <c r="N21" s="251"/>
      <c r="O21" s="285"/>
      <c r="P21" s="281"/>
    </row>
    <row r="22" spans="1:16" s="286" customFormat="1" ht="13.2" x14ac:dyDescent="0.2">
      <c r="A22" s="281"/>
      <c r="B22" s="251"/>
      <c r="C22" s="251"/>
      <c r="D22" s="251"/>
      <c r="E22" s="251"/>
      <c r="F22" s="251"/>
      <c r="G22" s="1163" t="s">
        <v>489</v>
      </c>
      <c r="H22" s="1164"/>
      <c r="I22" s="1164"/>
      <c r="J22" s="1165"/>
      <c r="K22" s="287">
        <v>95.2</v>
      </c>
      <c r="L22" s="288">
        <v>95.2</v>
      </c>
      <c r="M22" s="289">
        <v>0</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490</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491</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492</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470</v>
      </c>
      <c r="L30" s="256"/>
      <c r="M30" s="257" t="s">
        <v>471</v>
      </c>
      <c r="N30" s="258"/>
    </row>
    <row r="31" spans="1:16" ht="13.2" x14ac:dyDescent="0.2">
      <c r="A31" s="250"/>
      <c r="B31" s="246"/>
      <c r="C31" s="246"/>
      <c r="D31" s="246"/>
      <c r="E31" s="246"/>
      <c r="F31" s="246"/>
      <c r="G31" s="259"/>
      <c r="H31" s="260"/>
      <c r="I31" s="260"/>
      <c r="J31" s="261"/>
      <c r="K31" s="1153"/>
      <c r="L31" s="262" t="s">
        <v>472</v>
      </c>
      <c r="M31" s="263" t="s">
        <v>473</v>
      </c>
      <c r="N31" s="264" t="s">
        <v>474</v>
      </c>
    </row>
    <row r="32" spans="1:16" ht="27" customHeight="1" x14ac:dyDescent="0.2">
      <c r="A32" s="250"/>
      <c r="B32" s="246"/>
      <c r="C32" s="246"/>
      <c r="D32" s="246"/>
      <c r="E32" s="246"/>
      <c r="F32" s="246"/>
      <c r="G32" s="1154" t="s">
        <v>493</v>
      </c>
      <c r="H32" s="1155"/>
      <c r="I32" s="1155"/>
      <c r="J32" s="1156"/>
      <c r="K32" s="296">
        <v>609160</v>
      </c>
      <c r="L32" s="296">
        <v>145628</v>
      </c>
      <c r="M32" s="297">
        <v>139853</v>
      </c>
      <c r="N32" s="298">
        <v>4.0999999999999996</v>
      </c>
    </row>
    <row r="33" spans="1:16" ht="13.5" customHeight="1" x14ac:dyDescent="0.2">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2">
      <c r="A34" s="250"/>
      <c r="B34" s="246"/>
      <c r="C34" s="246"/>
      <c r="D34" s="246"/>
      <c r="E34" s="246"/>
      <c r="F34" s="246"/>
      <c r="G34" s="1154" t="s">
        <v>495</v>
      </c>
      <c r="H34" s="1155"/>
      <c r="I34" s="1155"/>
      <c r="J34" s="1156"/>
      <c r="K34" s="296" t="s">
        <v>479</v>
      </c>
      <c r="L34" s="296" t="s">
        <v>479</v>
      </c>
      <c r="M34" s="297">
        <v>4</v>
      </c>
      <c r="N34" s="298" t="s">
        <v>479</v>
      </c>
    </row>
    <row r="35" spans="1:16" ht="27" customHeight="1" x14ac:dyDescent="0.2">
      <c r="A35" s="250"/>
      <c r="B35" s="246"/>
      <c r="C35" s="246"/>
      <c r="D35" s="246"/>
      <c r="E35" s="246"/>
      <c r="F35" s="246"/>
      <c r="G35" s="1154" t="s">
        <v>496</v>
      </c>
      <c r="H35" s="1155"/>
      <c r="I35" s="1155"/>
      <c r="J35" s="1156"/>
      <c r="K35" s="296">
        <v>44335</v>
      </c>
      <c r="L35" s="296">
        <v>10599</v>
      </c>
      <c r="M35" s="297">
        <v>31890</v>
      </c>
      <c r="N35" s="298">
        <v>-66.8</v>
      </c>
    </row>
    <row r="36" spans="1:16" ht="27" customHeight="1" x14ac:dyDescent="0.2">
      <c r="A36" s="250"/>
      <c r="B36" s="246"/>
      <c r="C36" s="246"/>
      <c r="D36" s="246"/>
      <c r="E36" s="246"/>
      <c r="F36" s="246"/>
      <c r="G36" s="1154" t="s">
        <v>497</v>
      </c>
      <c r="H36" s="1155"/>
      <c r="I36" s="1155"/>
      <c r="J36" s="1156"/>
      <c r="K36" s="296">
        <v>17466</v>
      </c>
      <c r="L36" s="296">
        <v>4175</v>
      </c>
      <c r="M36" s="297">
        <v>5316</v>
      </c>
      <c r="N36" s="298">
        <v>-21.5</v>
      </c>
    </row>
    <row r="37" spans="1:16" ht="13.5" customHeight="1" x14ac:dyDescent="0.2">
      <c r="A37" s="250"/>
      <c r="B37" s="246"/>
      <c r="C37" s="246"/>
      <c r="D37" s="246"/>
      <c r="E37" s="246"/>
      <c r="F37" s="246"/>
      <c r="G37" s="1154" t="s">
        <v>498</v>
      </c>
      <c r="H37" s="1155"/>
      <c r="I37" s="1155"/>
      <c r="J37" s="1156"/>
      <c r="K37" s="296">
        <v>2118</v>
      </c>
      <c r="L37" s="296">
        <v>506</v>
      </c>
      <c r="M37" s="297">
        <v>1757</v>
      </c>
      <c r="N37" s="298">
        <v>-71.2</v>
      </c>
    </row>
    <row r="38" spans="1:16" ht="27" customHeight="1" x14ac:dyDescent="0.2">
      <c r="A38" s="250"/>
      <c r="B38" s="246"/>
      <c r="C38" s="246"/>
      <c r="D38" s="246"/>
      <c r="E38" s="246"/>
      <c r="F38" s="246"/>
      <c r="G38" s="1157" t="s">
        <v>499</v>
      </c>
      <c r="H38" s="1158"/>
      <c r="I38" s="1158"/>
      <c r="J38" s="1159"/>
      <c r="K38" s="299" t="s">
        <v>479</v>
      </c>
      <c r="L38" s="299" t="s">
        <v>479</v>
      </c>
      <c r="M38" s="300">
        <v>42</v>
      </c>
      <c r="N38" s="301" t="s">
        <v>479</v>
      </c>
      <c r="O38" s="295"/>
    </row>
    <row r="39" spans="1:16" ht="13.2" x14ac:dyDescent="0.2">
      <c r="A39" s="250"/>
      <c r="B39" s="246"/>
      <c r="C39" s="246"/>
      <c r="D39" s="246"/>
      <c r="E39" s="246"/>
      <c r="F39" s="246"/>
      <c r="G39" s="1157" t="s">
        <v>500</v>
      </c>
      <c r="H39" s="1158"/>
      <c r="I39" s="1158"/>
      <c r="J39" s="1159"/>
      <c r="K39" s="302" t="s">
        <v>479</v>
      </c>
      <c r="L39" s="302" t="s">
        <v>479</v>
      </c>
      <c r="M39" s="303">
        <v>-8426</v>
      </c>
      <c r="N39" s="304" t="s">
        <v>479</v>
      </c>
      <c r="O39" s="295"/>
    </row>
    <row r="40" spans="1:16" ht="27" customHeight="1" x14ac:dyDescent="0.2">
      <c r="A40" s="250"/>
      <c r="B40" s="246"/>
      <c r="C40" s="246"/>
      <c r="D40" s="246"/>
      <c r="E40" s="246"/>
      <c r="F40" s="246"/>
      <c r="G40" s="1154" t="s">
        <v>501</v>
      </c>
      <c r="H40" s="1155"/>
      <c r="I40" s="1155"/>
      <c r="J40" s="1156"/>
      <c r="K40" s="302">
        <v>-531526</v>
      </c>
      <c r="L40" s="302">
        <v>-127068</v>
      </c>
      <c r="M40" s="303">
        <v>-127711</v>
      </c>
      <c r="N40" s="304">
        <v>-0.5</v>
      </c>
      <c r="O40" s="295"/>
    </row>
    <row r="41" spans="1:16" ht="13.2" x14ac:dyDescent="0.2">
      <c r="A41" s="250"/>
      <c r="B41" s="246"/>
      <c r="C41" s="246"/>
      <c r="D41" s="246"/>
      <c r="E41" s="246"/>
      <c r="F41" s="246"/>
      <c r="G41" s="1160" t="s">
        <v>281</v>
      </c>
      <c r="H41" s="1161"/>
      <c r="I41" s="1161"/>
      <c r="J41" s="1162"/>
      <c r="K41" s="296">
        <v>141553</v>
      </c>
      <c r="L41" s="302">
        <v>33840</v>
      </c>
      <c r="M41" s="303">
        <v>42725</v>
      </c>
      <c r="N41" s="304">
        <v>-20.8</v>
      </c>
      <c r="O41" s="295"/>
    </row>
    <row r="42" spans="1:16" ht="13.2" x14ac:dyDescent="0.2">
      <c r="A42" s="250"/>
      <c r="B42" s="246"/>
      <c r="C42" s="246"/>
      <c r="D42" s="246"/>
      <c r="E42" s="246"/>
      <c r="F42" s="246"/>
      <c r="G42" s="305" t="s">
        <v>502</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503</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504</v>
      </c>
      <c r="H48" s="310"/>
      <c r="I48" s="310"/>
      <c r="J48" s="310"/>
      <c r="K48" s="310"/>
      <c r="L48" s="310"/>
      <c r="M48" s="311"/>
      <c r="N48" s="310"/>
    </row>
    <row r="49" spans="1:14" ht="13.5" customHeight="1" x14ac:dyDescent="0.2">
      <c r="A49" s="250"/>
      <c r="B49" s="246"/>
      <c r="C49" s="246"/>
      <c r="D49" s="246"/>
      <c r="E49" s="246"/>
      <c r="F49" s="246"/>
      <c r="G49" s="312"/>
      <c r="H49" s="313"/>
      <c r="I49" s="1147" t="s">
        <v>470</v>
      </c>
      <c r="J49" s="1149" t="s">
        <v>505</v>
      </c>
      <c r="K49" s="1150"/>
      <c r="L49" s="1150"/>
      <c r="M49" s="1150"/>
      <c r="N49" s="1151"/>
    </row>
    <row r="50" spans="1:14" ht="13.2" x14ac:dyDescent="0.2">
      <c r="A50" s="250"/>
      <c r="B50" s="246"/>
      <c r="C50" s="246"/>
      <c r="D50" s="246"/>
      <c r="E50" s="246"/>
      <c r="F50" s="246"/>
      <c r="G50" s="314"/>
      <c r="H50" s="315"/>
      <c r="I50" s="1148"/>
      <c r="J50" s="316" t="s">
        <v>506</v>
      </c>
      <c r="K50" s="317" t="s">
        <v>507</v>
      </c>
      <c r="L50" s="318" t="s">
        <v>508</v>
      </c>
      <c r="M50" s="319" t="s">
        <v>509</v>
      </c>
      <c r="N50" s="320" t="s">
        <v>510</v>
      </c>
    </row>
    <row r="51" spans="1:14" ht="13.2" x14ac:dyDescent="0.2">
      <c r="A51" s="250"/>
      <c r="B51" s="246"/>
      <c r="C51" s="246"/>
      <c r="D51" s="246"/>
      <c r="E51" s="246"/>
      <c r="F51" s="246"/>
      <c r="G51" s="312" t="s">
        <v>511</v>
      </c>
      <c r="H51" s="313"/>
      <c r="I51" s="321">
        <v>851818</v>
      </c>
      <c r="J51" s="322">
        <v>188497</v>
      </c>
      <c r="K51" s="323">
        <v>-26.2</v>
      </c>
      <c r="L51" s="324">
        <v>228305</v>
      </c>
      <c r="M51" s="325">
        <v>5.6</v>
      </c>
      <c r="N51" s="326">
        <v>-31.8</v>
      </c>
    </row>
    <row r="52" spans="1:14" ht="13.2" x14ac:dyDescent="0.2">
      <c r="A52" s="250"/>
      <c r="B52" s="246"/>
      <c r="C52" s="246"/>
      <c r="D52" s="246"/>
      <c r="E52" s="246"/>
      <c r="F52" s="246"/>
      <c r="G52" s="327"/>
      <c r="H52" s="328" t="s">
        <v>512</v>
      </c>
      <c r="I52" s="329">
        <v>467753</v>
      </c>
      <c r="J52" s="330">
        <v>103508</v>
      </c>
      <c r="K52" s="331">
        <v>-32.799999999999997</v>
      </c>
      <c r="L52" s="332">
        <v>86611</v>
      </c>
      <c r="M52" s="333">
        <v>-20.399999999999999</v>
      </c>
      <c r="N52" s="334">
        <v>-12.4</v>
      </c>
    </row>
    <row r="53" spans="1:14" ht="13.2" x14ac:dyDescent="0.2">
      <c r="A53" s="250"/>
      <c r="B53" s="246"/>
      <c r="C53" s="246"/>
      <c r="D53" s="246"/>
      <c r="E53" s="246"/>
      <c r="F53" s="246"/>
      <c r="G53" s="312" t="s">
        <v>513</v>
      </c>
      <c r="H53" s="313"/>
      <c r="I53" s="321">
        <v>1473483</v>
      </c>
      <c r="J53" s="322">
        <v>329786</v>
      </c>
      <c r="K53" s="323">
        <v>75</v>
      </c>
      <c r="L53" s="324">
        <v>316331</v>
      </c>
      <c r="M53" s="325">
        <v>38.6</v>
      </c>
      <c r="N53" s="326">
        <v>36.4</v>
      </c>
    </row>
    <row r="54" spans="1:14" ht="13.2" x14ac:dyDescent="0.2">
      <c r="A54" s="250"/>
      <c r="B54" s="246"/>
      <c r="C54" s="246"/>
      <c r="D54" s="246"/>
      <c r="E54" s="246"/>
      <c r="F54" s="246"/>
      <c r="G54" s="327"/>
      <c r="H54" s="328" t="s">
        <v>512</v>
      </c>
      <c r="I54" s="329">
        <v>564973</v>
      </c>
      <c r="J54" s="330">
        <v>126449</v>
      </c>
      <c r="K54" s="331">
        <v>22.2</v>
      </c>
      <c r="L54" s="332">
        <v>106387</v>
      </c>
      <c r="M54" s="333">
        <v>22.8</v>
      </c>
      <c r="N54" s="334">
        <v>-0.6</v>
      </c>
    </row>
    <row r="55" spans="1:14" ht="13.2" x14ac:dyDescent="0.2">
      <c r="A55" s="250"/>
      <c r="B55" s="246"/>
      <c r="C55" s="246"/>
      <c r="D55" s="246"/>
      <c r="E55" s="246"/>
      <c r="F55" s="246"/>
      <c r="G55" s="312" t="s">
        <v>514</v>
      </c>
      <c r="H55" s="313"/>
      <c r="I55" s="321">
        <v>1179978</v>
      </c>
      <c r="J55" s="322">
        <v>269156</v>
      </c>
      <c r="K55" s="323">
        <v>-18.399999999999999</v>
      </c>
      <c r="L55" s="324">
        <v>333013</v>
      </c>
      <c r="M55" s="325">
        <v>5.3</v>
      </c>
      <c r="N55" s="326">
        <v>-23.7</v>
      </c>
    </row>
    <row r="56" spans="1:14" ht="13.2" x14ac:dyDescent="0.2">
      <c r="A56" s="250"/>
      <c r="B56" s="246"/>
      <c r="C56" s="246"/>
      <c r="D56" s="246"/>
      <c r="E56" s="246"/>
      <c r="F56" s="246"/>
      <c r="G56" s="327"/>
      <c r="H56" s="328" t="s">
        <v>512</v>
      </c>
      <c r="I56" s="329">
        <v>663738</v>
      </c>
      <c r="J56" s="330">
        <v>151400</v>
      </c>
      <c r="K56" s="331">
        <v>19.7</v>
      </c>
      <c r="L56" s="332">
        <v>126732</v>
      </c>
      <c r="M56" s="333">
        <v>19.100000000000001</v>
      </c>
      <c r="N56" s="334">
        <v>0.6</v>
      </c>
    </row>
    <row r="57" spans="1:14" ht="13.2" x14ac:dyDescent="0.2">
      <c r="A57" s="250"/>
      <c r="B57" s="246"/>
      <c r="C57" s="246"/>
      <c r="D57" s="246"/>
      <c r="E57" s="246"/>
      <c r="F57" s="246"/>
      <c r="G57" s="312" t="s">
        <v>515</v>
      </c>
      <c r="H57" s="313"/>
      <c r="I57" s="321">
        <v>1152178</v>
      </c>
      <c r="J57" s="322">
        <v>272834</v>
      </c>
      <c r="K57" s="323">
        <v>1.4</v>
      </c>
      <c r="L57" s="324">
        <v>280458</v>
      </c>
      <c r="M57" s="325">
        <v>-15.8</v>
      </c>
      <c r="N57" s="326">
        <v>17.2</v>
      </c>
    </row>
    <row r="58" spans="1:14" ht="13.2" x14ac:dyDescent="0.2">
      <c r="A58" s="250"/>
      <c r="B58" s="246"/>
      <c r="C58" s="246"/>
      <c r="D58" s="246"/>
      <c r="E58" s="246"/>
      <c r="F58" s="246"/>
      <c r="G58" s="327"/>
      <c r="H58" s="328" t="s">
        <v>512</v>
      </c>
      <c r="I58" s="329">
        <v>710132</v>
      </c>
      <c r="J58" s="330">
        <v>168158</v>
      </c>
      <c r="K58" s="331">
        <v>11.1</v>
      </c>
      <c r="L58" s="332">
        <v>127286</v>
      </c>
      <c r="M58" s="333">
        <v>0.4</v>
      </c>
      <c r="N58" s="334">
        <v>10.7</v>
      </c>
    </row>
    <row r="59" spans="1:14" ht="13.2" x14ac:dyDescent="0.2">
      <c r="A59" s="250"/>
      <c r="B59" s="246"/>
      <c r="C59" s="246"/>
      <c r="D59" s="246"/>
      <c r="E59" s="246"/>
      <c r="F59" s="246"/>
      <c r="G59" s="312" t="s">
        <v>516</v>
      </c>
      <c r="H59" s="313"/>
      <c r="I59" s="321">
        <v>1088314</v>
      </c>
      <c r="J59" s="322">
        <v>260175</v>
      </c>
      <c r="K59" s="323">
        <v>-4.5999999999999996</v>
      </c>
      <c r="L59" s="324">
        <v>291945</v>
      </c>
      <c r="M59" s="325">
        <v>4.0999999999999996</v>
      </c>
      <c r="N59" s="326">
        <v>-8.6999999999999993</v>
      </c>
    </row>
    <row r="60" spans="1:14" ht="13.2" x14ac:dyDescent="0.2">
      <c r="A60" s="250"/>
      <c r="B60" s="246"/>
      <c r="C60" s="246"/>
      <c r="D60" s="246"/>
      <c r="E60" s="246"/>
      <c r="F60" s="246"/>
      <c r="G60" s="327"/>
      <c r="H60" s="328" t="s">
        <v>512</v>
      </c>
      <c r="I60" s="335">
        <v>710434</v>
      </c>
      <c r="J60" s="330">
        <v>169838</v>
      </c>
      <c r="K60" s="331">
        <v>1</v>
      </c>
      <c r="L60" s="332">
        <v>127651</v>
      </c>
      <c r="M60" s="333">
        <v>0.3</v>
      </c>
      <c r="N60" s="334">
        <v>0.7</v>
      </c>
    </row>
    <row r="61" spans="1:14" ht="13.2" x14ac:dyDescent="0.2">
      <c r="A61" s="250"/>
      <c r="B61" s="246"/>
      <c r="C61" s="246"/>
      <c r="D61" s="246"/>
      <c r="E61" s="246"/>
      <c r="F61" s="246"/>
      <c r="G61" s="312" t="s">
        <v>517</v>
      </c>
      <c r="H61" s="336"/>
      <c r="I61" s="337">
        <v>1149154</v>
      </c>
      <c r="J61" s="338">
        <v>264090</v>
      </c>
      <c r="K61" s="339">
        <v>5.4</v>
      </c>
      <c r="L61" s="340">
        <v>290010</v>
      </c>
      <c r="M61" s="341">
        <v>7.6</v>
      </c>
      <c r="N61" s="326">
        <v>-2.2000000000000002</v>
      </c>
    </row>
    <row r="62" spans="1:14" ht="13.2" x14ac:dyDescent="0.2">
      <c r="A62" s="250"/>
      <c r="B62" s="246"/>
      <c r="C62" s="246"/>
      <c r="D62" s="246"/>
      <c r="E62" s="246"/>
      <c r="F62" s="246"/>
      <c r="G62" s="327"/>
      <c r="H62" s="328" t="s">
        <v>512</v>
      </c>
      <c r="I62" s="329">
        <v>623406</v>
      </c>
      <c r="J62" s="330">
        <v>143871</v>
      </c>
      <c r="K62" s="331">
        <v>4.2</v>
      </c>
      <c r="L62" s="332">
        <v>114933</v>
      </c>
      <c r="M62" s="333">
        <v>4.4000000000000004</v>
      </c>
      <c r="N62" s="334">
        <v>-0.2</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2">
      <c r="B47" s="10"/>
      <c r="C47" s="1172" t="s">
        <v>3</v>
      </c>
      <c r="D47" s="1172"/>
      <c r="E47" s="1173"/>
      <c r="F47" s="11">
        <v>40.590000000000003</v>
      </c>
      <c r="G47" s="12">
        <v>46.77</v>
      </c>
      <c r="H47" s="12">
        <v>49.38</v>
      </c>
      <c r="I47" s="12">
        <v>50.67</v>
      </c>
      <c r="J47" s="13">
        <v>53.97</v>
      </c>
    </row>
    <row r="48" spans="2:10" ht="57.75" customHeight="1" x14ac:dyDescent="0.2">
      <c r="B48" s="14"/>
      <c r="C48" s="1174" t="s">
        <v>4</v>
      </c>
      <c r="D48" s="1174"/>
      <c r="E48" s="1175"/>
      <c r="F48" s="15">
        <v>1.62</v>
      </c>
      <c r="G48" s="16">
        <v>1.69</v>
      </c>
      <c r="H48" s="16">
        <v>1.9</v>
      </c>
      <c r="I48" s="16">
        <v>1.94</v>
      </c>
      <c r="J48" s="17">
        <v>1.26</v>
      </c>
    </row>
    <row r="49" spans="2:10" ht="57.75" customHeight="1" thickBot="1" x14ac:dyDescent="0.25">
      <c r="B49" s="18"/>
      <c r="C49" s="1176" t="s">
        <v>5</v>
      </c>
      <c r="D49" s="1176"/>
      <c r="E49" s="1177"/>
      <c r="F49" s="19">
        <v>3.22</v>
      </c>
      <c r="G49" s="20">
        <v>5.31</v>
      </c>
      <c r="H49" s="20">
        <v>0.16</v>
      </c>
      <c r="I49" s="20">
        <v>0.04</v>
      </c>
      <c r="J49" s="21" t="s">
        <v>524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2018-10-22T00:01:16Z</cp:lastPrinted>
  <dcterms:created xsi:type="dcterms:W3CDTF">2018-01-24T06:39:12Z</dcterms:created>
  <dcterms:modified xsi:type="dcterms:W3CDTF">2018-10-24T11:57:21Z</dcterms:modified>
  <cp:category/>
</cp:coreProperties>
</file>