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s1221m\Desktop\担当修正用\"/>
    </mc:Choice>
  </mc:AlternateContent>
  <xr:revisionPtr revIDLastSave="0" documentId="13_ncr:1_{81754EBB-77FF-4651-8C89-E4DE6107C45F}" xr6:coauthVersionLast="37" xr6:coauthVersionMax="37" xr10:uidLastSave="{00000000-0000-0000-0000-000000000000}"/>
  <bookViews>
    <workbookView xWindow="-12" yWindow="5940" windowWidth="19260" windowHeight="5988" xr2:uid="{00000000-000D-0000-FFFF-FFFF000000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79021" concurrentManualCount="2"/>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BE36" i="9"/>
  <c r="AM36" i="9"/>
  <c r="C36" i="9"/>
  <c r="BE35" i="9"/>
  <c r="AM35" i="9"/>
  <c r="C35" i="9"/>
  <c r="U34" i="9"/>
  <c r="U35" i="9" s="1"/>
  <c r="U36" i="9" s="1"/>
  <c r="U37" i="9" s="1"/>
  <c r="C34" i="9"/>
  <c r="AM34" i="9" l="1"/>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CO34" i="9" l="1"/>
  <c r="CO35" i="9" s="1"/>
  <c r="CO36" i="9" s="1"/>
</calcChain>
</file>

<file path=xl/sharedStrings.xml><?xml version="1.0" encoding="utf-8"?>
<sst xmlns="http://schemas.openxmlformats.org/spreadsheetml/2006/main" count="1089" uniqueCount="563">
  <si>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</si>
  <si>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</si>
  <si>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</si>
  <si>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</si>
  <si>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</si>
  <si>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</si>
  <si>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</si>
  <si>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</si>
  <si>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</si>
  <si>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</si>
  <si>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</si>
  <si>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</si>
  <si>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</si>
  <si>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</si>
  <si>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</si>
  <si>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</si>
  <si>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</si>
  <si>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</si>
  <si>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</si>
  <si>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</si>
  <si>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</si>
  <si>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</si>
  <si>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</si>
  <si>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</si>
  <si>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</si>
  <si>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</si>
  <si>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</si>
  <si>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</si>
  <si>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</si>
  <si>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</si>
  <si>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</si>
  <si>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</si>
  <si>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</si>
  <si>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</si>
  <si>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</si>
  <si>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</si>
  <si>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</si>
  <si>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</si>
  <si>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</si>
  <si>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</si>
  <si>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</si>
  <si>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</si>
  <si>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</si>
  <si>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</si>
  <si>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</si>
  <si>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</si>
  <si>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</si>
  <si>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</si>
  <si>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</si>
  <si>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</si>
  <si>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</si>
  <si>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</si>
  <si>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</si>
  <si>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</si>
  <si>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</si>
  <si>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</si>
  <si>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</si>
  <si>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</si>
  <si>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</si>
  <si>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</si>
  <si>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</si>
  <si>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</si>
  <si>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</si>
  <si>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</si>
  <si>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</si>
  <si>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</si>
  <si>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</si>
  <si>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</si>
  <si>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</si>
  <si>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</si>
  <si>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</si>
  <si>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</si>
  <si>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</si>
  <si>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</si>
  <si>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</si>
  <si>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</si>
  <si>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</si>
  <si>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</si>
  <si>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</si>
  <si>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</si>
  <si>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</si>
  <si>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</si>
  <si>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五ケ瀬町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</si>
  <si>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</si>
  <si>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</si>
  <si>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</si>
  <si>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</si>
  <si>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</si>
  <si>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</si>
  <si>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</si>
  <si>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</si>
  <si>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</si>
  <si>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</si>
  <si>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</si>
  <si>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</si>
  <si>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</si>
  <si>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</si>
  <si>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</si>
  <si>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</si>
  <si>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</si>
  <si>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</si>
  <si>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</si>
  <si>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</si>
  <si>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</si>
  <si>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</si>
  <si>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</si>
  <si>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</si>
  <si>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</si>
  <si>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</si>
  <si>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-12.2</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</si>
  <si>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</si>
  <si>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</si>
  <si>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</si>
  <si>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</si>
  <si>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</si>
  <si>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</si>
  <si>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</si>
  <si>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</si>
  <si>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</si>
  <si>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</si>
  <si>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</si>
  <si>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</si>
  <si>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</si>
  <si>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</si>
  <si>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</si>
  <si>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</si>
  <si>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</si>
  <si>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</si>
  <si>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</si>
  <si>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</si>
  <si>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</si>
  <si>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</si>
  <si>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</si>
  <si>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</si>
  <si>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</si>
  <si>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</si>
  <si>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</si>
  <si>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-2.0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</si>
  <si>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</si>
  <si>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</si>
  <si>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</si>
  <si>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</si>
  <si>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</si>
  <si>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</si>
  <si>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</si>
  <si>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</si>
  <si>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</si>
  <si>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</si>
  <si>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</si>
  <si>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</si>
  <si>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</si>
  <si>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</si>
  <si>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</si>
  <si>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</si>
  <si>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</si>
  <si>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</si>
  <si>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</si>
  <si>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</si>
  <si>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</si>
  <si>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</si>
  <si>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</si>
  <si>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</si>
  <si>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</si>
  <si>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</si>
  <si>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</si>
  <si>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</si>
  <si>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</si>
  <si>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</si>
  <si>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</si>
  <si>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</si>
  <si>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</si>
  <si>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</si>
  <si>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</si>
  <si>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</si>
  <si>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</si>
  <si>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</si>
  <si>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</si>
  <si>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</si>
  <si>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</si>
  <si>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</si>
  <si>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</si>
  <si>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</si>
  <si>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</si>
  <si>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</si>
  <si>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</si>
  <si>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</si>
  <si>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</si>
  <si>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</si>
  <si>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</si>
  <si>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</si>
  <si>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</si>
  <si>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</si>
  <si>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</si>
  <si>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</si>
  <si>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</si>
  <si>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</si>
  <si>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</si>
  <si>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宮崎県五ケ瀬町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</si>
  <si>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</si>
  <si>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</si>
  <si>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</si>
  <si>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</si>
  <si>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</si>
  <si>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</si>
  <si>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</si>
  <si>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</si>
  <si>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</si>
  <si>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</si>
  <si>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</si>
  <si>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</si>
  <si>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</si>
  <si>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</si>
  <si>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</si>
  <si>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</si>
  <si>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</si>
  <si>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</si>
  <si>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</si>
  <si>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</si>
  <si>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</si>
  <si>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</si>
  <si>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</si>
  <si>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</si>
  <si>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</si>
  <si>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</si>
  <si>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</si>
  <si>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</si>
  <si>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</si>
  <si>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</si>
  <si>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</si>
  <si>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</si>
  <si>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</si>
  <si>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</si>
  <si>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</si>
  <si>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</si>
  <si>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</si>
  <si>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</si>
  <si>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</si>
  <si>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</si>
  <si>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</si>
  <si>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</si>
  <si>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</si>
  <si>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</si>
  <si>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</si>
  <si>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</si>
  <si>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</si>
  <si>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</si>
  <si>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</si>
  <si>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</si>
  <si>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</si>
  <si>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</si>
  <si>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</si>
  <si>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</si>
  <si>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</si>
  <si>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</si>
  <si>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</si>
  <si>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</si>
  <si>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</si>
  <si>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</si>
  <si>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</si>
  <si>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</si>
  <si>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</si>
  <si>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</si>
  <si>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</si>
  <si>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</si>
  <si>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</si>
  <si>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</si>
  <si>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</si>
  <si>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</si>
  <si>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</si>
  <si>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</si>
  <si>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</si>
  <si>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</si>
  <si>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</si>
  <si>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</si>
  <si>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</si>
  <si>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</si>
  <si>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</si>
  <si>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</si>
  <si>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</si>
  <si>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</si>
  <si>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</si>
  <si>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</si>
  <si>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</si>
  <si>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</si>
  <si>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</si>
  <si>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</si>
  <si>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</si>
  <si>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</si>
  <si>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</si>
  <si>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</si>
  <si>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</si>
  <si>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</si>
  <si>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</si>
  <si>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</si>
  <si>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</si>
  <si>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</si>
  <si>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</si>
  <si>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</si>
  <si>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</si>
  <si>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</si>
  <si>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</si>
  <si>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</si>
  <si>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</si>
  <si>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</si>
  <si>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</si>
  <si>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</si>
  <si>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</si>
  <si>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</si>
  <si>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</si>
  <si>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</si>
  <si>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</si>
  <si>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</si>
  <si>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</si>
  <si>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</si>
  <si>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</si>
  <si>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</si>
  <si>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</si>
  <si>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</si>
  <si>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</si>
  <si>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</si>
  <si>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</si>
  <si>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</si>
  <si>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</si>
  <si>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</si>
  <si>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</si>
  <si>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</si>
  <si>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</si>
  <si>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</si>
  <si>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</si>
  <si>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</si>
  <si>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</si>
  <si>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</si>
  <si>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</si>
  <si>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</si>
  <si>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</si>
  <si>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</si>
  <si>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</si>
  <si>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</si>
  <si>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</si>
  <si>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</si>
  <si>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</si>
  <si>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</si>
  <si>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</si>
  <si>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</si>
  <si>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</si>
  <si>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</si>
  <si>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</si>
  <si>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宮崎県五ケ瀬町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</si>
  <si>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</si>
  <si>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</si>
  <si>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</si>
  <si>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</si>
  <si>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</si>
  <si>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</si>
  <si>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</si>
  <si>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</si>
  <si>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</si>
  <si>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</si>
  <si>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</si>
  <si>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</si>
  <si>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</si>
  <si>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</si>
  <si>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</si>
  <si>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</si>
  <si>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</si>
  <si>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</si>
  <si>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</si>
  <si>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</si>
  <si>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</si>
  <si>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</si>
  <si>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</si>
  <si>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</si>
  <si>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</si>
  <si>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</si>
  <si>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</si>
  <si>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</si>
  <si>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</si>
  <si>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</si>
  <si>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</si>
  <si>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</si>
  <si>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</si>
  <si>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</si>
  <si>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</si>
  <si>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</si>
  <si>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</si>
  <si>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国民健康保険病院事業会計</t>
    <phoneticPr fontId="5"/>
  </si>
  <si>
    <t>法適用企業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</si>
  <si>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</si>
  <si>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</si>
  <si>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</si>
  <si>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</si>
  <si>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</si>
  <si>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</si>
  <si>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</si>
  <si>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</si>
  <si>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</si>
  <si>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</si>
  <si>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</si>
  <si>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</si>
  <si>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</si>
  <si>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</si>
  <si>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</si>
  <si>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</si>
  <si>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</si>
  <si>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</si>
  <si>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</si>
  <si>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</si>
  <si>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</si>
  <si>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</si>
  <si>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</si>
  <si>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</si>
  <si>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</si>
  <si>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</si>
  <si>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</si>
  <si>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</si>
  <si>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</si>
  <si>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</si>
  <si>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</si>
  <si>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</si>
  <si>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</si>
  <si>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</si>
  <si>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</si>
  <si>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</si>
  <si>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</si>
  <si>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</si>
  <si>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</si>
  <si>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</si>
  <si>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</si>
  <si>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</si>
  <si>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</si>
  <si>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</si>
  <si>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</si>
  <si>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</si>
  <si>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</si>
  <si>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</si>
  <si>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</si>
  <si>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</si>
  <si>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</si>
  <si>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</si>
  <si>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</si>
  <si>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</si>
  <si>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</si>
  <si>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介護保険特別会計（サービス事業勘定）</t>
    <phoneticPr fontId="5"/>
  </si>
  <si>
    <t>(Ｆ)</t>
    <phoneticPr fontId="5"/>
  </si>
  <si>
    <t>介護保険特別会計（保険事業勘定）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</si>
  <si>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</si>
  <si>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</si>
  <si>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</si>
  <si>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</si>
  <si>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</si>
  <si>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</si>
  <si>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</si>
  <si>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</si>
  <si>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</si>
  <si>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</si>
  <si>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</si>
  <si>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</si>
  <si>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</si>
  <si>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</si>
  <si>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</si>
  <si>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</si>
  <si>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</si>
  <si>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</si>
  <si>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</si>
  <si>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</si>
  <si>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</si>
  <si>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</si>
  <si>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</si>
  <si>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</si>
  <si>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</si>
  <si>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</si>
  <si>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</si>
  <si>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</si>
  <si>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</si>
  <si>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</si>
  <si>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</si>
  <si>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</si>
  <si>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</si>
  <si>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</si>
  <si>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</si>
  <si>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</si>
  <si>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</si>
  <si>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</si>
  <si>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</si>
  <si>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</si>
  <si>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</si>
  <si>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</si>
  <si>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</si>
  <si>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</si>
  <si>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</si>
  <si>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</si>
  <si>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</si>
  <si>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</si>
  <si>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</si>
  <si>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</si>
  <si>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</si>
  <si>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</si>
  <si>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</si>
  <si>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</si>
  <si>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</si>
  <si>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</si>
  <si>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</si>
  <si>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</si>
  <si>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</si>
  <si>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</si>
  <si>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</si>
  <si>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</si>
  <si>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</si>
  <si>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</si>
  <si>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</si>
  <si>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</si>
  <si>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</si>
  <si>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</si>
  <si>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</si>
  <si>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</si>
  <si>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</si>
  <si>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</si>
  <si>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</si>
  <si>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</si>
  <si>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</si>
  <si>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</si>
  <si>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</si>
  <si>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</si>
  <si>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</si>
  <si>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</si>
  <si>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</si>
  <si>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0.17</t>
  </si>
  <si>
    <t>国民健康保険病院事業会計</t>
  </si>
  <si>
    <t>一般会計</t>
  </si>
  <si>
    <t>国民健康保険特別会計</t>
  </si>
  <si>
    <t>介護保険特別会計(保険事業勘定)</t>
  </si>
  <si>
    <t>後期高齢者医療特別会計</t>
  </si>
  <si>
    <t>簡易水道事業特別会計</t>
  </si>
  <si>
    <t>介護保険特別会計(介護サービス事業勘定)</t>
  </si>
  <si>
    <t>その他会計（赤字）</t>
  </si>
  <si>
    <t>その他会計（黒字）</t>
  </si>
  <si>
    <t>西臼杵広域行政事務組合</t>
    <rPh sb="0" eb="3">
      <t>ニシウスキ</t>
    </rPh>
    <rPh sb="3" eb="5">
      <t>コウイキ</t>
    </rPh>
    <rPh sb="5" eb="7">
      <t>ギョウセイ</t>
    </rPh>
    <rPh sb="7" eb="9">
      <t>ジム</t>
    </rPh>
    <rPh sb="9" eb="11">
      <t>クミアイ</t>
    </rPh>
    <phoneticPr fontId="2"/>
  </si>
  <si>
    <t>宮崎県市町村総合事務組合（普通会計）</t>
    <rPh sb="0" eb="3">
      <t>ミヤザキケン</t>
    </rPh>
    <rPh sb="3" eb="6">
      <t>シチョウソン</t>
    </rPh>
    <rPh sb="6" eb="8">
      <t>ソウゴウ</t>
    </rPh>
    <rPh sb="8" eb="10">
      <t>ジム</t>
    </rPh>
    <rPh sb="10" eb="12">
      <t>クミアイ</t>
    </rPh>
    <rPh sb="13" eb="15">
      <t>フツウ</t>
    </rPh>
    <rPh sb="15" eb="17">
      <t>カイケイ</t>
    </rPh>
    <phoneticPr fontId="2"/>
  </si>
  <si>
    <t>宮崎県市町村総合事務組合（事業会計）</t>
    <rPh sb="0" eb="3">
      <t>ミヤザキケン</t>
    </rPh>
    <rPh sb="3" eb="6">
      <t>シチョウソン</t>
    </rPh>
    <rPh sb="6" eb="8">
      <t>ソウゴウ</t>
    </rPh>
    <rPh sb="8" eb="10">
      <t>ジム</t>
    </rPh>
    <rPh sb="10" eb="12">
      <t>クミアイ</t>
    </rPh>
    <rPh sb="13" eb="15">
      <t>ジギョウ</t>
    </rPh>
    <rPh sb="15" eb="17">
      <t>カイケイ</t>
    </rPh>
    <phoneticPr fontId="2"/>
  </si>
  <si>
    <t>宮崎県北部広域行政事務組合（一般会計）</t>
    <rPh sb="0" eb="2">
      <t>ミヤザキ</t>
    </rPh>
    <rPh sb="2" eb="5">
      <t>ケンホクブ</t>
    </rPh>
    <rPh sb="5" eb="7">
      <t>コウイキ</t>
    </rPh>
    <rPh sb="7" eb="9">
      <t>ギョウセイ</t>
    </rPh>
    <rPh sb="9" eb="11">
      <t>ジム</t>
    </rPh>
    <rPh sb="11" eb="13">
      <t>クミアイ</t>
    </rPh>
    <rPh sb="14" eb="16">
      <t>イッパン</t>
    </rPh>
    <rPh sb="16" eb="18">
      <t>カイケイ</t>
    </rPh>
    <phoneticPr fontId="2"/>
  </si>
  <si>
    <t>宮崎県北部広域行政事務組合（特別会計）</t>
    <rPh sb="0" eb="2">
      <t>ミヤザキ</t>
    </rPh>
    <rPh sb="2" eb="5">
      <t>ケンホクブ</t>
    </rPh>
    <rPh sb="5" eb="7">
      <t>コウイキ</t>
    </rPh>
    <rPh sb="7" eb="9">
      <t>ギョウセイ</t>
    </rPh>
    <rPh sb="9" eb="11">
      <t>ジム</t>
    </rPh>
    <rPh sb="11" eb="13">
      <t>クミアイ</t>
    </rPh>
    <rPh sb="14" eb="16">
      <t>トクベツ</t>
    </rPh>
    <rPh sb="16" eb="18">
      <t>カイケイ</t>
    </rPh>
    <phoneticPr fontId="2"/>
  </si>
  <si>
    <t>宮崎県後期高齢者医療広域連合（普通会計）</t>
    <rPh sb="0" eb="3">
      <t>ミヤザキケン</t>
    </rPh>
    <rPh sb="3" eb="5">
      <t>コウキ</t>
    </rPh>
    <rPh sb="5" eb="8">
      <t>コウレイシャ</t>
    </rPh>
    <rPh sb="8" eb="10">
      <t>イリョウ</t>
    </rPh>
    <rPh sb="10" eb="12">
      <t>コウイキ</t>
    </rPh>
    <rPh sb="12" eb="14">
      <t>レンゴウ</t>
    </rPh>
    <rPh sb="15" eb="17">
      <t>フツウ</t>
    </rPh>
    <rPh sb="17" eb="19">
      <t>カイケイ</t>
    </rPh>
    <phoneticPr fontId="2"/>
  </si>
  <si>
    <t>宮崎県後期高齢者医療広域連合（事業会計）</t>
    <rPh sb="0" eb="3">
      <t>ミヤザキケン</t>
    </rPh>
    <rPh sb="3" eb="5">
      <t>コウキ</t>
    </rPh>
    <rPh sb="5" eb="8">
      <t>コウレイシャ</t>
    </rPh>
    <rPh sb="8" eb="10">
      <t>イリョウ</t>
    </rPh>
    <rPh sb="10" eb="12">
      <t>コウイキ</t>
    </rPh>
    <rPh sb="12" eb="14">
      <t>レンゴウ</t>
    </rPh>
    <rPh sb="15" eb="17">
      <t>ジギョウ</t>
    </rPh>
    <rPh sb="17" eb="19">
      <t>カイケイ</t>
    </rPh>
    <phoneticPr fontId="2"/>
  </si>
  <si>
    <t>宮崎県自治会館管理組合</t>
    <rPh sb="0" eb="3">
      <t>ミヤザキケン</t>
    </rPh>
    <rPh sb="3" eb="5">
      <t>ジチ</t>
    </rPh>
    <rPh sb="5" eb="7">
      <t>カイカン</t>
    </rPh>
    <rPh sb="7" eb="9">
      <t>カンリ</t>
    </rPh>
    <rPh sb="9" eb="11">
      <t>クミアイ</t>
    </rPh>
    <phoneticPr fontId="2"/>
  </si>
  <si>
    <t>-</t>
    <phoneticPr fontId="2"/>
  </si>
  <si>
    <t>-</t>
    <phoneticPr fontId="2"/>
  </si>
  <si>
    <t>五ヶ瀬ハイランド</t>
    <rPh sb="0" eb="3">
      <t>ゴカセ</t>
    </rPh>
    <phoneticPr fontId="2"/>
  </si>
  <si>
    <t>五ヶ瀬ワイナリー</t>
    <rPh sb="0" eb="3">
      <t>ゴカセ</t>
    </rPh>
    <phoneticPr fontId="2"/>
  </si>
  <si>
    <t>宮崎県林業公社</t>
    <rPh sb="0" eb="3">
      <t>ミヤザキケン</t>
    </rPh>
    <rPh sb="3" eb="5">
      <t>リンギョウ</t>
    </rPh>
    <rPh sb="5" eb="7">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</si>
  <si>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</si>
  <si>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</si>
  <si>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</si>
  <si>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</si>
  <si>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</si>
  <si>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</si>
  <si>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</si>
  <si>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</si>
  <si>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</si>
  <si>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</si>
  <si>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</si>
  <si>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</si>
  <si>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現在は将来負担比率は算出されていないが、今後は老朽化した施設の整備費用が多額になると思われるため、個別施設計画を策定し、計画的な財政運営に努めていく。</t>
    <rPh sb="0" eb="2">
      <t>ゲンザイ</t>
    </rPh>
    <rPh sb="3" eb="5">
      <t>ショウライ</t>
    </rPh>
    <rPh sb="5" eb="7">
      <t>フタン</t>
    </rPh>
    <rPh sb="7" eb="9">
      <t>ヒリツ</t>
    </rPh>
    <rPh sb="10" eb="12">
      <t>サンシュツ</t>
    </rPh>
    <rPh sb="20" eb="22">
      <t>コンゴ</t>
    </rPh>
    <rPh sb="23" eb="26">
      <t>ロウキュウカ</t>
    </rPh>
    <rPh sb="28" eb="30">
      <t>シセツ</t>
    </rPh>
    <rPh sb="31" eb="33">
      <t>セイビ</t>
    </rPh>
    <rPh sb="33" eb="35">
      <t>ヒヨウ</t>
    </rPh>
    <rPh sb="36" eb="38">
      <t>タガク</t>
    </rPh>
    <rPh sb="42" eb="43">
      <t>オモ</t>
    </rPh>
    <rPh sb="49" eb="51">
      <t>コベツ</t>
    </rPh>
    <rPh sb="51" eb="53">
      <t>シセツ</t>
    </rPh>
    <rPh sb="53" eb="55">
      <t>ケイカク</t>
    </rPh>
    <rPh sb="56" eb="58">
      <t>サクテイ</t>
    </rPh>
    <rPh sb="60" eb="63">
      <t>ケイカクテキ</t>
    </rPh>
    <rPh sb="64" eb="66">
      <t>ザイセイ</t>
    </rPh>
    <rPh sb="66" eb="68">
      <t>ウンエイ</t>
    </rPh>
    <rPh sb="69" eb="70">
      <t>ツト</t>
    </rPh>
    <phoneticPr fontId="5"/>
  </si>
  <si>
    <t>実質公債費率は、平成２０・２１年度に繰り上げ償還を実施したことに加え、過去において実施した普通建設事業による多額の地方債の償還が終了しつつあることにより減少傾向にあり、類似団体内平均値よりも低い位置にある。今後は、公共施設の整備費用が発生するため、個別施設計画を策定し計画的な財政運営を行い、健全な財政を維持していく。</t>
    <rPh sb="0" eb="2">
      <t>ジッシツ</t>
    </rPh>
    <rPh sb="2" eb="5">
      <t>コウサイヒ</t>
    </rPh>
    <rPh sb="5" eb="6">
      <t>リツ</t>
    </rPh>
    <rPh sb="8" eb="10">
      <t>ヘイセイ</t>
    </rPh>
    <rPh sb="15" eb="16">
      <t>ネン</t>
    </rPh>
    <rPh sb="16" eb="17">
      <t>ド</t>
    </rPh>
    <rPh sb="18" eb="19">
      <t>ク</t>
    </rPh>
    <rPh sb="20" eb="21">
      <t>ア</t>
    </rPh>
    <rPh sb="22" eb="24">
      <t>ショウカン</t>
    </rPh>
    <rPh sb="25" eb="27">
      <t>ジッシ</t>
    </rPh>
    <rPh sb="32" eb="33">
      <t>クワ</t>
    </rPh>
    <rPh sb="35" eb="37">
      <t>カコ</t>
    </rPh>
    <rPh sb="41" eb="43">
      <t>ジッシ</t>
    </rPh>
    <rPh sb="45" eb="47">
      <t>フツウ</t>
    </rPh>
    <rPh sb="47" eb="49">
      <t>ケンセツ</t>
    </rPh>
    <rPh sb="49" eb="51">
      <t>ジギョウ</t>
    </rPh>
    <rPh sb="54" eb="56">
      <t>タガク</t>
    </rPh>
    <rPh sb="57" eb="60">
      <t>チホウサイ</t>
    </rPh>
    <rPh sb="61" eb="63">
      <t>ショウカン</t>
    </rPh>
    <rPh sb="64" eb="66">
      <t>シュウリョウ</t>
    </rPh>
    <rPh sb="76" eb="78">
      <t>ゲンショウ</t>
    </rPh>
    <rPh sb="78" eb="80">
      <t>ケイコウ</t>
    </rPh>
    <rPh sb="84" eb="86">
      <t>ルイジ</t>
    </rPh>
    <rPh sb="86" eb="88">
      <t>ダンタイ</t>
    </rPh>
    <rPh sb="88" eb="89">
      <t>ナイ</t>
    </rPh>
    <rPh sb="89" eb="92">
      <t>ヘイキンチ</t>
    </rPh>
    <rPh sb="95" eb="96">
      <t>ヒク</t>
    </rPh>
    <rPh sb="97" eb="99">
      <t>イチ</t>
    </rPh>
    <rPh sb="103" eb="105">
      <t>コンゴ</t>
    </rPh>
    <rPh sb="107" eb="109">
      <t>コウキョウ</t>
    </rPh>
    <rPh sb="109" eb="111">
      <t>シセツ</t>
    </rPh>
    <rPh sb="112" eb="114">
      <t>セイビ</t>
    </rPh>
    <rPh sb="114" eb="116">
      <t>ヒヨウ</t>
    </rPh>
    <rPh sb="117" eb="119">
      <t>ハッセイ</t>
    </rPh>
    <rPh sb="124" eb="126">
      <t>コベツ</t>
    </rPh>
    <rPh sb="126" eb="128">
      <t>シセツ</t>
    </rPh>
    <rPh sb="128" eb="130">
      <t>ケイカク</t>
    </rPh>
    <rPh sb="131" eb="133">
      <t>サクテイ</t>
    </rPh>
    <rPh sb="134" eb="137">
      <t>ケイカクテキ</t>
    </rPh>
    <rPh sb="138" eb="140">
      <t>ザイセイ</t>
    </rPh>
    <rPh sb="140" eb="142">
      <t>ウンエイ</t>
    </rPh>
    <rPh sb="143" eb="144">
      <t>オコナ</t>
    </rPh>
    <rPh sb="146" eb="148">
      <t>ケンゼン</t>
    </rPh>
    <rPh sb="149" eb="151">
      <t>ザイセイ</t>
    </rPh>
    <rPh sb="152" eb="154">
      <t>イジ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</si>
</sst>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xr:uid="{00000000-0005-0000-0000-000000000000}"/>
    <cellStyle name="桁区切り 2" xfId="7" xr:uid="{00000000-0005-0000-0000-000001000000}"/>
    <cellStyle name="桁区切り 2 2" xfId="8" xr:uid="{00000000-0005-0000-0000-000002000000}"/>
    <cellStyle name="桁区切り 2 3" xfId="9" xr:uid="{00000000-0005-0000-0000-000003000000}"/>
    <cellStyle name="桁区切り 3" xfId="10" xr:uid="{00000000-0005-0000-0000-000004000000}"/>
    <cellStyle name="桁区切り 4" xfId="11" xr:uid="{00000000-0005-0000-0000-000005000000}"/>
    <cellStyle name="桁区切り 5" xfId="12" xr:uid="{00000000-0005-0000-0000-000006000000}"/>
    <cellStyle name="通貨 2" xfId="13" xr:uid="{00000000-0005-0000-0000-000007000000}"/>
    <cellStyle name="通貨 3" xfId="14" xr:uid="{00000000-0005-0000-0000-000008000000}"/>
    <cellStyle name="標準" xfId="0" builtinId="0"/>
    <cellStyle name="標準 2" xfId="5" xr:uid="{00000000-0005-0000-0000-00000A000000}"/>
    <cellStyle name="標準 2 2" xfId="15" xr:uid="{00000000-0005-0000-0000-00000B000000}"/>
    <cellStyle name="標準 2 3" xfId="16" xr:uid="{00000000-0005-0000-0000-00000C000000}"/>
    <cellStyle name="標準 2 4" xfId="28" xr:uid="{00000000-0005-0000-0000-00000D000000}"/>
    <cellStyle name="標準 2_2007AJAHO401600" xfId="17" xr:uid="{00000000-0005-0000-0000-00000E000000}"/>
    <cellStyle name="標準 3" xfId="18" xr:uid="{00000000-0005-0000-0000-00000F000000}"/>
    <cellStyle name="標準 3 2" xfId="19" xr:uid="{00000000-0005-0000-0000-000010000000}"/>
    <cellStyle name="標準 3 3" xfId="29" xr:uid="{00000000-0005-0000-0000-000011000000}"/>
    <cellStyle name="標準 3_APAHO401000" xfId="20" xr:uid="{00000000-0005-0000-0000-000012000000}"/>
    <cellStyle name="標準 4" xfId="21" xr:uid="{00000000-0005-0000-0000-000013000000}"/>
    <cellStyle name="標準 4 2" xfId="22" xr:uid="{00000000-0005-0000-0000-000014000000}"/>
    <cellStyle name="標準 4_APAHO401000" xfId="23" xr:uid="{00000000-0005-0000-0000-000015000000}"/>
    <cellStyle name="標準 4_APAHO401600" xfId="1" xr:uid="{00000000-0005-0000-0000-000016000000}"/>
    <cellStyle name="標準 4_APAHO4019001" xfId="4" xr:uid="{00000000-0005-0000-0000-000017000000}"/>
    <cellStyle name="標準 4_ZJ08_022012_青森市_2010" xfId="3" xr:uid="{00000000-0005-0000-0000-000018000000}"/>
    <cellStyle name="標準 5" xfId="24" xr:uid="{00000000-0005-0000-0000-000019000000}"/>
    <cellStyle name="標準 6" xfId="25" xr:uid="{00000000-0005-0000-0000-00001A000000}"/>
    <cellStyle name="標準 6 2" xfId="26" xr:uid="{00000000-0005-0000-0000-00001B000000}"/>
    <cellStyle name="標準 6_APAHO401000" xfId="27" xr:uid="{00000000-0005-0000-0000-00001C000000}"/>
    <cellStyle name="標準 6_APAHO401200_O-JJ1016-001-3_財政状況資料集(決算状況カード(各会計・関係団体))(Rev2)2" xfId="33" xr:uid="{00000000-0005-0000-0000-00001D000000}"/>
    <cellStyle name="標準 6_APAHO402200_O-JJ1016-001-3_財政状況資料集(決算状況カード(各会計・関係団体))(Rev2)2" xfId="30" xr:uid="{00000000-0005-0000-0000-00001E000000}"/>
    <cellStyle name="標準 7" xfId="38" xr:uid="{00000000-0005-0000-0000-00001F000000}"/>
    <cellStyle name="標準_【レイアウト】（県）資料３（Ｐ２）　歳出比較分析表" xfId="34" xr:uid="{00000000-0005-0000-0000-000020000000}"/>
    <cellStyle name="標準_【レイアウト】（市）資料３（Ｐ２）　歳出比較分析表" xfId="35" xr:uid="{00000000-0005-0000-0000-000021000000}"/>
    <cellStyle name="標準_APAHO251300" xfId="36" xr:uid="{00000000-0005-0000-0000-000022000000}"/>
    <cellStyle name="標準_APAHO252300" xfId="37" xr:uid="{00000000-0005-0000-0000-000023000000}"/>
    <cellStyle name="標準_Book1" xfId="31" xr:uid="{00000000-0005-0000-0000-000024000000}"/>
    <cellStyle name="標準_O-JJ0722-001-3_決算状況カード(各会計・関係団体)_O-JJ1016-001-3_財政状況資料集(決算状況カード(各会計・関係団体))(Rev2)2" xfId="32" xr:uid="{00000000-0005-0000-0000-000025000000}"/>
    <cellStyle name="標準_O-JJ0722-001-8_連結実質赤字比率に係る赤字・黒字の構成分析" xfId="2" xr:uid="{00000000-0005-0000-0000-00002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extLst>
            <c:ext xmlns:c16="http://schemas.microsoft.com/office/drawing/2014/chart" uri="{C3380CC4-5D6E-409C-BE32-E72D297353CC}">
              <c16:uniqueId val="{00000000-1ACE-4C60-BABE-85DE6FBFDE0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141498</c:v>
                </c:pt>
                <c:pt idx="1">
                  <c:v>179879</c:v>
                </c:pt>
                <c:pt idx="2">
                  <c:v>193515</c:v>
                </c:pt>
                <c:pt idx="3">
                  <c:v>249825</c:v>
                </c:pt>
                <c:pt idx="4">
                  <c:v>165103</c:v>
                </c:pt>
              </c:numCache>
            </c:numRef>
          </c:val>
          <c:smooth val="0"/>
          <c:extLst>
            <c:ext xmlns:c16="http://schemas.microsoft.com/office/drawing/2014/chart" uri="{C3380CC4-5D6E-409C-BE32-E72D297353CC}">
              <c16:uniqueId val="{00000001-1ACE-4C60-BABE-85DE6FBFDE09}"/>
            </c:ext>
          </c:extLst>
        </c:ser>
        <c:dLbls>
          <c:showLegendKey val="0"/>
          <c:showVal val="0"/>
          <c:showCatName val="0"/>
          <c:showSerName val="0"/>
          <c:showPercent val="0"/>
          <c:showBubbleSize val="0"/>
        </c:dLbls>
        <c:marker val="1"/>
        <c:smooth val="0"/>
        <c:axId val="116505600"/>
        <c:axId val="118342784"/>
      </c:lineChart>
      <c:catAx>
        <c:axId val="1165056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342784"/>
        <c:crosses val="autoZero"/>
        <c:auto val="1"/>
        <c:lblAlgn val="ctr"/>
        <c:lblOffset val="100"/>
        <c:tickLblSkip val="1"/>
        <c:tickMarkSkip val="1"/>
        <c:noMultiLvlLbl val="0"/>
      </c:catAx>
      <c:valAx>
        <c:axId val="11834278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91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505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5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2.39</c:v>
                </c:pt>
                <c:pt idx="1">
                  <c:v>2.2999999999999998</c:v>
                </c:pt>
                <c:pt idx="2">
                  <c:v>2.1800000000000002</c:v>
                </c:pt>
                <c:pt idx="3">
                  <c:v>2.12</c:v>
                </c:pt>
                <c:pt idx="4">
                  <c:v>2.38</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65.62</c:v>
                </c:pt>
                <c:pt idx="1">
                  <c:v>70.09</c:v>
                </c:pt>
                <c:pt idx="2">
                  <c:v>71.7</c:v>
                </c:pt>
                <c:pt idx="3">
                  <c:v>71.62</c:v>
                </c:pt>
                <c:pt idx="4">
                  <c:v>73.75</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7299968"/>
        <c:axId val="127301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7.05</c:v>
                </c:pt>
                <c:pt idx="1">
                  <c:v>4</c:v>
                </c:pt>
                <c:pt idx="2">
                  <c:v>-0.17</c:v>
                </c:pt>
                <c:pt idx="3">
                  <c:v>2.0499999999999998</c:v>
                </c:pt>
                <c:pt idx="4">
                  <c:v>0.2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7299968"/>
        <c:axId val="127301888"/>
      </c:lineChart>
      <c:catAx>
        <c:axId val="12729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7301888"/>
        <c:crosses val="autoZero"/>
        <c:auto val="1"/>
        <c:lblAlgn val="ctr"/>
        <c:lblOffset val="100"/>
        <c:tickLblSkip val="1"/>
        <c:tickMarkSkip val="1"/>
        <c:noMultiLvlLbl val="0"/>
      </c:catAx>
      <c:valAx>
        <c:axId val="127301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299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7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0.38</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0</c:v>
                </c:pt>
                <c:pt idx="1">
                  <c:v>0</c:v>
                </c:pt>
                <c:pt idx="2">
                  <c:v>#N/A</c:v>
                </c:pt>
                <c:pt idx="3">
                  <c:v>0.45</c:v>
                </c:pt>
                <c:pt idx="4">
                  <c:v>#N/A</c:v>
                </c:pt>
                <c:pt idx="5">
                  <c:v>0.4</c:v>
                </c:pt>
                <c:pt idx="6">
                  <c:v>#N/A</c:v>
                </c:pt>
                <c:pt idx="7">
                  <c:v>0.35</c:v>
                </c:pt>
                <c:pt idx="8">
                  <c:v>#N/A</c:v>
                </c:pt>
                <c:pt idx="9">
                  <c:v>0.8</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0.87</c:v>
                </c:pt>
                <c:pt idx="2">
                  <c:v>#N/A</c:v>
                </c:pt>
                <c:pt idx="3">
                  <c:v>1</c:v>
                </c:pt>
                <c:pt idx="4">
                  <c:v>#N/A</c:v>
                </c:pt>
                <c:pt idx="5">
                  <c:v>1.1399999999999999</c:v>
                </c:pt>
                <c:pt idx="6">
                  <c:v>#N/A</c:v>
                </c:pt>
                <c:pt idx="7">
                  <c:v>1.0900000000000001</c:v>
                </c:pt>
                <c:pt idx="8">
                  <c:v>#N/A</c:v>
                </c:pt>
                <c:pt idx="9">
                  <c:v>1.25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2.39</c:v>
                </c:pt>
                <c:pt idx="2">
                  <c:v>#N/A</c:v>
                </c:pt>
                <c:pt idx="3">
                  <c:v>2.29</c:v>
                </c:pt>
                <c:pt idx="4">
                  <c:v>#N/A</c:v>
                </c:pt>
                <c:pt idx="5">
                  <c:v>2.17</c:v>
                </c:pt>
                <c:pt idx="6">
                  <c:v>#N/A</c:v>
                </c:pt>
                <c:pt idx="7">
                  <c:v>2.12</c:v>
                </c:pt>
                <c:pt idx="8">
                  <c:v>#N/A</c:v>
                </c:pt>
                <c:pt idx="9">
                  <c:v>2.38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25.24</c:v>
                </c:pt>
                <c:pt idx="2">
                  <c:v>#N/A</c:v>
                </c:pt>
                <c:pt idx="3">
                  <c:v>24.4</c:v>
                </c:pt>
                <c:pt idx="4">
                  <c:v>#N/A</c:v>
                </c:pt>
                <c:pt idx="5">
                  <c:v>25.14</c:v>
                </c:pt>
                <c:pt idx="6">
                  <c:v>#N/A</c:v>
                </c:pt>
                <c:pt idx="7">
                  <c:v>23.58</c:v>
                </c:pt>
                <c:pt idx="8">
                  <c:v>#N/A</c:v>
                </c:pt>
                <c:pt idx="9">
                  <c:v>23.71</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8692992"/>
        <c:axId val="128694528"/>
      </c:barChart>
      <c:catAx>
        <c:axId val="128692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694528"/>
        <c:crosses val="autoZero"/>
        <c:auto val="1"/>
        <c:lblAlgn val="ctr"/>
        <c:lblOffset val="100"/>
        <c:tickLblSkip val="1"/>
        <c:tickMarkSkip val="1"/>
        <c:noMultiLvlLbl val="0"/>
      </c:catAx>
      <c:valAx>
        <c:axId val="128694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692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62E-2"/>
          <c:y val="8.7976539589442848E-2"/>
          <c:w val="0.90356317136844078"/>
          <c:h val="0.639296187683286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366</c:v>
                </c:pt>
                <c:pt idx="5">
                  <c:v>361</c:v>
                </c:pt>
                <c:pt idx="8">
                  <c:v>346</c:v>
                </c:pt>
                <c:pt idx="11">
                  <c:v>340</c:v>
                </c:pt>
                <c:pt idx="14">
                  <c:v>310</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c:v>
                </c:pt>
                <c:pt idx="3">
                  <c:v>4</c:v>
                </c:pt>
                <c:pt idx="6">
                  <c:v>4</c:v>
                </c:pt>
                <c:pt idx="9">
                  <c:v>4</c:v>
                </c:pt>
                <c:pt idx="12">
                  <c:v>4</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c:v>
                </c:pt>
                <c:pt idx="3">
                  <c:v>7</c:v>
                </c:pt>
                <c:pt idx="6">
                  <c:v>9</c:v>
                </c:pt>
                <c:pt idx="9">
                  <c:v>10</c:v>
                </c:pt>
                <c:pt idx="12">
                  <c:v>17</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22</c:v>
                </c:pt>
                <c:pt idx="3">
                  <c:v>24</c:v>
                </c:pt>
                <c:pt idx="6">
                  <c:v>27</c:v>
                </c:pt>
                <c:pt idx="9">
                  <c:v>26</c:v>
                </c:pt>
                <c:pt idx="12">
                  <c:v>27</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432</c:v>
                </c:pt>
                <c:pt idx="3">
                  <c:v>406</c:v>
                </c:pt>
                <c:pt idx="6">
                  <c:v>373</c:v>
                </c:pt>
                <c:pt idx="9">
                  <c:v>377</c:v>
                </c:pt>
                <c:pt idx="12">
                  <c:v>351</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9602304"/>
        <c:axId val="129604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99</c:v>
                </c:pt>
                <c:pt idx="2">
                  <c:v>#N/A</c:v>
                </c:pt>
                <c:pt idx="3">
                  <c:v>#N/A</c:v>
                </c:pt>
                <c:pt idx="4">
                  <c:v>80</c:v>
                </c:pt>
                <c:pt idx="5">
                  <c:v>#N/A</c:v>
                </c:pt>
                <c:pt idx="6">
                  <c:v>#N/A</c:v>
                </c:pt>
                <c:pt idx="7">
                  <c:v>67</c:v>
                </c:pt>
                <c:pt idx="8">
                  <c:v>#N/A</c:v>
                </c:pt>
                <c:pt idx="9">
                  <c:v>#N/A</c:v>
                </c:pt>
                <c:pt idx="10">
                  <c:v>77</c:v>
                </c:pt>
                <c:pt idx="11">
                  <c:v>#N/A</c:v>
                </c:pt>
                <c:pt idx="12">
                  <c:v>#N/A</c:v>
                </c:pt>
                <c:pt idx="13">
                  <c:v>89</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9602304"/>
        <c:axId val="129604224"/>
      </c:lineChart>
      <c:catAx>
        <c:axId val="12960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604224"/>
        <c:crosses val="autoZero"/>
        <c:auto val="1"/>
        <c:lblAlgn val="ctr"/>
        <c:lblOffset val="100"/>
        <c:tickLblSkip val="1"/>
        <c:tickMarkSkip val="1"/>
        <c:noMultiLvlLbl val="0"/>
      </c:catAx>
      <c:valAx>
        <c:axId val="129604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602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07"/>
          <c:h val="0.589182127738552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2968</c:v>
                </c:pt>
                <c:pt idx="5">
                  <c:v>2837</c:v>
                </c:pt>
                <c:pt idx="8">
                  <c:v>2671</c:v>
                </c:pt>
                <c:pt idx="11">
                  <c:v>2660</c:v>
                </c:pt>
                <c:pt idx="14">
                  <c:v>2666</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c:v>
                </c:pt>
                <c:pt idx="5">
                  <c:v>1</c:v>
                </c:pt>
                <c:pt idx="8">
                  <c:v>1</c:v>
                </c:pt>
                <c:pt idx="11">
                  <c:v>1</c:v>
                </c:pt>
                <c:pt idx="14">
                  <c:v>1</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2892</c:v>
                </c:pt>
                <c:pt idx="5">
                  <c:v>3143</c:v>
                </c:pt>
                <c:pt idx="8">
                  <c:v>3126</c:v>
                </c:pt>
                <c:pt idx="11">
                  <c:v>3291</c:v>
                </c:pt>
                <c:pt idx="14">
                  <c:v>3315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90</c:v>
                </c:pt>
                <c:pt idx="3">
                  <c:v>54</c:v>
                </c:pt>
                <c:pt idx="6">
                  <c:v>18</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758</c:v>
                </c:pt>
                <c:pt idx="3">
                  <c:v>813</c:v>
                </c:pt>
                <c:pt idx="6">
                  <c:v>743</c:v>
                </c:pt>
                <c:pt idx="9">
                  <c:v>759</c:v>
                </c:pt>
                <c:pt idx="12">
                  <c:v>745</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49</c:v>
                </c:pt>
                <c:pt idx="3">
                  <c:v>118</c:v>
                </c:pt>
                <c:pt idx="6">
                  <c:v>365</c:v>
                </c:pt>
                <c:pt idx="9">
                  <c:v>356</c:v>
                </c:pt>
                <c:pt idx="12">
                  <c:v>340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557</c:v>
                </c:pt>
                <c:pt idx="3">
                  <c:v>524</c:v>
                </c:pt>
                <c:pt idx="6">
                  <c:v>233</c:v>
                </c:pt>
                <c:pt idx="9">
                  <c:v>229</c:v>
                </c:pt>
                <c:pt idx="12">
                  <c:v>218</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15</c:v>
                </c:pt>
                <c:pt idx="3">
                  <c:v>13</c:v>
                </c:pt>
                <c:pt idx="6">
                  <c:v>11</c:v>
                </c:pt>
                <c:pt idx="9">
                  <c:v>10</c:v>
                </c:pt>
                <c:pt idx="12">
                  <c:v>8</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3088</c:v>
                </c:pt>
                <c:pt idx="3">
                  <c:v>2954</c:v>
                </c:pt>
                <c:pt idx="6">
                  <c:v>2884</c:v>
                </c:pt>
                <c:pt idx="9">
                  <c:v>2928</c:v>
                </c:pt>
                <c:pt idx="12">
                  <c:v>2945</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9756160"/>
        <c:axId val="129323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9756160"/>
        <c:axId val="129323776"/>
      </c:lineChart>
      <c:catAx>
        <c:axId val="129756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323776"/>
        <c:crosses val="autoZero"/>
        <c:auto val="1"/>
        <c:lblAlgn val="ctr"/>
        <c:lblOffset val="100"/>
        <c:tickLblSkip val="1"/>
        <c:tickMarkSkip val="1"/>
        <c:noMultiLvlLbl val="0"/>
      </c:catAx>
      <c:valAx>
        <c:axId val="129323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756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6"/>
          <c:y val="4.9232005384860722E-2"/>
          <c:w val="0.84484011943744164"/>
          <c:h val="0.77957208266474864"/>
        </c:manualLayout>
      </c:layout>
      <c:scatterChart>
        <c:scatterStyle val="lineMarker"/>
        <c:varyColors val="0"/>
        <c:ser>
          <c:idx val="0"/>
          <c:order val="0"/>
          <c:spPr>
            <a:ln w="6350" cap="flat">
              <a:solidFill>
                <a:srgbClr val="FF0000"/>
              </a:solidFill>
            </a:ln>
          </c:spPr>
          <c:marker>
            <c:symbol val="circle"/>
            <c:size val="8"/>
            <c:spPr>
              <a:solidFill>
                <a:srgbClr val="FF0000"/>
              </a:solidFill>
              <a:ln w="12700">
                <a:solidFill>
                  <a:srgbClr val="FF0000"/>
                </a:solidFill>
              </a:ln>
            </c:spPr>
          </c:marker>
          <c:dLbls>
            <c:dLbl>
              <c:idx val="0"/>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{E711BA12-9950-4810-A157-299E7A228131}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{CDEB72E7-866A-4119-89C8-68438353F783}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{8E96A0C5-F458-405A-872D-759E459DBF23}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{7A69B92B-BB71-4096-A996-9DE1293D2FA6}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{1D26923A-D88B-454B-9B43-46EA365A7F16}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#REF!</c:f>
            </c:numRef>
          </c:xVal>
          <c:yVal>
            <c:numRef>
              <c:f>#REF!</c:f>
              <c:numCache>
                <c:formatCode>General</c:formatCode>
                <c:ptCount val="1"/>
                <c:pt idx="0">
                  <c:v>1</c:v>
                </c:pt>
              </c:numCache>
            </c:numRef>
          </c:y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5-D65D-4AFE-A0C6-16FFB4B1F805}"/>
            </c:ext>
          </c:extLst>
        </c:ser>
        <c:ser>
          <c:idx val="1"/>
          <c:order val="1"/>
          <c:spPr>
            <a:ln w="6350" cap="flat">
              <a:solidFill>
                <a:srgbClr val="000080"/>
              </a:solidFill>
            </a:ln>
          </c:spPr>
          <c:marker>
            <c:symbol val="diamond"/>
            <c:size val="8"/>
            <c:spPr>
              <a:solidFill>
                <a:srgbClr val="000080"/>
              </a:solidFill>
              <a:ln w="12700">
                <a:solidFill>
                  <a:srgbClr val="000080"/>
                </a:solidFill>
              </a:ln>
            </c:spPr>
          </c:marker>
          <c:dLbls>
            <c:dLbl>
              <c:idx val="0"/>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{EDFE6197-C020-424B-8CD2-E4B10E504B3C}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{824F7439-0238-4C43-951C-AD89B5DBF05E}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{21A91CDA-33E7-4D26-857E-1DBF132C0B3B}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#REF!</c:f>
                  <c:strCache>
                    <c:ptCount val="1"/>
                    <c:pt idx="0">
                      <c:v>#REF!</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{5E4FBCAF-B9C3-4132-B00C-A79F38116066}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{81BE9896-669C-4BBC-AD66-3CC412404619}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#REF!</c:f>
            </c:numRef>
          </c:xVal>
          <c:yVal>
            <c:numRef>
              <c:f>#REF!</c:f>
              <c:numCache>
                <c:formatCode>General</c:formatCode>
                <c:ptCount val="1"/>
                <c:pt idx="0">
                  <c:v>1</c:v>
                </c:pt>
              </c:numCache>
            </c:numRef>
          </c:y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79516416"/>
        <c:axId val="79518336"/>
      </c:scatterChart>
      <c:valAx>
        <c:axId val="79516416"/>
        <c:scaling>
          <c:orientation val="minMax"/>
          <c:max val="65.099999999999994"/>
          <c:min val="43.3"/>
        </c:scaling>
        <c:delete val="0"/>
        <c:axPos val="b"/>
        <c:title>
          <c:tx>
            <c:rich>
              <a:bodyPr/>
              <a:lstStyle/>
              <a:p>
                <a:pPr>
                  <a:defRPr/>
                </a:pPr>
                <a:r>
                  <a:rPr lang="ja-JP" altLang="en-US" sz="1050" b="0"/>
                  <a:t>有形固定資産減価償却率</a:t>
                </a:r>
              </a:p>
            </c:rich>
          </c:tx>
          <c:layout>
            <c:manualLayout>
              <c:xMode val="edge"/>
              <c:yMode val="edge"/>
              <c:x val="0.41341553300957234"/>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9518336"/>
        <c:crosses val="autoZero"/>
        <c:crossBetween val="midCat"/>
      </c:valAx>
      <c:valAx>
        <c:axId val="7951833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95164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6"/>
          <c:y val="4.7118521949462297E-2"/>
          <c:w val="0.84704431781868661"/>
          <c:h val="0.77933782786955563"/>
        </c:manualLayout>
      </c:layout>
      <c:scatterChart>
        <c:scatterStyle val="lineMarker"/>
        <c:varyColors val="0"/>
        <c:ser>
          <c:idx val="0"/>
          <c:order val="0"/>
          <c:spPr>
            <a:ln w="6350" cap="flat">
              <a:solidFill>
                <a:srgbClr val="FF0000"/>
              </a:solidFill>
            </a:ln>
          </c:spPr>
          <c:marker>
            <c:symbol val="circle"/>
            <c:size val="8"/>
            <c:spPr>
              <a:solidFill>
                <a:srgbClr val="FF0000"/>
              </a:solidFill>
              <a:ln w="12700">
                <a:solidFill>
                  <a:srgbClr val="FF0000"/>
                </a:solidFill>
              </a:ln>
            </c:spPr>
          </c:marker>
          <c:dLbls>
            <c:dLbl>
              <c:idx val="0"/>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{9EF9840A-689C-4D0D-9630-059241BC59A8}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{57B8836E-9FCF-4B17-AC9D-E80393AB05E0}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{FDB930EA-0F30-4582-8015-FE1E58F59714}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{7B01CB9B-0945-4A6A-BC73-BB2B6795D97F}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{A791FD32-896B-43FB-8DAD-284254CC59C6}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#REF!</c:f>
            </c:numRef>
          </c:xVal>
          <c:yVal>
            <c:numRef>
              <c:f>#REF!</c:f>
              <c:numCache>
                <c:formatCode>General</c:formatCode>
                <c:ptCount val="1"/>
                <c:pt idx="0">
                  <c:v>1</c:v>
                </c:pt>
              </c:numCache>
            </c:numRef>
          </c:y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5-76FE-40FB-9462-AE14C7AF5793}"/>
            </c:ext>
          </c:extLst>
        </c:ser>
        <c:ser>
          <c:idx val="1"/>
          <c:order val="1"/>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{EB7AB9F7-3B65-43D0-8AE0-7FE22C4F7FBB}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{496B1062-4857-44D2-A4E2-AB57535A80F9}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{B10C3BEC-17FA-415C-A583-5CB00EF20F94}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{2FD31D11-1D55-45E5-9966-73BE233B759D}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{4495950E-3AA8-4D02-BE1A-23613F140ED3}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#REF!</c:f>
            </c:numRef>
          </c:xVal>
          <c:yVal>
            <c:numRef>
              <c:f>#REF!</c:f>
              <c:numCache>
                <c:formatCode>General</c:formatCode>
                <c:ptCount val="1"/>
                <c:pt idx="0">
                  <c:v>1</c:v>
                </c:pt>
              </c:numCache>
            </c:numRef>
          </c:y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79586048"/>
        <c:axId val="79587968"/>
      </c:scatterChart>
      <c:valAx>
        <c:axId val="79586048"/>
        <c:scaling>
          <c:orientation val="minMax"/>
          <c:max val="10.4"/>
          <c:min val="7.2"/>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9587968"/>
        <c:crosses val="autoZero"/>
        <c:crossBetween val="midCat"/>
      </c:valAx>
      <c:valAx>
        <c:axId val="7958796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2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95860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78" l="0.70000000000000062" r="0.70000000000000062" t="0.75000000000000078"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宮崎県五ケ瀬町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組合等が起こした地方債の元利償還金に対する負担金</a:t>
          </a:r>
          <a:r>
            <a:rPr kumimoji="1" lang="ja-JP" altLang="en-US" sz="1100">
              <a:solidFill>
                <a:schemeClr val="dk1"/>
              </a:solidFill>
              <a:latin typeface="+mn-lt"/>
              <a:ea typeface="+mn-ea"/>
              <a:cs typeface="+mn-cs"/>
            </a:rPr>
            <a:t>の</a:t>
          </a:r>
          <a:r>
            <a:rPr kumimoji="1" lang="ja-JP" altLang="ja-JP" sz="1100">
              <a:solidFill>
                <a:schemeClr val="dk1"/>
              </a:solidFill>
              <a:latin typeface="+mn-lt"/>
              <a:ea typeface="+mn-ea"/>
              <a:cs typeface="+mn-cs"/>
            </a:rPr>
            <a:t>増加</a:t>
          </a:r>
          <a:r>
            <a:rPr kumimoji="1" lang="ja-JP" altLang="en-US" sz="1100">
              <a:solidFill>
                <a:schemeClr val="dk1"/>
              </a:solidFill>
              <a:latin typeface="+mn-lt"/>
              <a:ea typeface="+mn-ea"/>
              <a:cs typeface="+mn-cs"/>
            </a:rPr>
            <a:t>、また、普通交付税の減、臨時財政対策債の発行限度額の減に伴い</a:t>
          </a:r>
          <a:r>
            <a:rPr kumimoji="1" lang="ja-JP" altLang="ja-JP" sz="1100">
              <a:solidFill>
                <a:schemeClr val="dk1"/>
              </a:solidFill>
              <a:latin typeface="+mn-lt"/>
              <a:ea typeface="+mn-ea"/>
              <a:cs typeface="+mn-cs"/>
            </a:rPr>
            <a:t>、実質公債費率は</a:t>
          </a:r>
          <a:r>
            <a:rPr kumimoji="1" lang="ja-JP" altLang="en-US" sz="1100">
              <a:solidFill>
                <a:schemeClr val="dk1"/>
              </a:solidFill>
              <a:latin typeface="+mn-lt"/>
              <a:ea typeface="+mn-ea"/>
              <a:cs typeface="+mn-cs"/>
            </a:rPr>
            <a:t>増加している</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今後も引き続き効率的な財政運営を行い</a:t>
          </a:r>
          <a:r>
            <a:rPr kumimoji="1" lang="ja-JP" altLang="ja-JP" sz="1100">
              <a:solidFill>
                <a:schemeClr val="dk1"/>
              </a:solidFill>
              <a:latin typeface="+mn-lt"/>
              <a:ea typeface="+mn-ea"/>
              <a:cs typeface="+mn-cs"/>
            </a:rPr>
            <a:t>水準を抑えていく。</a:t>
          </a:r>
          <a:endParaRPr kumimoji="1" lang="en-US" altLang="ja-JP" sz="11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宮崎県五ケ瀬町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将来負担額が減少傾向にある一方、充当可能財源が３</a:t>
          </a:r>
          <a:r>
            <a:rPr kumimoji="1" lang="ja-JP" altLang="en-US" sz="1100">
              <a:solidFill>
                <a:schemeClr val="dk1"/>
              </a:solidFill>
              <a:latin typeface="+mn-lt"/>
              <a:ea typeface="+mn-ea"/>
              <a:cs typeface="+mn-cs"/>
            </a:rPr>
            <a:t>３</a:t>
          </a:r>
          <a:r>
            <a:rPr kumimoji="1" lang="ja-JP" altLang="ja-JP" sz="1100">
              <a:solidFill>
                <a:schemeClr val="dk1"/>
              </a:solidFill>
              <a:latin typeface="+mn-lt"/>
              <a:ea typeface="+mn-ea"/>
              <a:cs typeface="+mn-cs"/>
            </a:rPr>
            <a:t>億円程度となり、増加傾向にある。一般会計及び公営企業会計について、起債償還金が減少してきたことも含め昨年に引き続き本数値は算出されていない。今後も引き続き財政の健全化に努める。</a:t>
          </a:r>
          <a:endParaRPr lang="ja-JP" altLang="ja-JP" sz="11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宮崎県五ケ瀬町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a:extLst>
            <a:ext uri="{FF2B5EF4-FFF2-40B4-BE49-F238E27FC236}">
              <a16:creationId xmlns:a16="http://schemas.microsoft.com/office/drawing/2014/main" id="{00000000-0008-0000-0F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4,083
4,076
171.73
4,049,782
3,952,284
56,729
2,380,831
2,945,403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a:extLst>
            <a:ext uri="{FF2B5EF4-FFF2-40B4-BE49-F238E27FC236}">
              <a16:creationId xmlns:a16="http://schemas.microsoft.com/office/drawing/2014/main" id="{00000000-0008-0000-0F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a:extLst>
            <a:ext uri="{FF2B5EF4-FFF2-40B4-BE49-F238E27FC236}">
              <a16:creationId xmlns:a16="http://schemas.microsoft.com/office/drawing/2014/main" id="{00000000-0008-0000-0F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a:extLst>
            <a:ext uri="{FF2B5EF4-FFF2-40B4-BE49-F238E27FC236}">
              <a16:creationId xmlns:a16="http://schemas.microsoft.com/office/drawing/2014/main" id="{00000000-0008-0000-0F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a:extLst>
            <a:ext uri="{FF2B5EF4-FFF2-40B4-BE49-F238E27FC236}">
              <a16:creationId xmlns:a16="http://schemas.microsoft.com/office/drawing/2014/main" id="{00000000-0008-0000-0F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a:extLst>
            <a:ext uri="{FF2B5EF4-FFF2-40B4-BE49-F238E27FC236}">
              <a16:creationId xmlns:a16="http://schemas.microsoft.com/office/drawing/2014/main" id="{00000000-0008-0000-0F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a:extLst>
            <a:ext uri="{FF2B5EF4-FFF2-40B4-BE49-F238E27FC236}">
              <a16:creationId xmlns:a16="http://schemas.microsoft.com/office/drawing/2014/main" id="{00000000-0008-0000-0F00-00001B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a:extLst>
            <a:ext uri="{FF2B5EF4-FFF2-40B4-BE49-F238E27FC236}">
              <a16:creationId xmlns:a16="http://schemas.microsoft.com/office/drawing/2014/main" id="{00000000-0008-0000-0F00-00001C000000}"/>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a:extLst>
            <a:ext uri="{FF2B5EF4-FFF2-40B4-BE49-F238E27FC236}">
              <a16:creationId xmlns:a16="http://schemas.microsoft.com/office/drawing/2014/main" id="{00000000-0008-0000-0F00-00001D000000}"/>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a:extLst>
            <a:ext uri="{FF2B5EF4-FFF2-40B4-BE49-F238E27FC236}">
              <a16:creationId xmlns:a16="http://schemas.microsoft.com/office/drawing/2014/main" id="{00000000-0008-0000-0F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a:extLst>
            <a:ext uri="{FF2B5EF4-FFF2-40B4-BE49-F238E27FC236}">
              <a16:creationId xmlns:a16="http://schemas.microsoft.com/office/drawing/2014/main" id="{00000000-0008-0000-0F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a:extLst>
            <a:ext uri="{FF2B5EF4-FFF2-40B4-BE49-F238E27FC236}">
              <a16:creationId xmlns:a16="http://schemas.microsoft.com/office/drawing/2014/main" id="{00000000-0008-0000-0F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a:extLst>
            <a:ext uri="{FF2B5EF4-FFF2-40B4-BE49-F238E27FC236}">
              <a16:creationId xmlns:a16="http://schemas.microsoft.com/office/drawing/2014/main" id="{00000000-0008-0000-0F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a:extLst>
            <a:ext uri="{FF2B5EF4-FFF2-40B4-BE49-F238E27FC236}">
              <a16:creationId xmlns:a16="http://schemas.microsoft.com/office/drawing/2014/main" id="{00000000-0008-0000-0F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a:extLst>
            <a:ext uri="{FF2B5EF4-FFF2-40B4-BE49-F238E27FC236}">
              <a16:creationId xmlns:a16="http://schemas.microsoft.com/office/drawing/2014/main" id="{00000000-0008-0000-0F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a:extLst>
            <a:ext uri="{FF2B5EF4-FFF2-40B4-BE49-F238E27FC236}">
              <a16:creationId xmlns:a16="http://schemas.microsoft.com/office/drawing/2014/main" id="{00000000-0008-0000-0F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a:extLst>
            <a:ext uri="{FF2B5EF4-FFF2-40B4-BE49-F238E27FC236}">
              <a16:creationId xmlns:a16="http://schemas.microsoft.com/office/drawing/2014/main" id="{00000000-0008-0000-0F00-00002500000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a:extLst>
            <a:ext uri="{FF2B5EF4-FFF2-40B4-BE49-F238E27FC236}">
              <a16:creationId xmlns:a16="http://schemas.microsoft.com/office/drawing/2014/main" id="{00000000-0008-0000-0F00-000026000000}"/>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a:extLst>
            <a:ext uri="{FF2B5EF4-FFF2-40B4-BE49-F238E27FC236}">
              <a16:creationId xmlns:a16="http://schemas.microsoft.com/office/drawing/2014/main" id="{00000000-0008-0000-0F00-000027000000}"/>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a:extLst>
            <a:ext uri="{FF2B5EF4-FFF2-40B4-BE49-F238E27FC236}">
              <a16:creationId xmlns:a16="http://schemas.microsoft.com/office/drawing/2014/main" id="{00000000-0008-0000-0F00-000035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公共施設の多くが老朽化しているため、類似団体よりも高くなっている。個別施設計画を策定し、補修等を計画的に実施していく必要がある。</a:t>
          </a:r>
          <a:endParaRPr kumimoji="1" lang="en-US" altLang="ja-JP" sz="1100">
            <a:latin typeface="ＭＳ Ｐゴシック"/>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a:extLst>
            <a:ext uri="{FF2B5EF4-FFF2-40B4-BE49-F238E27FC236}">
              <a16:creationId xmlns:a16="http://schemas.microsoft.com/office/drawing/2014/main" id="{00000000-0008-0000-0F00-000036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a:extLst>
            <a:ext uri="{FF2B5EF4-FFF2-40B4-BE49-F238E27FC236}">
              <a16:creationId xmlns:a16="http://schemas.microsoft.com/office/drawing/2014/main" id="{00000000-0008-0000-0F00-000037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a:extLst>
            <a:ext uri="{FF2B5EF4-FFF2-40B4-BE49-F238E27FC236}">
              <a16:creationId xmlns:a16="http://schemas.microsoft.com/office/drawing/2014/main" id="{00000000-0008-0000-0F00-000038000000}"/>
            </a:ext>
          </a:extLst>
        </xdr:cNvPr>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a:extLst>
            <a:ext uri="{FF2B5EF4-FFF2-40B4-BE49-F238E27FC236}">
              <a16:creationId xmlns:a16="http://schemas.microsoft.com/office/drawing/2014/main" id="{00000000-0008-0000-0F00-00003A000000}"/>
            </a:ext>
          </a:extLst>
        </xdr:cNvPr>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a:extLst>
            <a:ext uri="{FF2B5EF4-FFF2-40B4-BE49-F238E27FC236}">
              <a16:creationId xmlns:a16="http://schemas.microsoft.com/office/drawing/2014/main" id="{00000000-0008-0000-0F00-00003C000000}"/>
            </a:ext>
          </a:extLst>
        </xdr:cNvPr>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a:extLst>
            <a:ext uri="{FF2B5EF4-FFF2-40B4-BE49-F238E27FC236}">
              <a16:creationId xmlns:a16="http://schemas.microsoft.com/office/drawing/2014/main" id="{00000000-0008-0000-0F00-00003E000000}"/>
            </a:ext>
          </a:extLst>
        </xdr:cNvPr>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a:extLst>
            <a:ext uri="{FF2B5EF4-FFF2-40B4-BE49-F238E27FC236}">
              <a16:creationId xmlns:a16="http://schemas.microsoft.com/office/drawing/2014/main" id="{00000000-0008-0000-0F00-00003F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a:extLst>
            <a:ext uri="{FF2B5EF4-FFF2-40B4-BE49-F238E27FC236}">
              <a16:creationId xmlns:a16="http://schemas.microsoft.com/office/drawing/2014/main" id="{00000000-0008-0000-0F00-000040000000}"/>
            </a:ext>
          </a:extLst>
        </xdr:cNvPr>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a:extLst>
            <a:ext uri="{FF2B5EF4-FFF2-40B4-BE49-F238E27FC236}">
              <a16:creationId xmlns:a16="http://schemas.microsoft.com/office/drawing/2014/main" id="{00000000-0008-0000-0F00-000041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a:extLst>
            <a:ext uri="{FF2B5EF4-FFF2-40B4-BE49-F238E27FC236}">
              <a16:creationId xmlns:a16="http://schemas.microsoft.com/office/drawing/2014/main" id="{00000000-0008-0000-0F00-000043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a:extLst>
            <a:ext uri="{FF2B5EF4-FFF2-40B4-BE49-F238E27FC236}">
              <a16:creationId xmlns:a16="http://schemas.microsoft.com/office/drawing/2014/main" id="{00000000-0008-0000-0F00-000045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3387</xdr:rowOff>
    </xdr:from>
    <xdr:to>
      <xdr:col>3</xdr:col>
      <xdr:colOff>1170940</xdr:colOff>
      <xdr:row>34</xdr:row>
      <xdr:rowOff>62654</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flipV="1">
          <a:off x="4760595" y="5413587"/>
          <a:ext cx="1270" cy="1259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66481</xdr:rowOff>
    </xdr:from>
    <xdr:ext cx="405111" cy="259045"/>
    <xdr:sp macro="" textlink="">
      <xdr:nvSpPr>
        <xdr:cNvPr id="71" name="有形固定資産減価償却率最小値テキスト">
          <a:extLst>
            <a:ext uri="{FF2B5EF4-FFF2-40B4-BE49-F238E27FC236}">
              <a16:creationId xmlns:a16="http://schemas.microsoft.com/office/drawing/2014/main" id="{00000000-0008-0000-0F00-000047000000}"/>
            </a:ext>
          </a:extLst>
        </xdr:cNvPr>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34</xdr:row>
      <xdr:rowOff>62654</xdr:rowOff>
    </xdr:from>
    <xdr:to>
      <xdr:col>3</xdr:col>
      <xdr:colOff>1260475</xdr:colOff>
      <xdr:row>34</xdr:row>
      <xdr:rowOff>62654</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121514</xdr:rowOff>
    </xdr:from>
    <xdr:ext cx="405111" cy="259045"/>
    <xdr:sp macro="" textlink="">
      <xdr:nvSpPr>
        <xdr:cNvPr id="73" name="有形固定資産減価償却率最大値テキスト">
          <a:extLst>
            <a:ext uri="{FF2B5EF4-FFF2-40B4-BE49-F238E27FC236}">
              <a16:creationId xmlns:a16="http://schemas.microsoft.com/office/drawing/2014/main" id="{00000000-0008-0000-0F00-000049000000}"/>
            </a:ext>
          </a:extLst>
        </xdr:cNvPr>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27</xdr:row>
      <xdr:rowOff>3387</xdr:rowOff>
    </xdr:from>
    <xdr:to>
      <xdr:col>3</xdr:col>
      <xdr:colOff>1260475</xdr:colOff>
      <xdr:row>27</xdr:row>
      <xdr:rowOff>3387</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57167</xdr:rowOff>
    </xdr:from>
    <xdr:ext cx="405111" cy="259045"/>
    <xdr:sp macro="" textlink="">
      <xdr:nvSpPr>
        <xdr:cNvPr id="75" name="有形固定資産減価償却率平均値テキスト">
          <a:extLst>
            <a:ext uri="{FF2B5EF4-FFF2-40B4-BE49-F238E27FC236}">
              <a16:creationId xmlns:a16="http://schemas.microsoft.com/office/drawing/2014/main" id="{00000000-0008-0000-0F00-00004B000000}"/>
            </a:ext>
          </a:extLst>
        </xdr:cNvPr>
        <xdr:cNvSpPr txBox="1"/>
      </xdr:nvSpPr>
      <xdr:spPr>
        <a:xfrm>
          <a:off x="4813300" y="598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78740</xdr:rowOff>
    </xdr:from>
    <xdr:to>
      <xdr:col>3</xdr:col>
      <xdr:colOff>1222375</xdr:colOff>
      <xdr:row>31</xdr:row>
      <xdr:rowOff>8890</xdr:rowOff>
    </xdr:to>
    <xdr:sp macro="" textlink="">
      <xdr:nvSpPr>
        <xdr:cNvPr id="76" name="フローチャート : 判断 75">
          <a:extLst>
            <a:ext uri="{FF2B5EF4-FFF2-40B4-BE49-F238E27FC236}">
              <a16:creationId xmlns:a16="http://schemas.microsoft.com/office/drawing/2014/main" id="{00000000-0008-0000-0F00-00004C000000}"/>
            </a:ext>
          </a:extLst>
        </xdr:cNvPr>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131657</xdr:rowOff>
    </xdr:from>
    <xdr:to>
      <xdr:col>3</xdr:col>
      <xdr:colOff>511175</xdr:colOff>
      <xdr:row>33</xdr:row>
      <xdr:rowOff>61807</xdr:rowOff>
    </xdr:to>
    <xdr:sp macro="" textlink="">
      <xdr:nvSpPr>
        <xdr:cNvPr id="77" name="フローチャート : 判断 76">
          <a:extLst>
            <a:ext uri="{FF2B5EF4-FFF2-40B4-BE49-F238E27FC236}">
              <a16:creationId xmlns:a16="http://schemas.microsoft.com/office/drawing/2014/main" id="{00000000-0008-0000-0F00-00004D000000}"/>
            </a:ext>
          </a:extLst>
        </xdr:cNvPr>
        <xdr:cNvSpPr/>
      </xdr:nvSpPr>
      <xdr:spPr>
        <a:xfrm>
          <a:off x="4000500" y="639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a:extLst>
            <a:ext uri="{FF2B5EF4-FFF2-40B4-BE49-F238E27FC236}">
              <a16:creationId xmlns:a16="http://schemas.microsoft.com/office/drawing/2014/main" id="{00000000-0008-0000-0F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a:extLst>
            <a:ext uri="{FF2B5EF4-FFF2-40B4-BE49-F238E27FC236}">
              <a16:creationId xmlns:a16="http://schemas.microsoft.com/office/drawing/2014/main" id="{00000000-0008-0000-0F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a:extLst>
            <a:ext uri="{FF2B5EF4-FFF2-40B4-BE49-F238E27FC236}">
              <a16:creationId xmlns:a16="http://schemas.microsoft.com/office/drawing/2014/main" id="{00000000-0008-0000-0F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a:extLst>
            <a:ext uri="{FF2B5EF4-FFF2-40B4-BE49-F238E27FC236}">
              <a16:creationId xmlns:a16="http://schemas.microsoft.com/office/drawing/2014/main" id="{00000000-0008-0000-0F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a:extLst>
            <a:ext uri="{FF2B5EF4-FFF2-40B4-BE49-F238E27FC236}">
              <a16:creationId xmlns:a16="http://schemas.microsoft.com/office/drawing/2014/main" id="{00000000-0008-0000-0F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31750</xdr:rowOff>
    </xdr:from>
    <xdr:to>
      <xdr:col>3</xdr:col>
      <xdr:colOff>511175</xdr:colOff>
      <xdr:row>27</xdr:row>
      <xdr:rowOff>133350</xdr:rowOff>
    </xdr:to>
    <xdr:sp macro="" textlink="">
      <xdr:nvSpPr>
        <xdr:cNvPr id="83" name="円/楕円 82">
          <a:extLst>
            <a:ext uri="{FF2B5EF4-FFF2-40B4-BE49-F238E27FC236}">
              <a16:creationId xmlns:a16="http://schemas.microsoft.com/office/drawing/2014/main" id="{00000000-0008-0000-0F00-000053000000}"/>
            </a:ext>
          </a:extLst>
        </xdr:cNvPr>
        <xdr:cNvSpPr/>
      </xdr:nvSpPr>
      <xdr:spPr>
        <a:xfrm>
          <a:off x="4000500" y="54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33</xdr:row>
      <xdr:rowOff>52933</xdr:rowOff>
    </xdr:from>
    <xdr:ext cx="405111" cy="259045"/>
    <xdr:sp macro="" textlink="">
      <xdr:nvSpPr>
        <xdr:cNvPr id="84" name="n_1aveValue有形固定資産減価償却率">
          <a:extLst>
            <a:ext uri="{FF2B5EF4-FFF2-40B4-BE49-F238E27FC236}">
              <a16:creationId xmlns:a16="http://schemas.microsoft.com/office/drawing/2014/main" id="{00000000-0008-0000-0F00-000054000000}"/>
            </a:ext>
          </a:extLst>
        </xdr:cNvPr>
        <xdr:cNvSpPr txBox="1"/>
      </xdr:nvSpPr>
      <xdr:spPr>
        <a:xfrm>
          <a:off x="3836043" y="64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149877</xdr:rowOff>
    </xdr:from>
    <xdr:ext cx="405111" cy="259045"/>
    <xdr:sp macro="" textlink="">
      <xdr:nvSpPr>
        <xdr:cNvPr id="85" name="n_1mainValue有形固定資産減価償却率">
          <a:extLst>
            <a:ext uri="{FF2B5EF4-FFF2-40B4-BE49-F238E27FC236}">
              <a16:creationId xmlns:a16="http://schemas.microsoft.com/office/drawing/2014/main" id="{00000000-0008-0000-0F00-000055000000}"/>
            </a:ext>
          </a:extLst>
        </xdr:cNvPr>
        <xdr:cNvSpPr txBox="1"/>
      </xdr:nvSpPr>
      <xdr:spPr>
        <a:xfrm>
          <a:off x="3836043" y="521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a:extLst>
            <a:ext uri="{FF2B5EF4-FFF2-40B4-BE49-F238E27FC236}">
              <a16:creationId xmlns:a16="http://schemas.microsoft.com/office/drawing/2014/main" id="{00000000-0008-0000-0F00-00005C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10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10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10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10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宮崎県五ケ瀬町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10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10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10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10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10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4,083
4,076
171.73
4,049,782
3,952,284
56,729
2,380,831
2,945,403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10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10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10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10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10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10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00000000-0008-0000-10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10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10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10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00000000-0008-0000-10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00000000-0008-0000-10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00000000-0008-0000-10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00000000-0008-0000-10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10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00000000-0008-0000-10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10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00000000-0008-0000-10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00000000-0008-0000-10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00000000-0008-0000-10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00000000-0008-0000-10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00000000-0008-0000-10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00000000-0008-0000-10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00000000-0008-0000-10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00000000-0008-0000-10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00000000-0008-0000-10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00000000-0008-0000-10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00000000-0008-0000-10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00000000-0008-0000-10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10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00000000-0008-0000-10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0000000-0008-0000-1000-00002B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a:extLst>
            <a:ext uri="{FF2B5EF4-FFF2-40B4-BE49-F238E27FC236}">
              <a16:creationId xmlns:a16="http://schemas.microsoft.com/office/drawing/2014/main" id="{00000000-0008-0000-10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10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a:extLst>
            <a:ext uri="{FF2B5EF4-FFF2-40B4-BE49-F238E27FC236}">
              <a16:creationId xmlns:a16="http://schemas.microsoft.com/office/drawing/2014/main" id="{00000000-0008-0000-10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10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a:extLst>
            <a:ext uri="{FF2B5EF4-FFF2-40B4-BE49-F238E27FC236}">
              <a16:creationId xmlns:a16="http://schemas.microsoft.com/office/drawing/2014/main" id="{00000000-0008-0000-10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10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a:extLst>
            <a:ext uri="{FF2B5EF4-FFF2-40B4-BE49-F238E27FC236}">
              <a16:creationId xmlns:a16="http://schemas.microsoft.com/office/drawing/2014/main" id="{00000000-0008-0000-10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10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a:extLst>
            <a:ext uri="{FF2B5EF4-FFF2-40B4-BE49-F238E27FC236}">
              <a16:creationId xmlns:a16="http://schemas.microsoft.com/office/drawing/2014/main" id="{00000000-0008-0000-10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10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10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67056</xdr:rowOff>
    </xdr:from>
    <xdr:to>
      <xdr:col>6</xdr:col>
      <xdr:colOff>510540</xdr:colOff>
      <xdr:row>40</xdr:row>
      <xdr:rowOff>158496</xdr:rowOff>
    </xdr:to>
    <xdr:cxnSp macro="">
      <xdr:nvCxnSpPr>
        <xdr:cNvPr id="55" name="直線コネクタ 54">
          <a:extLst>
            <a:ext uri="{FF2B5EF4-FFF2-40B4-BE49-F238E27FC236}">
              <a16:creationId xmlns:a16="http://schemas.microsoft.com/office/drawing/2014/main" id="{00000000-0008-0000-1000-000037000000}"/>
            </a:ext>
          </a:extLst>
        </xdr:cNvPr>
        <xdr:cNvCxnSpPr/>
      </xdr:nvCxnSpPr>
      <xdr:spPr>
        <a:xfrm flipV="1">
          <a:off x="4634865" y="5896356"/>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162323</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1000-000038000000}"/>
            </a:ext>
          </a:extLst>
        </xdr:cNvPr>
        <xdr:cNvSpPr txBox="1"/>
      </xdr:nvSpPr>
      <xdr:spPr>
        <a:xfrm>
          <a:off x="4724400" y="702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40</xdr:row>
      <xdr:rowOff>158496</xdr:rowOff>
    </xdr:from>
    <xdr:to>
      <xdr:col>6</xdr:col>
      <xdr:colOff>600075</xdr:colOff>
      <xdr:row>40</xdr:row>
      <xdr:rowOff>158496</xdr:rowOff>
    </xdr:to>
    <xdr:cxnSp macro="">
      <xdr:nvCxnSpPr>
        <xdr:cNvPr id="57" name="直線コネクタ 56">
          <a:extLst>
            <a:ext uri="{FF2B5EF4-FFF2-40B4-BE49-F238E27FC236}">
              <a16:creationId xmlns:a16="http://schemas.microsoft.com/office/drawing/2014/main" id="{00000000-0008-0000-1000-000039000000}"/>
            </a:ext>
          </a:extLst>
        </xdr:cNvPr>
        <xdr:cNvCxnSpPr/>
      </xdr:nvCxnSpPr>
      <xdr:spPr>
        <a:xfrm>
          <a:off x="4546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13733</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1000-00003A000000}"/>
            </a:ext>
          </a:extLst>
        </xdr:cNvPr>
        <xdr:cNvSpPr txBox="1"/>
      </xdr:nvSpPr>
      <xdr:spPr>
        <a:xfrm>
          <a:off x="4724400" y="567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34</xdr:row>
      <xdr:rowOff>67056</xdr:rowOff>
    </xdr:from>
    <xdr:to>
      <xdr:col>6</xdr:col>
      <xdr:colOff>600075</xdr:colOff>
      <xdr:row>34</xdr:row>
      <xdr:rowOff>67056</xdr:rowOff>
    </xdr:to>
    <xdr:cxnSp macro="">
      <xdr:nvCxnSpPr>
        <xdr:cNvPr id="59" name="直線コネクタ 58">
          <a:extLst>
            <a:ext uri="{FF2B5EF4-FFF2-40B4-BE49-F238E27FC236}">
              <a16:creationId xmlns:a16="http://schemas.microsoft.com/office/drawing/2014/main" id="{00000000-0008-0000-1000-00003B000000}"/>
            </a:ext>
          </a:extLst>
        </xdr:cNvPr>
        <xdr:cNvCxnSpPr/>
      </xdr:nvCxnSpPr>
      <xdr:spPr>
        <a:xfrm>
          <a:off x="4546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124985</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1000-00003C000000}"/>
            </a:ext>
          </a:extLst>
        </xdr:cNvPr>
        <xdr:cNvSpPr txBox="1"/>
      </xdr:nvSpPr>
      <xdr:spPr>
        <a:xfrm>
          <a:off x="4724400" y="646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146558</xdr:rowOff>
    </xdr:from>
    <xdr:to>
      <xdr:col>6</xdr:col>
      <xdr:colOff>561975</xdr:colOff>
      <xdr:row>38</xdr:row>
      <xdr:rowOff>76708</xdr:rowOff>
    </xdr:to>
    <xdr:sp macro="" textlink="">
      <xdr:nvSpPr>
        <xdr:cNvPr id="61" name="フローチャート : 判断 60">
          <a:extLst>
            <a:ext uri="{FF2B5EF4-FFF2-40B4-BE49-F238E27FC236}">
              <a16:creationId xmlns:a16="http://schemas.microsoft.com/office/drawing/2014/main" id="{00000000-0008-0000-1000-00003D000000}"/>
            </a:ext>
          </a:extLst>
        </xdr:cNvPr>
        <xdr:cNvSpPr/>
      </xdr:nvSpPr>
      <xdr:spPr>
        <a:xfrm>
          <a:off x="4584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11684</xdr:rowOff>
    </xdr:from>
    <xdr:to>
      <xdr:col>5</xdr:col>
      <xdr:colOff>409575</xdr:colOff>
      <xdr:row>40</xdr:row>
      <xdr:rowOff>113284</xdr:rowOff>
    </xdr:to>
    <xdr:sp macro="" textlink="">
      <xdr:nvSpPr>
        <xdr:cNvPr id="62" name="フローチャート : 判断 61">
          <a:extLst>
            <a:ext uri="{FF2B5EF4-FFF2-40B4-BE49-F238E27FC236}">
              <a16:creationId xmlns:a16="http://schemas.microsoft.com/office/drawing/2014/main" id="{00000000-0008-0000-1000-00003E000000}"/>
            </a:ext>
          </a:extLst>
        </xdr:cNvPr>
        <xdr:cNvSpPr/>
      </xdr:nvSpPr>
      <xdr:spPr>
        <a:xfrm>
          <a:off x="3746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a:extLst>
            <a:ext uri="{FF2B5EF4-FFF2-40B4-BE49-F238E27FC236}">
              <a16:creationId xmlns:a16="http://schemas.microsoft.com/office/drawing/2014/main" id="{00000000-0008-0000-1000-00003F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1000-000040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1000-000041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1000-000042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1000-000043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25400</xdr:rowOff>
    </xdr:from>
    <xdr:to>
      <xdr:col>5</xdr:col>
      <xdr:colOff>409575</xdr:colOff>
      <xdr:row>36</xdr:row>
      <xdr:rowOff>127000</xdr:rowOff>
    </xdr:to>
    <xdr:sp macro="" textlink="">
      <xdr:nvSpPr>
        <xdr:cNvPr id="68" name="円/楕円 67">
          <a:extLst>
            <a:ext uri="{FF2B5EF4-FFF2-40B4-BE49-F238E27FC236}">
              <a16:creationId xmlns:a16="http://schemas.microsoft.com/office/drawing/2014/main" id="{00000000-0008-0000-1000-000044000000}"/>
            </a:ext>
          </a:extLst>
        </xdr:cNvPr>
        <xdr:cNvSpPr/>
      </xdr:nvSpPr>
      <xdr:spPr>
        <a:xfrm>
          <a:off x="3746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104411</xdr:rowOff>
    </xdr:from>
    <xdr:ext cx="405111" cy="259045"/>
    <xdr:sp macro="" textlink="">
      <xdr:nvSpPr>
        <xdr:cNvPr id="69" name="n_1aveValue【道路】&#10;有形固定資産減価償却率">
          <a:extLst>
            <a:ext uri="{FF2B5EF4-FFF2-40B4-BE49-F238E27FC236}">
              <a16:creationId xmlns:a16="http://schemas.microsoft.com/office/drawing/2014/main" id="{00000000-0008-0000-1000-000045000000}"/>
            </a:ext>
          </a:extLst>
        </xdr:cNvPr>
        <xdr:cNvSpPr txBox="1"/>
      </xdr:nvSpPr>
      <xdr:spPr>
        <a:xfrm>
          <a:off x="3582043" y="696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143527</xdr:rowOff>
    </xdr:from>
    <xdr:ext cx="405111" cy="259045"/>
    <xdr:sp macro="" textlink="">
      <xdr:nvSpPr>
        <xdr:cNvPr id="70" name="n_1mainValue【道路】&#10;有形固定資産減価償却率">
          <a:extLst>
            <a:ext uri="{FF2B5EF4-FFF2-40B4-BE49-F238E27FC236}">
              <a16:creationId xmlns:a16="http://schemas.microsoft.com/office/drawing/2014/main" id="{00000000-0008-0000-1000-000046000000}"/>
            </a:ext>
          </a:extLst>
        </xdr:cNvPr>
        <xdr:cNvSpPr txBox="1"/>
      </xdr:nvSpPr>
      <xdr:spPr>
        <a:xfrm>
          <a:off x="3582043"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a:extLst>
            <a:ext uri="{FF2B5EF4-FFF2-40B4-BE49-F238E27FC236}">
              <a16:creationId xmlns:a16="http://schemas.microsoft.com/office/drawing/2014/main" id="{00000000-0008-0000-1000-000047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a:extLst>
            <a:ext uri="{FF2B5EF4-FFF2-40B4-BE49-F238E27FC236}">
              <a16:creationId xmlns:a16="http://schemas.microsoft.com/office/drawing/2014/main" id="{00000000-0008-0000-1000-000048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a:extLst>
            <a:ext uri="{FF2B5EF4-FFF2-40B4-BE49-F238E27FC236}">
              <a16:creationId xmlns:a16="http://schemas.microsoft.com/office/drawing/2014/main" id="{00000000-0008-0000-1000-000049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a:extLst>
            <a:ext uri="{FF2B5EF4-FFF2-40B4-BE49-F238E27FC236}">
              <a16:creationId xmlns:a16="http://schemas.microsoft.com/office/drawing/2014/main" id="{00000000-0008-0000-1000-00004A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a:extLst>
            <a:ext uri="{FF2B5EF4-FFF2-40B4-BE49-F238E27FC236}">
              <a16:creationId xmlns:a16="http://schemas.microsoft.com/office/drawing/2014/main" id="{00000000-0008-0000-1000-00004B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a:extLst>
            <a:ext uri="{FF2B5EF4-FFF2-40B4-BE49-F238E27FC236}">
              <a16:creationId xmlns:a16="http://schemas.microsoft.com/office/drawing/2014/main" id="{00000000-0008-0000-1000-00004C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a:extLst>
            <a:ext uri="{FF2B5EF4-FFF2-40B4-BE49-F238E27FC236}">
              <a16:creationId xmlns:a16="http://schemas.microsoft.com/office/drawing/2014/main" id="{00000000-0008-0000-1000-00004D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277.112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a:extLst>
            <a:ext uri="{FF2B5EF4-FFF2-40B4-BE49-F238E27FC236}">
              <a16:creationId xmlns:a16="http://schemas.microsoft.com/office/drawing/2014/main" id="{00000000-0008-0000-1000-00004E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a:extLst>
            <a:ext uri="{FF2B5EF4-FFF2-40B4-BE49-F238E27FC236}">
              <a16:creationId xmlns:a16="http://schemas.microsoft.com/office/drawing/2014/main" id="{00000000-0008-0000-1000-00004F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a:extLst>
            <a:ext uri="{FF2B5EF4-FFF2-40B4-BE49-F238E27FC236}">
              <a16:creationId xmlns:a16="http://schemas.microsoft.com/office/drawing/2014/main" id="{00000000-0008-0000-1000-000050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a:extLst>
            <a:ext uri="{FF2B5EF4-FFF2-40B4-BE49-F238E27FC236}">
              <a16:creationId xmlns:a16="http://schemas.microsoft.com/office/drawing/2014/main" id="{00000000-0008-0000-1000-000051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a:extLst>
            <a:ext uri="{FF2B5EF4-FFF2-40B4-BE49-F238E27FC236}">
              <a16:creationId xmlns:a16="http://schemas.microsoft.com/office/drawing/2014/main" id="{00000000-0008-0000-1000-000052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a:extLst>
            <a:ext uri="{FF2B5EF4-FFF2-40B4-BE49-F238E27FC236}">
              <a16:creationId xmlns:a16="http://schemas.microsoft.com/office/drawing/2014/main" id="{00000000-0008-0000-1000-000053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4" name="テキスト ボックス 83">
          <a:extLst>
            <a:ext uri="{FF2B5EF4-FFF2-40B4-BE49-F238E27FC236}">
              <a16:creationId xmlns:a16="http://schemas.microsoft.com/office/drawing/2014/main" id="{00000000-0008-0000-1000-000054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a:extLst>
            <a:ext uri="{FF2B5EF4-FFF2-40B4-BE49-F238E27FC236}">
              <a16:creationId xmlns:a16="http://schemas.microsoft.com/office/drawing/2014/main" id="{00000000-0008-0000-1000-000055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6" name="テキスト ボックス 85">
          <a:extLst>
            <a:ext uri="{FF2B5EF4-FFF2-40B4-BE49-F238E27FC236}">
              <a16:creationId xmlns:a16="http://schemas.microsoft.com/office/drawing/2014/main" id="{00000000-0008-0000-1000-000056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a:extLst>
            <a:ext uri="{FF2B5EF4-FFF2-40B4-BE49-F238E27FC236}">
              <a16:creationId xmlns:a16="http://schemas.microsoft.com/office/drawing/2014/main" id="{00000000-0008-0000-1000-000057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88" name="テキスト ボックス 87">
          <a:extLst>
            <a:ext uri="{FF2B5EF4-FFF2-40B4-BE49-F238E27FC236}">
              <a16:creationId xmlns:a16="http://schemas.microsoft.com/office/drawing/2014/main" id="{00000000-0008-0000-1000-000058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a:extLst>
            <a:ext uri="{FF2B5EF4-FFF2-40B4-BE49-F238E27FC236}">
              <a16:creationId xmlns:a16="http://schemas.microsoft.com/office/drawing/2014/main" id="{00000000-0008-0000-1000-000059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0" name="テキスト ボックス 89">
          <a:extLst>
            <a:ext uri="{FF2B5EF4-FFF2-40B4-BE49-F238E27FC236}">
              <a16:creationId xmlns:a16="http://schemas.microsoft.com/office/drawing/2014/main" id="{00000000-0008-0000-1000-00005A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a:extLst>
            <a:ext uri="{FF2B5EF4-FFF2-40B4-BE49-F238E27FC236}">
              <a16:creationId xmlns:a16="http://schemas.microsoft.com/office/drawing/2014/main" id="{00000000-0008-0000-1000-00005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2" name="テキスト ボックス 91">
          <a:extLst>
            <a:ext uri="{FF2B5EF4-FFF2-40B4-BE49-F238E27FC236}">
              <a16:creationId xmlns:a16="http://schemas.microsoft.com/office/drawing/2014/main" id="{00000000-0008-0000-1000-00005C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a:extLst>
            <a:ext uri="{FF2B5EF4-FFF2-40B4-BE49-F238E27FC236}">
              <a16:creationId xmlns:a16="http://schemas.microsoft.com/office/drawing/2014/main" id="{00000000-0008-0000-1000-00005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4" name="直線コネクタ 93">
          <a:extLst>
            <a:ext uri="{FF2B5EF4-FFF2-40B4-BE49-F238E27FC236}">
              <a16:creationId xmlns:a16="http://schemas.microsoft.com/office/drawing/2014/main" id="{00000000-0008-0000-1000-00005E000000}"/>
            </a:ext>
          </a:extLst>
        </xdr:cNvPr>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5" name="【道路】&#10;一人当たり延長最小値テキスト">
          <a:extLst>
            <a:ext uri="{FF2B5EF4-FFF2-40B4-BE49-F238E27FC236}">
              <a16:creationId xmlns:a16="http://schemas.microsoft.com/office/drawing/2014/main" id="{00000000-0008-0000-1000-00005F000000}"/>
            </a:ext>
          </a:extLst>
        </xdr:cNvPr>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6" name="直線コネクタ 95">
          <a:extLst>
            <a:ext uri="{FF2B5EF4-FFF2-40B4-BE49-F238E27FC236}">
              <a16:creationId xmlns:a16="http://schemas.microsoft.com/office/drawing/2014/main" id="{00000000-0008-0000-1000-000060000000}"/>
            </a:ext>
          </a:extLst>
        </xdr:cNvPr>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97" name="【道路】&#10;一人当たり延長最大値テキスト">
          <a:extLst>
            <a:ext uri="{FF2B5EF4-FFF2-40B4-BE49-F238E27FC236}">
              <a16:creationId xmlns:a16="http://schemas.microsoft.com/office/drawing/2014/main" id="{00000000-0008-0000-1000-000061000000}"/>
            </a:ext>
          </a:extLst>
        </xdr:cNvPr>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98" name="直線コネクタ 97">
          <a:extLst>
            <a:ext uri="{FF2B5EF4-FFF2-40B4-BE49-F238E27FC236}">
              <a16:creationId xmlns:a16="http://schemas.microsoft.com/office/drawing/2014/main" id="{00000000-0008-0000-1000-000062000000}"/>
            </a:ext>
          </a:extLst>
        </xdr:cNvPr>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99" name="【道路】&#10;一人当たり延長平均値テキスト">
          <a:extLst>
            <a:ext uri="{FF2B5EF4-FFF2-40B4-BE49-F238E27FC236}">
              <a16:creationId xmlns:a16="http://schemas.microsoft.com/office/drawing/2014/main" id="{00000000-0008-0000-1000-000063000000}"/>
            </a:ext>
          </a:extLst>
        </xdr:cNvPr>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0" name="フローチャート : 判断 99">
          <a:extLst>
            <a:ext uri="{FF2B5EF4-FFF2-40B4-BE49-F238E27FC236}">
              <a16:creationId xmlns:a16="http://schemas.microsoft.com/office/drawing/2014/main" id="{00000000-0008-0000-1000-000064000000}"/>
            </a:ext>
          </a:extLst>
        </xdr:cNvPr>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1" name="フローチャート : 判断 100">
          <a:extLst>
            <a:ext uri="{FF2B5EF4-FFF2-40B4-BE49-F238E27FC236}">
              <a16:creationId xmlns:a16="http://schemas.microsoft.com/office/drawing/2014/main" id="{00000000-0008-0000-1000-000065000000}"/>
            </a:ext>
          </a:extLst>
        </xdr:cNvPr>
        <xdr:cNvSpPr/>
      </xdr:nvSpPr>
      <xdr:spPr>
        <a:xfrm>
          <a:off x="9588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a:extLst>
            <a:ext uri="{FF2B5EF4-FFF2-40B4-BE49-F238E27FC236}">
              <a16:creationId xmlns:a16="http://schemas.microsoft.com/office/drawing/2014/main" id="{00000000-0008-0000-1000-000066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a:extLst>
            <a:ext uri="{FF2B5EF4-FFF2-40B4-BE49-F238E27FC236}">
              <a16:creationId xmlns:a16="http://schemas.microsoft.com/office/drawing/2014/main" id="{00000000-0008-0000-1000-000067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a:extLst>
            <a:ext uri="{FF2B5EF4-FFF2-40B4-BE49-F238E27FC236}">
              <a16:creationId xmlns:a16="http://schemas.microsoft.com/office/drawing/2014/main" id="{00000000-0008-0000-1000-000068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00000000-0008-0000-1000-000069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00000000-0008-0000-1000-00006A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79416</xdr:rowOff>
    </xdr:from>
    <xdr:to>
      <xdr:col>14</xdr:col>
      <xdr:colOff>79375</xdr:colOff>
      <xdr:row>42</xdr:row>
      <xdr:rowOff>9566</xdr:rowOff>
    </xdr:to>
    <xdr:sp macro="" textlink="">
      <xdr:nvSpPr>
        <xdr:cNvPr id="107" name="円/楕円 106">
          <a:extLst>
            <a:ext uri="{FF2B5EF4-FFF2-40B4-BE49-F238E27FC236}">
              <a16:creationId xmlns:a16="http://schemas.microsoft.com/office/drawing/2014/main" id="{00000000-0008-0000-1000-00006B000000}"/>
            </a:ext>
          </a:extLst>
        </xdr:cNvPr>
        <xdr:cNvSpPr/>
      </xdr:nvSpPr>
      <xdr:spPr>
        <a:xfrm>
          <a:off x="9588500" y="710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128651</xdr:rowOff>
    </xdr:from>
    <xdr:ext cx="534377" cy="259045"/>
    <xdr:sp macro="" textlink="">
      <xdr:nvSpPr>
        <xdr:cNvPr id="108" name="n_1aveValue【道路】&#10;一人当たり延長">
          <a:extLst>
            <a:ext uri="{FF2B5EF4-FFF2-40B4-BE49-F238E27FC236}">
              <a16:creationId xmlns:a16="http://schemas.microsoft.com/office/drawing/2014/main" id="{00000000-0008-0000-1000-00006C000000}"/>
            </a:ext>
          </a:extLst>
        </xdr:cNvPr>
        <xdr:cNvSpPr txBox="1"/>
      </xdr:nvSpPr>
      <xdr:spPr>
        <a:xfrm>
          <a:off x="9359410"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434485</xdr:colOff>
      <xdr:row>42</xdr:row>
      <xdr:rowOff>693</xdr:rowOff>
    </xdr:from>
    <xdr:ext cx="534377" cy="259045"/>
    <xdr:sp macro="" textlink="">
      <xdr:nvSpPr>
        <xdr:cNvPr id="109" name="n_1mainValue【道路】&#10;一人当たり延長">
          <a:extLst>
            <a:ext uri="{FF2B5EF4-FFF2-40B4-BE49-F238E27FC236}">
              <a16:creationId xmlns:a16="http://schemas.microsoft.com/office/drawing/2014/main" id="{00000000-0008-0000-1000-00006D000000}"/>
            </a:ext>
          </a:extLst>
        </xdr:cNvPr>
        <xdr:cNvSpPr txBox="1"/>
      </xdr:nvSpPr>
      <xdr:spPr>
        <a:xfrm>
          <a:off x="9359410" y="720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41.645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a:extLst>
            <a:ext uri="{FF2B5EF4-FFF2-40B4-BE49-F238E27FC236}">
              <a16:creationId xmlns:a16="http://schemas.microsoft.com/office/drawing/2014/main" id="{00000000-0008-0000-1000-00006E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a:extLst>
            <a:ext uri="{FF2B5EF4-FFF2-40B4-BE49-F238E27FC236}">
              <a16:creationId xmlns:a16="http://schemas.microsoft.com/office/drawing/2014/main" id="{00000000-0008-0000-1000-00006F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a:extLst>
            <a:ext uri="{FF2B5EF4-FFF2-40B4-BE49-F238E27FC236}">
              <a16:creationId xmlns:a16="http://schemas.microsoft.com/office/drawing/2014/main" id="{00000000-0008-0000-1000-000070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a:extLst>
            <a:ext uri="{FF2B5EF4-FFF2-40B4-BE49-F238E27FC236}">
              <a16:creationId xmlns:a16="http://schemas.microsoft.com/office/drawing/2014/main" id="{00000000-0008-0000-1000-000071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a:extLst>
            <a:ext uri="{FF2B5EF4-FFF2-40B4-BE49-F238E27FC236}">
              <a16:creationId xmlns:a16="http://schemas.microsoft.com/office/drawing/2014/main" id="{00000000-0008-0000-1000-000072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a:extLst>
            <a:ext uri="{FF2B5EF4-FFF2-40B4-BE49-F238E27FC236}">
              <a16:creationId xmlns:a16="http://schemas.microsoft.com/office/drawing/2014/main" id="{00000000-0008-0000-1000-000073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a:extLst>
            <a:ext uri="{FF2B5EF4-FFF2-40B4-BE49-F238E27FC236}">
              <a16:creationId xmlns:a16="http://schemas.microsoft.com/office/drawing/2014/main" id="{00000000-0008-0000-1000-000074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a:extLst>
            <a:ext uri="{FF2B5EF4-FFF2-40B4-BE49-F238E27FC236}">
              <a16:creationId xmlns:a16="http://schemas.microsoft.com/office/drawing/2014/main" id="{00000000-0008-0000-1000-000075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a:extLst>
            <a:ext uri="{FF2B5EF4-FFF2-40B4-BE49-F238E27FC236}">
              <a16:creationId xmlns:a16="http://schemas.microsoft.com/office/drawing/2014/main" id="{00000000-0008-0000-1000-000076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a:extLst>
            <a:ext uri="{FF2B5EF4-FFF2-40B4-BE49-F238E27FC236}">
              <a16:creationId xmlns:a16="http://schemas.microsoft.com/office/drawing/2014/main" id="{00000000-0008-0000-1000-000077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a:extLst>
            <a:ext uri="{FF2B5EF4-FFF2-40B4-BE49-F238E27FC236}">
              <a16:creationId xmlns:a16="http://schemas.microsoft.com/office/drawing/2014/main" id="{00000000-0008-0000-1000-000078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a:extLst>
            <a:ext uri="{FF2B5EF4-FFF2-40B4-BE49-F238E27FC236}">
              <a16:creationId xmlns:a16="http://schemas.microsoft.com/office/drawing/2014/main" id="{00000000-0008-0000-1000-000079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a:extLst>
            <a:ext uri="{FF2B5EF4-FFF2-40B4-BE49-F238E27FC236}">
              <a16:creationId xmlns:a16="http://schemas.microsoft.com/office/drawing/2014/main" id="{00000000-0008-0000-1000-00007A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a:extLst>
            <a:ext uri="{FF2B5EF4-FFF2-40B4-BE49-F238E27FC236}">
              <a16:creationId xmlns:a16="http://schemas.microsoft.com/office/drawing/2014/main" id="{00000000-0008-0000-1000-00007B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a:extLst>
            <a:ext uri="{FF2B5EF4-FFF2-40B4-BE49-F238E27FC236}">
              <a16:creationId xmlns:a16="http://schemas.microsoft.com/office/drawing/2014/main" id="{00000000-0008-0000-1000-00007C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a:extLst>
            <a:ext uri="{FF2B5EF4-FFF2-40B4-BE49-F238E27FC236}">
              <a16:creationId xmlns:a16="http://schemas.microsoft.com/office/drawing/2014/main" id="{00000000-0008-0000-1000-00007D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a:extLst>
            <a:ext uri="{FF2B5EF4-FFF2-40B4-BE49-F238E27FC236}">
              <a16:creationId xmlns:a16="http://schemas.microsoft.com/office/drawing/2014/main" id="{00000000-0008-0000-1000-00007E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a:extLst>
            <a:ext uri="{FF2B5EF4-FFF2-40B4-BE49-F238E27FC236}">
              <a16:creationId xmlns:a16="http://schemas.microsoft.com/office/drawing/2014/main" id="{00000000-0008-0000-1000-00007F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a:extLst>
            <a:ext uri="{FF2B5EF4-FFF2-40B4-BE49-F238E27FC236}">
              <a16:creationId xmlns:a16="http://schemas.microsoft.com/office/drawing/2014/main" id="{00000000-0008-0000-1000-000080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a:extLst>
            <a:ext uri="{FF2B5EF4-FFF2-40B4-BE49-F238E27FC236}">
              <a16:creationId xmlns:a16="http://schemas.microsoft.com/office/drawing/2014/main" id="{00000000-0008-0000-1000-000081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a:extLst>
            <a:ext uri="{FF2B5EF4-FFF2-40B4-BE49-F238E27FC236}">
              <a16:creationId xmlns:a16="http://schemas.microsoft.com/office/drawing/2014/main" id="{00000000-0008-0000-1000-000082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a:extLst>
            <a:ext uri="{FF2B5EF4-FFF2-40B4-BE49-F238E27FC236}">
              <a16:creationId xmlns:a16="http://schemas.microsoft.com/office/drawing/2014/main" id="{00000000-0008-0000-1000-000083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123444</xdr:rowOff>
    </xdr:from>
    <xdr:to>
      <xdr:col>6</xdr:col>
      <xdr:colOff>510540</xdr:colOff>
      <xdr:row>63</xdr:row>
      <xdr:rowOff>166878</xdr:rowOff>
    </xdr:to>
    <xdr:cxnSp macro="">
      <xdr:nvCxnSpPr>
        <xdr:cNvPr id="132" name="直線コネクタ 131">
          <a:extLst>
            <a:ext uri="{FF2B5EF4-FFF2-40B4-BE49-F238E27FC236}">
              <a16:creationId xmlns:a16="http://schemas.microsoft.com/office/drawing/2014/main" id="{00000000-0008-0000-1000-000084000000}"/>
            </a:ext>
          </a:extLst>
        </xdr:cNvPr>
        <xdr:cNvCxnSpPr/>
      </xdr:nvCxnSpPr>
      <xdr:spPr>
        <a:xfrm flipV="1">
          <a:off x="4634865" y="972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170705</xdr:rowOff>
    </xdr:from>
    <xdr:ext cx="405111" cy="259045"/>
    <xdr:sp macro="" textlink="">
      <xdr:nvSpPr>
        <xdr:cNvPr id="133" name="【橋りょう・トンネル】&#10;有形固定資産減価償却率最小値テキスト">
          <a:extLst>
            <a:ext uri="{FF2B5EF4-FFF2-40B4-BE49-F238E27FC236}">
              <a16:creationId xmlns:a16="http://schemas.microsoft.com/office/drawing/2014/main" id="{00000000-0008-0000-1000-000085000000}"/>
            </a:ext>
          </a:extLst>
        </xdr:cNvPr>
        <xdr:cNvSpPr txBox="1"/>
      </xdr:nvSpPr>
      <xdr:spPr>
        <a:xfrm>
          <a:off x="4724400" y="1097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63</xdr:row>
      <xdr:rowOff>166878</xdr:rowOff>
    </xdr:from>
    <xdr:to>
      <xdr:col>6</xdr:col>
      <xdr:colOff>600075</xdr:colOff>
      <xdr:row>63</xdr:row>
      <xdr:rowOff>166878</xdr:rowOff>
    </xdr:to>
    <xdr:cxnSp macro="">
      <xdr:nvCxnSpPr>
        <xdr:cNvPr id="134" name="直線コネクタ 133">
          <a:extLst>
            <a:ext uri="{FF2B5EF4-FFF2-40B4-BE49-F238E27FC236}">
              <a16:creationId xmlns:a16="http://schemas.microsoft.com/office/drawing/2014/main" id="{00000000-0008-0000-1000-000086000000}"/>
            </a:ext>
          </a:extLst>
        </xdr:cNvPr>
        <xdr:cNvCxnSpPr/>
      </xdr:nvCxnSpPr>
      <xdr:spPr>
        <a:xfrm>
          <a:off x="4546600" y="1096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70121</xdr:rowOff>
    </xdr:from>
    <xdr:ext cx="405111" cy="259045"/>
    <xdr:sp macro="" textlink="">
      <xdr:nvSpPr>
        <xdr:cNvPr id="135" name="【橋りょう・トンネル】&#10;有形固定資産減価償却率最大値テキスト">
          <a:extLst>
            <a:ext uri="{FF2B5EF4-FFF2-40B4-BE49-F238E27FC236}">
              <a16:creationId xmlns:a16="http://schemas.microsoft.com/office/drawing/2014/main" id="{00000000-0008-0000-1000-000087000000}"/>
            </a:ext>
          </a:extLst>
        </xdr:cNvPr>
        <xdr:cNvSpPr txBox="1"/>
      </xdr:nvSpPr>
      <xdr:spPr>
        <a:xfrm>
          <a:off x="4724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56</xdr:row>
      <xdr:rowOff>123444</xdr:rowOff>
    </xdr:from>
    <xdr:to>
      <xdr:col>6</xdr:col>
      <xdr:colOff>600075</xdr:colOff>
      <xdr:row>56</xdr:row>
      <xdr:rowOff>123444</xdr:rowOff>
    </xdr:to>
    <xdr:cxnSp macro="">
      <xdr:nvCxnSpPr>
        <xdr:cNvPr id="136" name="直線コネクタ 135">
          <a:extLst>
            <a:ext uri="{FF2B5EF4-FFF2-40B4-BE49-F238E27FC236}">
              <a16:creationId xmlns:a16="http://schemas.microsoft.com/office/drawing/2014/main" id="{00000000-0008-0000-1000-000088000000}"/>
            </a:ext>
          </a:extLst>
        </xdr:cNvPr>
        <xdr:cNvCxnSpPr/>
      </xdr:nvCxnSpPr>
      <xdr:spPr>
        <a:xfrm>
          <a:off x="4546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37" name="【橋りょう・トンネル】&#10;有形固定資産減価償却率平均値テキスト">
          <a:extLst>
            <a:ext uri="{FF2B5EF4-FFF2-40B4-BE49-F238E27FC236}">
              <a16:creationId xmlns:a16="http://schemas.microsoft.com/office/drawing/2014/main" id="{00000000-0008-0000-1000-000089000000}"/>
            </a:ext>
          </a:extLst>
        </xdr:cNvPr>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38" name="フローチャート : 判断 137">
          <a:extLst>
            <a:ext uri="{FF2B5EF4-FFF2-40B4-BE49-F238E27FC236}">
              <a16:creationId xmlns:a16="http://schemas.microsoft.com/office/drawing/2014/main" id="{00000000-0008-0000-1000-00008A000000}"/>
            </a:ext>
          </a:extLst>
        </xdr:cNvPr>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118364</xdr:rowOff>
    </xdr:from>
    <xdr:to>
      <xdr:col>5</xdr:col>
      <xdr:colOff>409575</xdr:colOff>
      <xdr:row>63</xdr:row>
      <xdr:rowOff>48514</xdr:rowOff>
    </xdr:to>
    <xdr:sp macro="" textlink="">
      <xdr:nvSpPr>
        <xdr:cNvPr id="139" name="フローチャート : 判断 138">
          <a:extLst>
            <a:ext uri="{FF2B5EF4-FFF2-40B4-BE49-F238E27FC236}">
              <a16:creationId xmlns:a16="http://schemas.microsoft.com/office/drawing/2014/main" id="{00000000-0008-0000-1000-00008B000000}"/>
            </a:ext>
          </a:extLst>
        </xdr:cNvPr>
        <xdr:cNvSpPr/>
      </xdr:nvSpPr>
      <xdr:spPr>
        <a:xfrm>
          <a:off x="3746500" y="1074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1000-00008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1000-00008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1000-00008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1000-00008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1000-00009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45212</xdr:rowOff>
    </xdr:from>
    <xdr:to>
      <xdr:col>5</xdr:col>
      <xdr:colOff>409575</xdr:colOff>
      <xdr:row>56</xdr:row>
      <xdr:rowOff>146812</xdr:rowOff>
    </xdr:to>
    <xdr:sp macro="" textlink="">
      <xdr:nvSpPr>
        <xdr:cNvPr id="145" name="円/楕円 144">
          <a:extLst>
            <a:ext uri="{FF2B5EF4-FFF2-40B4-BE49-F238E27FC236}">
              <a16:creationId xmlns:a16="http://schemas.microsoft.com/office/drawing/2014/main" id="{00000000-0008-0000-1000-000091000000}"/>
            </a:ext>
          </a:extLst>
        </xdr:cNvPr>
        <xdr:cNvSpPr/>
      </xdr:nvSpPr>
      <xdr:spPr>
        <a:xfrm>
          <a:off x="3746500" y="964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39641</xdr:rowOff>
    </xdr:from>
    <xdr:ext cx="405111" cy="259045"/>
    <xdr:sp macro="" textlink="">
      <xdr:nvSpPr>
        <xdr:cNvPr id="146" name="n_1aveValue【橋りょう・トンネル】&#10;有形固定資産減価償却率">
          <a:extLst>
            <a:ext uri="{FF2B5EF4-FFF2-40B4-BE49-F238E27FC236}">
              <a16:creationId xmlns:a16="http://schemas.microsoft.com/office/drawing/2014/main" id="{00000000-0008-0000-1000-000092000000}"/>
            </a:ext>
          </a:extLst>
        </xdr:cNvPr>
        <xdr:cNvSpPr txBox="1"/>
      </xdr:nvSpPr>
      <xdr:spPr>
        <a:xfrm>
          <a:off x="3582043" y="1084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163339</xdr:rowOff>
    </xdr:from>
    <xdr:ext cx="405111" cy="259045"/>
    <xdr:sp macro="" textlink="">
      <xdr:nvSpPr>
        <xdr:cNvPr id="147" name="n_1mainValue【橋りょう・トンネル】&#10;有形固定資産減価償却率">
          <a:extLst>
            <a:ext uri="{FF2B5EF4-FFF2-40B4-BE49-F238E27FC236}">
              <a16:creationId xmlns:a16="http://schemas.microsoft.com/office/drawing/2014/main" id="{00000000-0008-0000-1000-000093000000}"/>
            </a:ext>
          </a:extLst>
        </xdr:cNvPr>
        <xdr:cNvSpPr txBox="1"/>
      </xdr:nvSpPr>
      <xdr:spPr>
        <a:xfrm>
          <a:off x="3582043" y="9421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a:extLst>
            <a:ext uri="{FF2B5EF4-FFF2-40B4-BE49-F238E27FC236}">
              <a16:creationId xmlns:a16="http://schemas.microsoft.com/office/drawing/2014/main" id="{00000000-0008-0000-1000-00009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a:extLst>
            <a:ext uri="{FF2B5EF4-FFF2-40B4-BE49-F238E27FC236}">
              <a16:creationId xmlns:a16="http://schemas.microsoft.com/office/drawing/2014/main" id="{00000000-0008-0000-1000-00009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a:extLst>
            <a:ext uri="{FF2B5EF4-FFF2-40B4-BE49-F238E27FC236}">
              <a16:creationId xmlns:a16="http://schemas.microsoft.com/office/drawing/2014/main" id="{00000000-0008-0000-1000-00009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a:extLst>
            <a:ext uri="{FF2B5EF4-FFF2-40B4-BE49-F238E27FC236}">
              <a16:creationId xmlns:a16="http://schemas.microsoft.com/office/drawing/2014/main" id="{00000000-0008-0000-1000-00009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a:extLst>
            <a:ext uri="{FF2B5EF4-FFF2-40B4-BE49-F238E27FC236}">
              <a16:creationId xmlns:a16="http://schemas.microsoft.com/office/drawing/2014/main" id="{00000000-0008-0000-1000-00009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a:extLst>
            <a:ext uri="{FF2B5EF4-FFF2-40B4-BE49-F238E27FC236}">
              <a16:creationId xmlns:a16="http://schemas.microsoft.com/office/drawing/2014/main" id="{00000000-0008-0000-1000-00009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a:extLst>
            <a:ext uri="{FF2B5EF4-FFF2-40B4-BE49-F238E27FC236}">
              <a16:creationId xmlns:a16="http://schemas.microsoft.com/office/drawing/2014/main" id="{00000000-0008-0000-1000-00009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124,386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a:extLst>
            <a:ext uri="{FF2B5EF4-FFF2-40B4-BE49-F238E27FC236}">
              <a16:creationId xmlns:a16="http://schemas.microsoft.com/office/drawing/2014/main" id="{00000000-0008-0000-1000-00009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a:extLst>
            <a:ext uri="{FF2B5EF4-FFF2-40B4-BE49-F238E27FC236}">
              <a16:creationId xmlns:a16="http://schemas.microsoft.com/office/drawing/2014/main" id="{00000000-0008-0000-1000-00009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a:extLst>
            <a:ext uri="{FF2B5EF4-FFF2-40B4-BE49-F238E27FC236}">
              <a16:creationId xmlns:a16="http://schemas.microsoft.com/office/drawing/2014/main" id="{00000000-0008-0000-1000-00009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8" name="直線コネクタ 157">
          <a:extLst>
            <a:ext uri="{FF2B5EF4-FFF2-40B4-BE49-F238E27FC236}">
              <a16:creationId xmlns:a16="http://schemas.microsoft.com/office/drawing/2014/main" id="{00000000-0008-0000-1000-00009E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9" name="テキスト ボックス 158">
          <a:extLst>
            <a:ext uri="{FF2B5EF4-FFF2-40B4-BE49-F238E27FC236}">
              <a16:creationId xmlns:a16="http://schemas.microsoft.com/office/drawing/2014/main" id="{00000000-0008-0000-1000-00009F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0" name="直線コネクタ 159">
          <a:extLst>
            <a:ext uri="{FF2B5EF4-FFF2-40B4-BE49-F238E27FC236}">
              <a16:creationId xmlns:a16="http://schemas.microsoft.com/office/drawing/2014/main" id="{00000000-0008-0000-1000-0000A0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1" name="テキスト ボックス 160">
          <a:extLst>
            <a:ext uri="{FF2B5EF4-FFF2-40B4-BE49-F238E27FC236}">
              <a16:creationId xmlns:a16="http://schemas.microsoft.com/office/drawing/2014/main" id="{00000000-0008-0000-1000-0000A1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a:extLst>
            <a:ext uri="{FF2B5EF4-FFF2-40B4-BE49-F238E27FC236}">
              <a16:creationId xmlns:a16="http://schemas.microsoft.com/office/drawing/2014/main" id="{00000000-0008-0000-1000-0000A2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3" name="テキスト ボックス 162">
          <a:extLst>
            <a:ext uri="{FF2B5EF4-FFF2-40B4-BE49-F238E27FC236}">
              <a16:creationId xmlns:a16="http://schemas.microsoft.com/office/drawing/2014/main" id="{00000000-0008-0000-1000-0000A3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4" name="直線コネクタ 163">
          <a:extLst>
            <a:ext uri="{FF2B5EF4-FFF2-40B4-BE49-F238E27FC236}">
              <a16:creationId xmlns:a16="http://schemas.microsoft.com/office/drawing/2014/main" id="{00000000-0008-0000-1000-0000A4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5" name="テキスト ボックス 164">
          <a:extLst>
            <a:ext uri="{FF2B5EF4-FFF2-40B4-BE49-F238E27FC236}">
              <a16:creationId xmlns:a16="http://schemas.microsoft.com/office/drawing/2014/main" id="{00000000-0008-0000-1000-0000A5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6" name="直線コネクタ 165">
          <a:extLst>
            <a:ext uri="{FF2B5EF4-FFF2-40B4-BE49-F238E27FC236}">
              <a16:creationId xmlns:a16="http://schemas.microsoft.com/office/drawing/2014/main" id="{00000000-0008-0000-1000-0000A6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7" name="テキスト ボックス 166">
          <a:extLst>
            <a:ext uri="{FF2B5EF4-FFF2-40B4-BE49-F238E27FC236}">
              <a16:creationId xmlns:a16="http://schemas.microsoft.com/office/drawing/2014/main" id="{00000000-0008-0000-1000-0000A7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a:extLst>
            <a:ext uri="{FF2B5EF4-FFF2-40B4-BE49-F238E27FC236}">
              <a16:creationId xmlns:a16="http://schemas.microsoft.com/office/drawing/2014/main" id="{00000000-0008-0000-1000-0000A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a:extLst>
            <a:ext uri="{FF2B5EF4-FFF2-40B4-BE49-F238E27FC236}">
              <a16:creationId xmlns:a16="http://schemas.microsoft.com/office/drawing/2014/main" id="{00000000-0008-0000-1000-0000A9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a:extLst>
            <a:ext uri="{FF2B5EF4-FFF2-40B4-BE49-F238E27FC236}">
              <a16:creationId xmlns:a16="http://schemas.microsoft.com/office/drawing/2014/main" id="{00000000-0008-0000-1000-0000A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6565</xdr:rowOff>
    </xdr:from>
    <xdr:to>
      <xdr:col>15</xdr:col>
      <xdr:colOff>180340</xdr:colOff>
      <xdr:row>63</xdr:row>
      <xdr:rowOff>152868</xdr:rowOff>
    </xdr:to>
    <xdr:cxnSp macro="">
      <xdr:nvCxnSpPr>
        <xdr:cNvPr id="171" name="直線コネクタ 170">
          <a:extLst>
            <a:ext uri="{FF2B5EF4-FFF2-40B4-BE49-F238E27FC236}">
              <a16:creationId xmlns:a16="http://schemas.microsoft.com/office/drawing/2014/main" id="{00000000-0008-0000-1000-0000AB000000}"/>
            </a:ext>
          </a:extLst>
        </xdr:cNvPr>
        <xdr:cNvCxnSpPr/>
      </xdr:nvCxnSpPr>
      <xdr:spPr>
        <a:xfrm flipV="1">
          <a:off x="10476865" y="9436315"/>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156695</xdr:rowOff>
    </xdr:from>
    <xdr:ext cx="599010" cy="259045"/>
    <xdr:sp macro="" textlink="">
      <xdr:nvSpPr>
        <xdr:cNvPr id="172" name="【橋りょう・トンネル】&#10;一人当たり有形固定資産（償却資産）額最小値テキスト">
          <a:extLst>
            <a:ext uri="{FF2B5EF4-FFF2-40B4-BE49-F238E27FC236}">
              <a16:creationId xmlns:a16="http://schemas.microsoft.com/office/drawing/2014/main" id="{00000000-0008-0000-1000-0000AC000000}"/>
            </a:ext>
          </a:extLst>
        </xdr:cNvPr>
        <xdr:cNvSpPr txBox="1"/>
      </xdr:nvSpPr>
      <xdr:spPr>
        <a:xfrm>
          <a:off x="10566400" y="109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63</xdr:row>
      <xdr:rowOff>152868</xdr:rowOff>
    </xdr:from>
    <xdr:to>
      <xdr:col>15</xdr:col>
      <xdr:colOff>269875</xdr:colOff>
      <xdr:row>63</xdr:row>
      <xdr:rowOff>152868</xdr:rowOff>
    </xdr:to>
    <xdr:cxnSp macro="">
      <xdr:nvCxnSpPr>
        <xdr:cNvPr id="173" name="直線コネクタ 172">
          <a:extLst>
            <a:ext uri="{FF2B5EF4-FFF2-40B4-BE49-F238E27FC236}">
              <a16:creationId xmlns:a16="http://schemas.microsoft.com/office/drawing/2014/main" id="{00000000-0008-0000-1000-0000AD000000}"/>
            </a:ext>
          </a:extLst>
        </xdr:cNvPr>
        <xdr:cNvCxnSpPr/>
      </xdr:nvCxnSpPr>
      <xdr:spPr>
        <a:xfrm>
          <a:off x="10388600" y="1095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124692</xdr:rowOff>
    </xdr:from>
    <xdr:ext cx="690189" cy="259045"/>
    <xdr:sp macro="" textlink="">
      <xdr:nvSpPr>
        <xdr:cNvPr id="174" name="【橋りょう・トンネル】&#10;一人当たり有形固定資産（償却資産）額最大値テキスト">
          <a:extLst>
            <a:ext uri="{FF2B5EF4-FFF2-40B4-BE49-F238E27FC236}">
              <a16:creationId xmlns:a16="http://schemas.microsoft.com/office/drawing/2014/main" id="{00000000-0008-0000-1000-0000AE000000}"/>
            </a:ext>
          </a:extLst>
        </xdr:cNvPr>
        <xdr:cNvSpPr txBox="1"/>
      </xdr:nvSpPr>
      <xdr:spPr>
        <a:xfrm>
          <a:off x="10566400" y="9211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55</xdr:row>
      <xdr:rowOff>6565</xdr:rowOff>
    </xdr:from>
    <xdr:to>
      <xdr:col>15</xdr:col>
      <xdr:colOff>269875</xdr:colOff>
      <xdr:row>55</xdr:row>
      <xdr:rowOff>6565</xdr:rowOff>
    </xdr:to>
    <xdr:cxnSp macro="">
      <xdr:nvCxnSpPr>
        <xdr:cNvPr id="175" name="直線コネクタ 174">
          <a:extLst>
            <a:ext uri="{FF2B5EF4-FFF2-40B4-BE49-F238E27FC236}">
              <a16:creationId xmlns:a16="http://schemas.microsoft.com/office/drawing/2014/main" id="{00000000-0008-0000-1000-0000AF000000}"/>
            </a:ext>
          </a:extLst>
        </xdr:cNvPr>
        <xdr:cNvCxnSpPr/>
      </xdr:nvCxnSpPr>
      <xdr:spPr>
        <a:xfrm>
          <a:off x="10388600" y="943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107067</xdr:rowOff>
    </xdr:from>
    <xdr:ext cx="599010" cy="259045"/>
    <xdr:sp macro="" textlink="">
      <xdr:nvSpPr>
        <xdr:cNvPr id="176" name="【橋りょう・トンネル】&#10;一人当たり有形固定資産（償却資産）額平均値テキスト">
          <a:extLst>
            <a:ext uri="{FF2B5EF4-FFF2-40B4-BE49-F238E27FC236}">
              <a16:creationId xmlns:a16="http://schemas.microsoft.com/office/drawing/2014/main" id="{00000000-0008-0000-1000-0000B0000000}"/>
            </a:ext>
          </a:extLst>
        </xdr:cNvPr>
        <xdr:cNvSpPr txBox="1"/>
      </xdr:nvSpPr>
      <xdr:spPr>
        <a:xfrm>
          <a:off x="10566400" y="10222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128640</xdr:rowOff>
    </xdr:from>
    <xdr:to>
      <xdr:col>15</xdr:col>
      <xdr:colOff>231775</xdr:colOff>
      <xdr:row>60</xdr:row>
      <xdr:rowOff>58790</xdr:rowOff>
    </xdr:to>
    <xdr:sp macro="" textlink="">
      <xdr:nvSpPr>
        <xdr:cNvPr id="177" name="フローチャート : 判断 176">
          <a:extLst>
            <a:ext uri="{FF2B5EF4-FFF2-40B4-BE49-F238E27FC236}">
              <a16:creationId xmlns:a16="http://schemas.microsoft.com/office/drawing/2014/main" id="{00000000-0008-0000-1000-0000B1000000}"/>
            </a:ext>
          </a:extLst>
        </xdr:cNvPr>
        <xdr:cNvSpPr/>
      </xdr:nvSpPr>
      <xdr:spPr>
        <a:xfrm>
          <a:off x="10426700" y="1024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18434</xdr:rowOff>
    </xdr:from>
    <xdr:to>
      <xdr:col>14</xdr:col>
      <xdr:colOff>79375</xdr:colOff>
      <xdr:row>60</xdr:row>
      <xdr:rowOff>120034</xdr:rowOff>
    </xdr:to>
    <xdr:sp macro="" textlink="">
      <xdr:nvSpPr>
        <xdr:cNvPr id="178" name="フローチャート : 判断 177">
          <a:extLst>
            <a:ext uri="{FF2B5EF4-FFF2-40B4-BE49-F238E27FC236}">
              <a16:creationId xmlns:a16="http://schemas.microsoft.com/office/drawing/2014/main" id="{00000000-0008-0000-1000-0000B2000000}"/>
            </a:ext>
          </a:extLst>
        </xdr:cNvPr>
        <xdr:cNvSpPr/>
      </xdr:nvSpPr>
      <xdr:spPr>
        <a:xfrm>
          <a:off x="9588500" y="103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1000-0000B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1000-0000B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1000-0000B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1000-0000B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1000-0000B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53722</xdr:rowOff>
    </xdr:from>
    <xdr:to>
      <xdr:col>14</xdr:col>
      <xdr:colOff>79375</xdr:colOff>
      <xdr:row>63</xdr:row>
      <xdr:rowOff>155322</xdr:rowOff>
    </xdr:to>
    <xdr:sp macro="" textlink="">
      <xdr:nvSpPr>
        <xdr:cNvPr id="184" name="円/楕円 183">
          <a:extLst>
            <a:ext uri="{FF2B5EF4-FFF2-40B4-BE49-F238E27FC236}">
              <a16:creationId xmlns:a16="http://schemas.microsoft.com/office/drawing/2014/main" id="{00000000-0008-0000-1000-0000B8000000}"/>
            </a:ext>
          </a:extLst>
        </xdr:cNvPr>
        <xdr:cNvSpPr/>
      </xdr:nvSpPr>
      <xdr:spPr>
        <a:xfrm>
          <a:off x="9588500" y="108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136561</xdr:rowOff>
    </xdr:from>
    <xdr:ext cx="599010" cy="259045"/>
    <xdr:sp macro="" textlink="">
      <xdr:nvSpPr>
        <xdr:cNvPr id="185" name="n_1aveValue【橋りょう・トンネル】&#10;一人当たり有形固定資産（償却資産）額">
          <a:extLst>
            <a:ext uri="{FF2B5EF4-FFF2-40B4-BE49-F238E27FC236}">
              <a16:creationId xmlns:a16="http://schemas.microsoft.com/office/drawing/2014/main" id="{00000000-0008-0000-1000-0000B9000000}"/>
            </a:ext>
          </a:extLst>
        </xdr:cNvPr>
        <xdr:cNvSpPr txBox="1"/>
      </xdr:nvSpPr>
      <xdr:spPr>
        <a:xfrm>
          <a:off x="9327094" y="1008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909,142</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146449</xdr:rowOff>
    </xdr:from>
    <xdr:ext cx="599010" cy="259045"/>
    <xdr:sp macro="" textlink="">
      <xdr:nvSpPr>
        <xdr:cNvPr id="186" name="n_1mainValue【橋りょう・トンネル】&#10;一人当たり有形固定資産（償却資産）額">
          <a:extLst>
            <a:ext uri="{FF2B5EF4-FFF2-40B4-BE49-F238E27FC236}">
              <a16:creationId xmlns:a16="http://schemas.microsoft.com/office/drawing/2014/main" id="{00000000-0008-0000-1000-0000BA000000}"/>
            </a:ext>
          </a:extLst>
        </xdr:cNvPr>
        <xdr:cNvSpPr txBox="1"/>
      </xdr:nvSpPr>
      <xdr:spPr>
        <a:xfrm>
          <a:off x="9327094" y="10947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187,832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a:extLst>
            <a:ext uri="{FF2B5EF4-FFF2-40B4-BE49-F238E27FC236}">
              <a16:creationId xmlns:a16="http://schemas.microsoft.com/office/drawing/2014/main" id="{00000000-0008-0000-1000-0000B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a:extLst>
            <a:ext uri="{FF2B5EF4-FFF2-40B4-BE49-F238E27FC236}">
              <a16:creationId xmlns:a16="http://schemas.microsoft.com/office/drawing/2014/main" id="{00000000-0008-0000-1000-0000B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a:extLst>
            <a:ext uri="{FF2B5EF4-FFF2-40B4-BE49-F238E27FC236}">
              <a16:creationId xmlns:a16="http://schemas.microsoft.com/office/drawing/2014/main" id="{00000000-0008-0000-1000-0000B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a:extLst>
            <a:ext uri="{FF2B5EF4-FFF2-40B4-BE49-F238E27FC236}">
              <a16:creationId xmlns:a16="http://schemas.microsoft.com/office/drawing/2014/main" id="{00000000-0008-0000-1000-0000B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a:extLst>
            <a:ext uri="{FF2B5EF4-FFF2-40B4-BE49-F238E27FC236}">
              <a16:creationId xmlns:a16="http://schemas.microsoft.com/office/drawing/2014/main" id="{00000000-0008-0000-1000-0000B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a:extLst>
            <a:ext uri="{FF2B5EF4-FFF2-40B4-BE49-F238E27FC236}">
              <a16:creationId xmlns:a16="http://schemas.microsoft.com/office/drawing/2014/main" id="{00000000-0008-0000-1000-0000C0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a:extLst>
            <a:ext uri="{FF2B5EF4-FFF2-40B4-BE49-F238E27FC236}">
              <a16:creationId xmlns:a16="http://schemas.microsoft.com/office/drawing/2014/main" id="{00000000-0008-0000-1000-0000C1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a:extLst>
            <a:ext uri="{FF2B5EF4-FFF2-40B4-BE49-F238E27FC236}">
              <a16:creationId xmlns:a16="http://schemas.microsoft.com/office/drawing/2014/main" id="{00000000-0008-0000-1000-0000C2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a:extLst>
            <a:ext uri="{FF2B5EF4-FFF2-40B4-BE49-F238E27FC236}">
              <a16:creationId xmlns:a16="http://schemas.microsoft.com/office/drawing/2014/main" id="{00000000-0008-0000-1000-0000C3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a:extLst>
            <a:ext uri="{FF2B5EF4-FFF2-40B4-BE49-F238E27FC236}">
              <a16:creationId xmlns:a16="http://schemas.microsoft.com/office/drawing/2014/main" id="{00000000-0008-0000-1000-0000C4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7" name="テキスト ボックス 196">
          <a:extLst>
            <a:ext uri="{FF2B5EF4-FFF2-40B4-BE49-F238E27FC236}">
              <a16:creationId xmlns:a16="http://schemas.microsoft.com/office/drawing/2014/main" id="{00000000-0008-0000-1000-0000C5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8" name="直線コネクタ 197">
          <a:extLst>
            <a:ext uri="{FF2B5EF4-FFF2-40B4-BE49-F238E27FC236}">
              <a16:creationId xmlns:a16="http://schemas.microsoft.com/office/drawing/2014/main" id="{00000000-0008-0000-1000-0000C6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9" name="テキスト ボックス 198">
          <a:extLst>
            <a:ext uri="{FF2B5EF4-FFF2-40B4-BE49-F238E27FC236}">
              <a16:creationId xmlns:a16="http://schemas.microsoft.com/office/drawing/2014/main" id="{00000000-0008-0000-1000-0000C7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0" name="直線コネクタ 199">
          <a:extLst>
            <a:ext uri="{FF2B5EF4-FFF2-40B4-BE49-F238E27FC236}">
              <a16:creationId xmlns:a16="http://schemas.microsoft.com/office/drawing/2014/main" id="{00000000-0008-0000-1000-0000C8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1" name="テキスト ボックス 200">
          <a:extLst>
            <a:ext uri="{FF2B5EF4-FFF2-40B4-BE49-F238E27FC236}">
              <a16:creationId xmlns:a16="http://schemas.microsoft.com/office/drawing/2014/main" id="{00000000-0008-0000-1000-0000C9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2" name="直線コネクタ 201">
          <a:extLst>
            <a:ext uri="{FF2B5EF4-FFF2-40B4-BE49-F238E27FC236}">
              <a16:creationId xmlns:a16="http://schemas.microsoft.com/office/drawing/2014/main" id="{00000000-0008-0000-1000-0000CA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3" name="テキスト ボックス 202">
          <a:extLst>
            <a:ext uri="{FF2B5EF4-FFF2-40B4-BE49-F238E27FC236}">
              <a16:creationId xmlns:a16="http://schemas.microsoft.com/office/drawing/2014/main" id="{00000000-0008-0000-1000-0000CB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4" name="直線コネクタ 203">
          <a:extLst>
            <a:ext uri="{FF2B5EF4-FFF2-40B4-BE49-F238E27FC236}">
              <a16:creationId xmlns:a16="http://schemas.microsoft.com/office/drawing/2014/main" id="{00000000-0008-0000-1000-0000CC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5" name="テキスト ボックス 204">
          <a:extLst>
            <a:ext uri="{FF2B5EF4-FFF2-40B4-BE49-F238E27FC236}">
              <a16:creationId xmlns:a16="http://schemas.microsoft.com/office/drawing/2014/main" id="{00000000-0008-0000-1000-0000CD00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a:extLst>
            <a:ext uri="{FF2B5EF4-FFF2-40B4-BE49-F238E27FC236}">
              <a16:creationId xmlns:a16="http://schemas.microsoft.com/office/drawing/2014/main" id="{00000000-0008-0000-1000-0000CE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a:extLst>
            <a:ext uri="{FF2B5EF4-FFF2-40B4-BE49-F238E27FC236}">
              <a16:creationId xmlns:a16="http://schemas.microsoft.com/office/drawing/2014/main" id="{00000000-0008-0000-1000-0000CF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8" name="【公営住宅】&#10;有形固定資産減価償却率グラフ枠">
          <a:extLst>
            <a:ext uri="{FF2B5EF4-FFF2-40B4-BE49-F238E27FC236}">
              <a16:creationId xmlns:a16="http://schemas.microsoft.com/office/drawing/2014/main" id="{00000000-0008-0000-1000-0000D0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209" name="直線コネクタ 208">
          <a:extLst>
            <a:ext uri="{FF2B5EF4-FFF2-40B4-BE49-F238E27FC236}">
              <a16:creationId xmlns:a16="http://schemas.microsoft.com/office/drawing/2014/main" id="{00000000-0008-0000-1000-0000D1000000}"/>
            </a:ext>
          </a:extLst>
        </xdr:cNvPr>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210" name="【公営住宅】&#10;有形固定資産減価償却率最小値テキスト">
          <a:extLst>
            <a:ext uri="{FF2B5EF4-FFF2-40B4-BE49-F238E27FC236}">
              <a16:creationId xmlns:a16="http://schemas.microsoft.com/office/drawing/2014/main" id="{00000000-0008-0000-1000-0000D2000000}"/>
            </a:ext>
          </a:extLst>
        </xdr:cNvPr>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211" name="直線コネクタ 210">
          <a:extLst>
            <a:ext uri="{FF2B5EF4-FFF2-40B4-BE49-F238E27FC236}">
              <a16:creationId xmlns:a16="http://schemas.microsoft.com/office/drawing/2014/main" id="{00000000-0008-0000-1000-0000D3000000}"/>
            </a:ext>
          </a:extLst>
        </xdr:cNvPr>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212" name="【公営住宅】&#10;有形固定資産減価償却率最大値テキスト">
          <a:extLst>
            <a:ext uri="{FF2B5EF4-FFF2-40B4-BE49-F238E27FC236}">
              <a16:creationId xmlns:a16="http://schemas.microsoft.com/office/drawing/2014/main" id="{00000000-0008-0000-1000-0000D4000000}"/>
            </a:ext>
          </a:extLst>
        </xdr:cNvPr>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213" name="直線コネクタ 212">
          <a:extLst>
            <a:ext uri="{FF2B5EF4-FFF2-40B4-BE49-F238E27FC236}">
              <a16:creationId xmlns:a16="http://schemas.microsoft.com/office/drawing/2014/main" id="{00000000-0008-0000-1000-0000D5000000}"/>
            </a:ext>
          </a:extLst>
        </xdr:cNvPr>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52595</xdr:rowOff>
    </xdr:from>
    <xdr:ext cx="405111" cy="259045"/>
    <xdr:sp macro="" textlink="">
      <xdr:nvSpPr>
        <xdr:cNvPr id="214" name="【公営住宅】&#10;有形固定資産減価償却率平均値テキスト">
          <a:extLst>
            <a:ext uri="{FF2B5EF4-FFF2-40B4-BE49-F238E27FC236}">
              <a16:creationId xmlns:a16="http://schemas.microsoft.com/office/drawing/2014/main" id="{00000000-0008-0000-1000-0000D6000000}"/>
            </a:ext>
          </a:extLst>
        </xdr:cNvPr>
        <xdr:cNvSpPr txBox="1"/>
      </xdr:nvSpPr>
      <xdr:spPr>
        <a:xfrm>
          <a:off x="472440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215" name="フローチャート : 判断 214">
          <a:extLst>
            <a:ext uri="{FF2B5EF4-FFF2-40B4-BE49-F238E27FC236}">
              <a16:creationId xmlns:a16="http://schemas.microsoft.com/office/drawing/2014/main" id="{00000000-0008-0000-1000-0000D7000000}"/>
            </a:ext>
          </a:extLst>
        </xdr:cNvPr>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33020</xdr:rowOff>
    </xdr:from>
    <xdr:to>
      <xdr:col>5</xdr:col>
      <xdr:colOff>409575</xdr:colOff>
      <xdr:row>81</xdr:row>
      <xdr:rowOff>134620</xdr:rowOff>
    </xdr:to>
    <xdr:sp macro="" textlink="">
      <xdr:nvSpPr>
        <xdr:cNvPr id="216" name="フローチャート : 判断 215">
          <a:extLst>
            <a:ext uri="{FF2B5EF4-FFF2-40B4-BE49-F238E27FC236}">
              <a16:creationId xmlns:a16="http://schemas.microsoft.com/office/drawing/2014/main" id="{00000000-0008-0000-1000-0000D8000000}"/>
            </a:ext>
          </a:extLst>
        </xdr:cNvPr>
        <xdr:cNvSpPr/>
      </xdr:nvSpPr>
      <xdr:spPr>
        <a:xfrm>
          <a:off x="3746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a:extLst>
            <a:ext uri="{FF2B5EF4-FFF2-40B4-BE49-F238E27FC236}">
              <a16:creationId xmlns:a16="http://schemas.microsoft.com/office/drawing/2014/main" id="{00000000-0008-0000-1000-0000D9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a:extLst>
            <a:ext uri="{FF2B5EF4-FFF2-40B4-BE49-F238E27FC236}">
              <a16:creationId xmlns:a16="http://schemas.microsoft.com/office/drawing/2014/main" id="{00000000-0008-0000-1000-0000DA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a:extLst>
            <a:ext uri="{FF2B5EF4-FFF2-40B4-BE49-F238E27FC236}">
              <a16:creationId xmlns:a16="http://schemas.microsoft.com/office/drawing/2014/main" id="{00000000-0008-0000-1000-0000DB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a:extLst>
            <a:ext uri="{FF2B5EF4-FFF2-40B4-BE49-F238E27FC236}">
              <a16:creationId xmlns:a16="http://schemas.microsoft.com/office/drawing/2014/main" id="{00000000-0008-0000-1000-0000DC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a:extLst>
            <a:ext uri="{FF2B5EF4-FFF2-40B4-BE49-F238E27FC236}">
              <a16:creationId xmlns:a16="http://schemas.microsoft.com/office/drawing/2014/main" id="{00000000-0008-0000-1000-0000DD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81026</xdr:rowOff>
    </xdr:from>
    <xdr:to>
      <xdr:col>5</xdr:col>
      <xdr:colOff>409575</xdr:colOff>
      <xdr:row>80</xdr:row>
      <xdr:rowOff>11176</xdr:rowOff>
    </xdr:to>
    <xdr:sp macro="" textlink="">
      <xdr:nvSpPr>
        <xdr:cNvPr id="222" name="円/楕円 221">
          <a:extLst>
            <a:ext uri="{FF2B5EF4-FFF2-40B4-BE49-F238E27FC236}">
              <a16:creationId xmlns:a16="http://schemas.microsoft.com/office/drawing/2014/main" id="{00000000-0008-0000-1000-0000DE000000}"/>
            </a:ext>
          </a:extLst>
        </xdr:cNvPr>
        <xdr:cNvSpPr/>
      </xdr:nvSpPr>
      <xdr:spPr>
        <a:xfrm>
          <a:off x="3746500" y="1362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125747</xdr:rowOff>
    </xdr:from>
    <xdr:ext cx="405111" cy="259045"/>
    <xdr:sp macro="" textlink="">
      <xdr:nvSpPr>
        <xdr:cNvPr id="223" name="n_1aveValue【公営住宅】&#10;有形固定資産減価償却率">
          <a:extLst>
            <a:ext uri="{FF2B5EF4-FFF2-40B4-BE49-F238E27FC236}">
              <a16:creationId xmlns:a16="http://schemas.microsoft.com/office/drawing/2014/main" id="{00000000-0008-0000-1000-0000DF000000}"/>
            </a:ext>
          </a:extLst>
        </xdr:cNvPr>
        <xdr:cNvSpPr txBox="1"/>
      </xdr:nvSpPr>
      <xdr:spPr>
        <a:xfrm>
          <a:off x="3582043"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27703</xdr:rowOff>
    </xdr:from>
    <xdr:ext cx="405111" cy="259045"/>
    <xdr:sp macro="" textlink="">
      <xdr:nvSpPr>
        <xdr:cNvPr id="224" name="n_1mainValue【公営住宅】&#10;有形固定資産減価償却率">
          <a:extLst>
            <a:ext uri="{FF2B5EF4-FFF2-40B4-BE49-F238E27FC236}">
              <a16:creationId xmlns:a16="http://schemas.microsoft.com/office/drawing/2014/main" id="{00000000-0008-0000-1000-0000E0000000}"/>
            </a:ext>
          </a:extLst>
        </xdr:cNvPr>
        <xdr:cNvSpPr txBox="1"/>
      </xdr:nvSpPr>
      <xdr:spPr>
        <a:xfrm>
          <a:off x="3582043" y="1340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5" name="正方形/長方形 224">
          <a:extLst>
            <a:ext uri="{FF2B5EF4-FFF2-40B4-BE49-F238E27FC236}">
              <a16:creationId xmlns:a16="http://schemas.microsoft.com/office/drawing/2014/main" id="{00000000-0008-0000-1000-0000E1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6" name="正方形/長方形 225">
          <a:extLst>
            <a:ext uri="{FF2B5EF4-FFF2-40B4-BE49-F238E27FC236}">
              <a16:creationId xmlns:a16="http://schemas.microsoft.com/office/drawing/2014/main" id="{00000000-0008-0000-1000-0000E2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7" name="正方形/長方形 226">
          <a:extLst>
            <a:ext uri="{FF2B5EF4-FFF2-40B4-BE49-F238E27FC236}">
              <a16:creationId xmlns:a16="http://schemas.microsoft.com/office/drawing/2014/main" id="{00000000-0008-0000-1000-0000E3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8" name="正方形/長方形 227">
          <a:extLst>
            <a:ext uri="{FF2B5EF4-FFF2-40B4-BE49-F238E27FC236}">
              <a16:creationId xmlns:a16="http://schemas.microsoft.com/office/drawing/2014/main" id="{00000000-0008-0000-1000-0000E4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9" name="正方形/長方形 228">
          <a:extLst>
            <a:ext uri="{FF2B5EF4-FFF2-40B4-BE49-F238E27FC236}">
              <a16:creationId xmlns:a16="http://schemas.microsoft.com/office/drawing/2014/main" id="{00000000-0008-0000-1000-0000E5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0" name="正方形/長方形 229">
          <a:extLst>
            <a:ext uri="{FF2B5EF4-FFF2-40B4-BE49-F238E27FC236}">
              <a16:creationId xmlns:a16="http://schemas.microsoft.com/office/drawing/2014/main" id="{00000000-0008-0000-1000-0000E6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1" name="正方形/長方形 230">
          <a:extLst>
            <a:ext uri="{FF2B5EF4-FFF2-40B4-BE49-F238E27FC236}">
              <a16:creationId xmlns:a16="http://schemas.microsoft.com/office/drawing/2014/main" id="{00000000-0008-0000-1000-0000E7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2" name="正方形/長方形 231">
          <a:extLst>
            <a:ext uri="{FF2B5EF4-FFF2-40B4-BE49-F238E27FC236}">
              <a16:creationId xmlns:a16="http://schemas.microsoft.com/office/drawing/2014/main" id="{00000000-0008-0000-1000-0000E8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00000000-0008-0000-1000-0000E9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4" name="直線コネクタ 233">
          <a:extLst>
            <a:ext uri="{FF2B5EF4-FFF2-40B4-BE49-F238E27FC236}">
              <a16:creationId xmlns:a16="http://schemas.microsoft.com/office/drawing/2014/main" id="{00000000-0008-0000-1000-0000EA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5" name="直線コネクタ 234">
          <a:extLst>
            <a:ext uri="{FF2B5EF4-FFF2-40B4-BE49-F238E27FC236}">
              <a16:creationId xmlns:a16="http://schemas.microsoft.com/office/drawing/2014/main" id="{00000000-0008-0000-1000-0000EB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6" name="テキスト ボックス 235">
          <a:extLst>
            <a:ext uri="{FF2B5EF4-FFF2-40B4-BE49-F238E27FC236}">
              <a16:creationId xmlns:a16="http://schemas.microsoft.com/office/drawing/2014/main" id="{00000000-0008-0000-1000-0000EC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7" name="直線コネクタ 236">
          <a:extLst>
            <a:ext uri="{FF2B5EF4-FFF2-40B4-BE49-F238E27FC236}">
              <a16:creationId xmlns:a16="http://schemas.microsoft.com/office/drawing/2014/main" id="{00000000-0008-0000-1000-0000ED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8" name="テキスト ボックス 237">
          <a:extLst>
            <a:ext uri="{FF2B5EF4-FFF2-40B4-BE49-F238E27FC236}">
              <a16:creationId xmlns:a16="http://schemas.microsoft.com/office/drawing/2014/main" id="{00000000-0008-0000-1000-0000EE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9" name="直線コネクタ 238">
          <a:extLst>
            <a:ext uri="{FF2B5EF4-FFF2-40B4-BE49-F238E27FC236}">
              <a16:creationId xmlns:a16="http://schemas.microsoft.com/office/drawing/2014/main" id="{00000000-0008-0000-1000-0000EF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0" name="テキスト ボックス 239">
          <a:extLst>
            <a:ext uri="{FF2B5EF4-FFF2-40B4-BE49-F238E27FC236}">
              <a16:creationId xmlns:a16="http://schemas.microsoft.com/office/drawing/2014/main" id="{00000000-0008-0000-1000-0000F0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1" name="直線コネクタ 240">
          <a:extLst>
            <a:ext uri="{FF2B5EF4-FFF2-40B4-BE49-F238E27FC236}">
              <a16:creationId xmlns:a16="http://schemas.microsoft.com/office/drawing/2014/main" id="{00000000-0008-0000-1000-0000F1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2" name="テキスト ボックス 241">
          <a:extLst>
            <a:ext uri="{FF2B5EF4-FFF2-40B4-BE49-F238E27FC236}">
              <a16:creationId xmlns:a16="http://schemas.microsoft.com/office/drawing/2014/main" id="{00000000-0008-0000-1000-0000F2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3" name="直線コネクタ 242">
          <a:extLst>
            <a:ext uri="{FF2B5EF4-FFF2-40B4-BE49-F238E27FC236}">
              <a16:creationId xmlns:a16="http://schemas.microsoft.com/office/drawing/2014/main" id="{00000000-0008-0000-1000-0000F3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91820</xdr:rowOff>
    </xdr:from>
    <xdr:ext cx="531299" cy="259045"/>
    <xdr:sp macro="" textlink="">
      <xdr:nvSpPr>
        <xdr:cNvPr id="244" name="テキスト ボックス 243">
          <a:extLst>
            <a:ext uri="{FF2B5EF4-FFF2-40B4-BE49-F238E27FC236}">
              <a16:creationId xmlns:a16="http://schemas.microsoft.com/office/drawing/2014/main" id="{00000000-0008-0000-1000-0000F4000000}"/>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5" name="直線コネクタ 244">
          <a:extLst>
            <a:ext uri="{FF2B5EF4-FFF2-40B4-BE49-F238E27FC236}">
              <a16:creationId xmlns:a16="http://schemas.microsoft.com/office/drawing/2014/main" id="{00000000-0008-0000-1000-0000F5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108148</xdr:rowOff>
    </xdr:from>
    <xdr:ext cx="531299" cy="259045"/>
    <xdr:sp macro="" textlink="">
      <xdr:nvSpPr>
        <xdr:cNvPr id="246" name="テキスト ボックス 245">
          <a:extLst>
            <a:ext uri="{FF2B5EF4-FFF2-40B4-BE49-F238E27FC236}">
              <a16:creationId xmlns:a16="http://schemas.microsoft.com/office/drawing/2014/main" id="{00000000-0008-0000-1000-0000F600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a:extLst>
            <a:ext uri="{FF2B5EF4-FFF2-40B4-BE49-F238E27FC236}">
              <a16:creationId xmlns:a16="http://schemas.microsoft.com/office/drawing/2014/main" id="{00000000-0008-0000-1000-0000F7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8" name="テキスト ボックス 247">
          <a:extLst>
            <a:ext uri="{FF2B5EF4-FFF2-40B4-BE49-F238E27FC236}">
              <a16:creationId xmlns:a16="http://schemas.microsoft.com/office/drawing/2014/main" id="{00000000-0008-0000-1000-0000F800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公営住宅】&#10;一人当たり面積グラフ枠">
          <a:extLst>
            <a:ext uri="{FF2B5EF4-FFF2-40B4-BE49-F238E27FC236}">
              <a16:creationId xmlns:a16="http://schemas.microsoft.com/office/drawing/2014/main" id="{00000000-0008-0000-1000-0000F9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127036</xdr:rowOff>
    </xdr:from>
    <xdr:to>
      <xdr:col>15</xdr:col>
      <xdr:colOff>180340</xdr:colOff>
      <xdr:row>84</xdr:row>
      <xdr:rowOff>137378</xdr:rowOff>
    </xdr:to>
    <xdr:cxnSp macro="">
      <xdr:nvCxnSpPr>
        <xdr:cNvPr id="250" name="直線コネクタ 249">
          <a:extLst>
            <a:ext uri="{FF2B5EF4-FFF2-40B4-BE49-F238E27FC236}">
              <a16:creationId xmlns:a16="http://schemas.microsoft.com/office/drawing/2014/main" id="{00000000-0008-0000-1000-0000FA000000}"/>
            </a:ext>
          </a:extLst>
        </xdr:cNvPr>
        <xdr:cNvCxnSpPr/>
      </xdr:nvCxnSpPr>
      <xdr:spPr>
        <a:xfrm flipV="1">
          <a:off x="10476865" y="13500136"/>
          <a:ext cx="0" cy="103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141205</xdr:rowOff>
    </xdr:from>
    <xdr:ext cx="469744" cy="259045"/>
    <xdr:sp macro="" textlink="">
      <xdr:nvSpPr>
        <xdr:cNvPr id="251" name="【公営住宅】&#10;一人当たり面積最小値テキスト">
          <a:extLst>
            <a:ext uri="{FF2B5EF4-FFF2-40B4-BE49-F238E27FC236}">
              <a16:creationId xmlns:a16="http://schemas.microsoft.com/office/drawing/2014/main" id="{00000000-0008-0000-1000-0000FB000000}"/>
            </a:ext>
          </a:extLst>
        </xdr:cNvPr>
        <xdr:cNvSpPr txBox="1"/>
      </xdr:nvSpPr>
      <xdr:spPr>
        <a:xfrm>
          <a:off x="10566400" y="1454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84</xdr:row>
      <xdr:rowOff>137378</xdr:rowOff>
    </xdr:from>
    <xdr:to>
      <xdr:col>15</xdr:col>
      <xdr:colOff>269875</xdr:colOff>
      <xdr:row>84</xdr:row>
      <xdr:rowOff>137378</xdr:rowOff>
    </xdr:to>
    <xdr:cxnSp macro="">
      <xdr:nvCxnSpPr>
        <xdr:cNvPr id="252" name="直線コネクタ 251">
          <a:extLst>
            <a:ext uri="{FF2B5EF4-FFF2-40B4-BE49-F238E27FC236}">
              <a16:creationId xmlns:a16="http://schemas.microsoft.com/office/drawing/2014/main" id="{00000000-0008-0000-1000-0000FC000000}"/>
            </a:ext>
          </a:extLst>
        </xdr:cNvPr>
        <xdr:cNvCxnSpPr/>
      </xdr:nvCxnSpPr>
      <xdr:spPr>
        <a:xfrm>
          <a:off x="10388600" y="1453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73713</xdr:rowOff>
    </xdr:from>
    <xdr:ext cx="534377" cy="259045"/>
    <xdr:sp macro="" textlink="">
      <xdr:nvSpPr>
        <xdr:cNvPr id="253" name="【公営住宅】&#10;一人当たり面積最大値テキスト">
          <a:extLst>
            <a:ext uri="{FF2B5EF4-FFF2-40B4-BE49-F238E27FC236}">
              <a16:creationId xmlns:a16="http://schemas.microsoft.com/office/drawing/2014/main" id="{00000000-0008-0000-1000-0000FD000000}"/>
            </a:ext>
          </a:extLst>
        </xdr:cNvPr>
        <xdr:cNvSpPr txBox="1"/>
      </xdr:nvSpPr>
      <xdr:spPr>
        <a:xfrm>
          <a:off x="10566400" y="1327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78</xdr:row>
      <xdr:rowOff>127036</xdr:rowOff>
    </xdr:from>
    <xdr:to>
      <xdr:col>15</xdr:col>
      <xdr:colOff>269875</xdr:colOff>
      <xdr:row>78</xdr:row>
      <xdr:rowOff>127036</xdr:rowOff>
    </xdr:to>
    <xdr:cxnSp macro="">
      <xdr:nvCxnSpPr>
        <xdr:cNvPr id="254" name="直線コネクタ 253">
          <a:extLst>
            <a:ext uri="{FF2B5EF4-FFF2-40B4-BE49-F238E27FC236}">
              <a16:creationId xmlns:a16="http://schemas.microsoft.com/office/drawing/2014/main" id="{00000000-0008-0000-1000-0000FE000000}"/>
            </a:ext>
          </a:extLst>
        </xdr:cNvPr>
        <xdr:cNvCxnSpPr/>
      </xdr:nvCxnSpPr>
      <xdr:spPr>
        <a:xfrm>
          <a:off x="10388600" y="135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146212</xdr:rowOff>
    </xdr:from>
    <xdr:ext cx="469744" cy="259045"/>
    <xdr:sp macro="" textlink="">
      <xdr:nvSpPr>
        <xdr:cNvPr id="255" name="【公営住宅】&#10;一人当たり面積平均値テキスト">
          <a:extLst>
            <a:ext uri="{FF2B5EF4-FFF2-40B4-BE49-F238E27FC236}">
              <a16:creationId xmlns:a16="http://schemas.microsoft.com/office/drawing/2014/main" id="{00000000-0008-0000-1000-0000FF000000}"/>
            </a:ext>
          </a:extLst>
        </xdr:cNvPr>
        <xdr:cNvSpPr txBox="1"/>
      </xdr:nvSpPr>
      <xdr:spPr>
        <a:xfrm>
          <a:off x="10566400" y="1420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167785</xdr:rowOff>
    </xdr:from>
    <xdr:to>
      <xdr:col>15</xdr:col>
      <xdr:colOff>231775</xdr:colOff>
      <xdr:row>83</xdr:row>
      <xdr:rowOff>97935</xdr:rowOff>
    </xdr:to>
    <xdr:sp macro="" textlink="">
      <xdr:nvSpPr>
        <xdr:cNvPr id="256" name="フローチャート : 判断 255">
          <a:extLst>
            <a:ext uri="{FF2B5EF4-FFF2-40B4-BE49-F238E27FC236}">
              <a16:creationId xmlns:a16="http://schemas.microsoft.com/office/drawing/2014/main" id="{00000000-0008-0000-1000-000000010000}"/>
            </a:ext>
          </a:extLst>
        </xdr:cNvPr>
        <xdr:cNvSpPr/>
      </xdr:nvSpPr>
      <xdr:spPr>
        <a:xfrm>
          <a:off x="10426700" y="1422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66766</xdr:rowOff>
    </xdr:from>
    <xdr:to>
      <xdr:col>14</xdr:col>
      <xdr:colOff>79375</xdr:colOff>
      <xdr:row>84</xdr:row>
      <xdr:rowOff>168366</xdr:rowOff>
    </xdr:to>
    <xdr:sp macro="" textlink="">
      <xdr:nvSpPr>
        <xdr:cNvPr id="257" name="フローチャート : 判断 256">
          <a:extLst>
            <a:ext uri="{FF2B5EF4-FFF2-40B4-BE49-F238E27FC236}">
              <a16:creationId xmlns:a16="http://schemas.microsoft.com/office/drawing/2014/main" id="{00000000-0008-0000-1000-000001010000}"/>
            </a:ext>
          </a:extLst>
        </xdr:cNvPr>
        <xdr:cNvSpPr/>
      </xdr:nvSpPr>
      <xdr:spPr>
        <a:xfrm>
          <a:off x="9588500" y="1446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1000-00000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1000-00000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1000-00000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1000-00000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1000-00000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67092</xdr:rowOff>
    </xdr:from>
    <xdr:to>
      <xdr:col>14</xdr:col>
      <xdr:colOff>79375</xdr:colOff>
      <xdr:row>85</xdr:row>
      <xdr:rowOff>168692</xdr:rowOff>
    </xdr:to>
    <xdr:sp macro="" textlink="">
      <xdr:nvSpPr>
        <xdr:cNvPr id="263" name="円/楕円 262">
          <a:extLst>
            <a:ext uri="{FF2B5EF4-FFF2-40B4-BE49-F238E27FC236}">
              <a16:creationId xmlns:a16="http://schemas.microsoft.com/office/drawing/2014/main" id="{00000000-0008-0000-1000-000007010000}"/>
            </a:ext>
          </a:extLst>
        </xdr:cNvPr>
        <xdr:cNvSpPr/>
      </xdr:nvSpPr>
      <xdr:spPr>
        <a:xfrm>
          <a:off x="9588500" y="1464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13443</xdr:rowOff>
    </xdr:from>
    <xdr:ext cx="469744" cy="259045"/>
    <xdr:sp macro="" textlink="">
      <xdr:nvSpPr>
        <xdr:cNvPr id="264" name="n_1aveValue【公営住宅】&#10;一人当たり面積">
          <a:extLst>
            <a:ext uri="{FF2B5EF4-FFF2-40B4-BE49-F238E27FC236}">
              <a16:creationId xmlns:a16="http://schemas.microsoft.com/office/drawing/2014/main" id="{00000000-0008-0000-1000-000008010000}"/>
            </a:ext>
          </a:extLst>
        </xdr:cNvPr>
        <xdr:cNvSpPr txBox="1"/>
      </xdr:nvSpPr>
      <xdr:spPr>
        <a:xfrm>
          <a:off x="9391727" y="1424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159819</xdr:rowOff>
    </xdr:from>
    <xdr:ext cx="469744" cy="259045"/>
    <xdr:sp macro="" textlink="">
      <xdr:nvSpPr>
        <xdr:cNvPr id="265" name="n_1mainValue【公営住宅】&#10;一人当たり面積">
          <a:extLst>
            <a:ext uri="{FF2B5EF4-FFF2-40B4-BE49-F238E27FC236}">
              <a16:creationId xmlns:a16="http://schemas.microsoft.com/office/drawing/2014/main" id="{00000000-0008-0000-1000-000009010000}"/>
            </a:ext>
          </a:extLst>
        </xdr:cNvPr>
        <xdr:cNvSpPr txBox="1"/>
      </xdr:nvSpPr>
      <xdr:spPr>
        <a:xfrm>
          <a:off x="9391727" y="1473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a:extLst>
            <a:ext uri="{FF2B5EF4-FFF2-40B4-BE49-F238E27FC236}">
              <a16:creationId xmlns:a16="http://schemas.microsoft.com/office/drawing/2014/main" id="{00000000-0008-0000-1000-00000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a:extLst>
            <a:ext uri="{FF2B5EF4-FFF2-40B4-BE49-F238E27FC236}">
              <a16:creationId xmlns:a16="http://schemas.microsoft.com/office/drawing/2014/main" id="{00000000-0008-0000-1000-00000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a:extLst>
            <a:ext uri="{FF2B5EF4-FFF2-40B4-BE49-F238E27FC236}">
              <a16:creationId xmlns:a16="http://schemas.microsoft.com/office/drawing/2014/main" id="{00000000-0008-0000-1000-00000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a:extLst>
            <a:ext uri="{FF2B5EF4-FFF2-40B4-BE49-F238E27FC236}">
              <a16:creationId xmlns:a16="http://schemas.microsoft.com/office/drawing/2014/main" id="{00000000-0008-0000-1000-00000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a:extLst>
            <a:ext uri="{FF2B5EF4-FFF2-40B4-BE49-F238E27FC236}">
              <a16:creationId xmlns:a16="http://schemas.microsoft.com/office/drawing/2014/main" id="{00000000-0008-0000-1000-00000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a:extLst>
            <a:ext uri="{FF2B5EF4-FFF2-40B4-BE49-F238E27FC236}">
              <a16:creationId xmlns:a16="http://schemas.microsoft.com/office/drawing/2014/main" id="{00000000-0008-0000-1000-00000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a:extLst>
            <a:ext uri="{FF2B5EF4-FFF2-40B4-BE49-F238E27FC236}">
              <a16:creationId xmlns:a16="http://schemas.microsoft.com/office/drawing/2014/main" id="{00000000-0008-0000-1000-00001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a:extLst>
            <a:ext uri="{FF2B5EF4-FFF2-40B4-BE49-F238E27FC236}">
              <a16:creationId xmlns:a16="http://schemas.microsoft.com/office/drawing/2014/main" id="{00000000-0008-0000-1000-00001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4" name="正方形/長方形 273">
          <a:extLst>
            <a:ext uri="{FF2B5EF4-FFF2-40B4-BE49-F238E27FC236}">
              <a16:creationId xmlns:a16="http://schemas.microsoft.com/office/drawing/2014/main" id="{00000000-0008-0000-1000-00001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5" name="正方形/長方形 274">
          <a:extLst>
            <a:ext uri="{FF2B5EF4-FFF2-40B4-BE49-F238E27FC236}">
              <a16:creationId xmlns:a16="http://schemas.microsoft.com/office/drawing/2014/main" id="{00000000-0008-0000-1000-00001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6" name="正方形/長方形 275">
          <a:extLst>
            <a:ext uri="{FF2B5EF4-FFF2-40B4-BE49-F238E27FC236}">
              <a16:creationId xmlns:a16="http://schemas.microsoft.com/office/drawing/2014/main" id="{00000000-0008-0000-1000-00001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7" name="正方形/長方形 276">
          <a:extLst>
            <a:ext uri="{FF2B5EF4-FFF2-40B4-BE49-F238E27FC236}">
              <a16:creationId xmlns:a16="http://schemas.microsoft.com/office/drawing/2014/main" id="{00000000-0008-0000-1000-00001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8" name="正方形/長方形 277">
          <a:extLst>
            <a:ext uri="{FF2B5EF4-FFF2-40B4-BE49-F238E27FC236}">
              <a16:creationId xmlns:a16="http://schemas.microsoft.com/office/drawing/2014/main" id="{00000000-0008-0000-1000-00001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9" name="正方形/長方形 278">
          <a:extLst>
            <a:ext uri="{FF2B5EF4-FFF2-40B4-BE49-F238E27FC236}">
              <a16:creationId xmlns:a16="http://schemas.microsoft.com/office/drawing/2014/main" id="{00000000-0008-0000-1000-00001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0" name="正方形/長方形 279">
          <a:extLst>
            <a:ext uri="{FF2B5EF4-FFF2-40B4-BE49-F238E27FC236}">
              <a16:creationId xmlns:a16="http://schemas.microsoft.com/office/drawing/2014/main" id="{00000000-0008-0000-1000-00001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1" name="正方形/長方形 280">
          <a:extLst>
            <a:ext uri="{FF2B5EF4-FFF2-40B4-BE49-F238E27FC236}">
              <a16:creationId xmlns:a16="http://schemas.microsoft.com/office/drawing/2014/main" id="{00000000-0008-0000-1000-00001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a:extLst>
            <a:ext uri="{FF2B5EF4-FFF2-40B4-BE49-F238E27FC236}">
              <a16:creationId xmlns:a16="http://schemas.microsoft.com/office/drawing/2014/main" id="{00000000-0008-0000-1000-00001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a:extLst>
            <a:ext uri="{FF2B5EF4-FFF2-40B4-BE49-F238E27FC236}">
              <a16:creationId xmlns:a16="http://schemas.microsoft.com/office/drawing/2014/main" id="{00000000-0008-0000-1000-00001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a:extLst>
            <a:ext uri="{FF2B5EF4-FFF2-40B4-BE49-F238E27FC236}">
              <a16:creationId xmlns:a16="http://schemas.microsoft.com/office/drawing/2014/main" id="{00000000-0008-0000-1000-00001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a:extLst>
            <a:ext uri="{FF2B5EF4-FFF2-40B4-BE49-F238E27FC236}">
              <a16:creationId xmlns:a16="http://schemas.microsoft.com/office/drawing/2014/main" id="{00000000-0008-0000-1000-00001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a:extLst>
            <a:ext uri="{FF2B5EF4-FFF2-40B4-BE49-F238E27FC236}">
              <a16:creationId xmlns:a16="http://schemas.microsoft.com/office/drawing/2014/main" id="{00000000-0008-0000-1000-00001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a:extLst>
            <a:ext uri="{FF2B5EF4-FFF2-40B4-BE49-F238E27FC236}">
              <a16:creationId xmlns:a16="http://schemas.microsoft.com/office/drawing/2014/main" id="{00000000-0008-0000-1000-00001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a:extLst>
            <a:ext uri="{FF2B5EF4-FFF2-40B4-BE49-F238E27FC236}">
              <a16:creationId xmlns:a16="http://schemas.microsoft.com/office/drawing/2014/main" id="{00000000-0008-0000-1000-00002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a:extLst>
            <a:ext uri="{FF2B5EF4-FFF2-40B4-BE49-F238E27FC236}">
              <a16:creationId xmlns:a16="http://schemas.microsoft.com/office/drawing/2014/main" id="{00000000-0008-0000-1000-00002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a:extLst>
            <a:ext uri="{FF2B5EF4-FFF2-40B4-BE49-F238E27FC236}">
              <a16:creationId xmlns:a16="http://schemas.microsoft.com/office/drawing/2014/main" id="{00000000-0008-0000-1000-00002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a:extLst>
            <a:ext uri="{FF2B5EF4-FFF2-40B4-BE49-F238E27FC236}">
              <a16:creationId xmlns:a16="http://schemas.microsoft.com/office/drawing/2014/main" id="{00000000-0008-0000-1000-00002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2" name="直線コネクタ 291">
          <a:extLst>
            <a:ext uri="{FF2B5EF4-FFF2-40B4-BE49-F238E27FC236}">
              <a16:creationId xmlns:a16="http://schemas.microsoft.com/office/drawing/2014/main" id="{00000000-0008-0000-1000-00002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3" name="テキスト ボックス 292">
          <a:extLst>
            <a:ext uri="{FF2B5EF4-FFF2-40B4-BE49-F238E27FC236}">
              <a16:creationId xmlns:a16="http://schemas.microsoft.com/office/drawing/2014/main" id="{00000000-0008-0000-1000-000025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4" name="直線コネクタ 293">
          <a:extLst>
            <a:ext uri="{FF2B5EF4-FFF2-40B4-BE49-F238E27FC236}">
              <a16:creationId xmlns:a16="http://schemas.microsoft.com/office/drawing/2014/main" id="{00000000-0008-0000-1000-00002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5" name="テキスト ボックス 294">
          <a:extLst>
            <a:ext uri="{FF2B5EF4-FFF2-40B4-BE49-F238E27FC236}">
              <a16:creationId xmlns:a16="http://schemas.microsoft.com/office/drawing/2014/main" id="{00000000-0008-0000-1000-00002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6" name="直線コネクタ 295">
          <a:extLst>
            <a:ext uri="{FF2B5EF4-FFF2-40B4-BE49-F238E27FC236}">
              <a16:creationId xmlns:a16="http://schemas.microsoft.com/office/drawing/2014/main" id="{00000000-0008-0000-1000-00002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7" name="テキスト ボックス 296">
          <a:extLst>
            <a:ext uri="{FF2B5EF4-FFF2-40B4-BE49-F238E27FC236}">
              <a16:creationId xmlns:a16="http://schemas.microsoft.com/office/drawing/2014/main" id="{00000000-0008-0000-1000-00002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8" name="直線コネクタ 297">
          <a:extLst>
            <a:ext uri="{FF2B5EF4-FFF2-40B4-BE49-F238E27FC236}">
              <a16:creationId xmlns:a16="http://schemas.microsoft.com/office/drawing/2014/main" id="{00000000-0008-0000-1000-00002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99" name="テキスト ボックス 298">
          <a:extLst>
            <a:ext uri="{FF2B5EF4-FFF2-40B4-BE49-F238E27FC236}">
              <a16:creationId xmlns:a16="http://schemas.microsoft.com/office/drawing/2014/main" id="{00000000-0008-0000-1000-00002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0" name="直線コネクタ 299">
          <a:extLst>
            <a:ext uri="{FF2B5EF4-FFF2-40B4-BE49-F238E27FC236}">
              <a16:creationId xmlns:a16="http://schemas.microsoft.com/office/drawing/2014/main" id="{00000000-0008-0000-1000-00002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1" name="テキスト ボックス 300">
          <a:extLst>
            <a:ext uri="{FF2B5EF4-FFF2-40B4-BE49-F238E27FC236}">
              <a16:creationId xmlns:a16="http://schemas.microsoft.com/office/drawing/2014/main" id="{00000000-0008-0000-1000-00002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2" name="直線コネクタ 301">
          <a:extLst>
            <a:ext uri="{FF2B5EF4-FFF2-40B4-BE49-F238E27FC236}">
              <a16:creationId xmlns:a16="http://schemas.microsoft.com/office/drawing/2014/main" id="{00000000-0008-0000-1000-00002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3" name="テキスト ボックス 302">
          <a:extLst>
            <a:ext uri="{FF2B5EF4-FFF2-40B4-BE49-F238E27FC236}">
              <a16:creationId xmlns:a16="http://schemas.microsoft.com/office/drawing/2014/main" id="{00000000-0008-0000-1000-00002F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4" name="直線コネクタ 303">
          <a:extLst>
            <a:ext uri="{FF2B5EF4-FFF2-40B4-BE49-F238E27FC236}">
              <a16:creationId xmlns:a16="http://schemas.microsoft.com/office/drawing/2014/main" id="{00000000-0008-0000-1000-00003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5" name="テキスト ボックス 304">
          <a:extLst>
            <a:ext uri="{FF2B5EF4-FFF2-40B4-BE49-F238E27FC236}">
              <a16:creationId xmlns:a16="http://schemas.microsoft.com/office/drawing/2014/main" id="{00000000-0008-0000-1000-000031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6" name="【認定こども園・幼稚園・保育所】&#10;有形固定資産減価償却率グラフ枠">
          <a:extLst>
            <a:ext uri="{FF2B5EF4-FFF2-40B4-BE49-F238E27FC236}">
              <a16:creationId xmlns:a16="http://schemas.microsoft.com/office/drawing/2014/main" id="{00000000-0008-0000-1000-00003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307" name="直線コネクタ 306">
          <a:extLst>
            <a:ext uri="{FF2B5EF4-FFF2-40B4-BE49-F238E27FC236}">
              <a16:creationId xmlns:a16="http://schemas.microsoft.com/office/drawing/2014/main" id="{00000000-0008-0000-1000-000033010000}"/>
            </a:ext>
          </a:extLst>
        </xdr:cNvPr>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308" name="【認定こども園・幼稚園・保育所】&#10;有形固定資産減価償却率最小値テキスト">
          <a:extLst>
            <a:ext uri="{FF2B5EF4-FFF2-40B4-BE49-F238E27FC236}">
              <a16:creationId xmlns:a16="http://schemas.microsoft.com/office/drawing/2014/main" id="{00000000-0008-0000-1000-000034010000}"/>
            </a:ext>
          </a:extLst>
        </xdr:cNvPr>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309" name="直線コネクタ 308">
          <a:extLst>
            <a:ext uri="{FF2B5EF4-FFF2-40B4-BE49-F238E27FC236}">
              <a16:creationId xmlns:a16="http://schemas.microsoft.com/office/drawing/2014/main" id="{00000000-0008-0000-1000-000035010000}"/>
            </a:ext>
          </a:extLst>
        </xdr:cNvPr>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10" name="【認定こども園・幼稚園・保育所】&#10;有形固定資産減価償却率最大値テキスト">
          <a:extLst>
            <a:ext uri="{FF2B5EF4-FFF2-40B4-BE49-F238E27FC236}">
              <a16:creationId xmlns:a16="http://schemas.microsoft.com/office/drawing/2014/main" id="{00000000-0008-0000-1000-000036010000}"/>
            </a:ext>
          </a:extLst>
        </xdr:cNvPr>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11" name="直線コネクタ 310">
          <a:extLst>
            <a:ext uri="{FF2B5EF4-FFF2-40B4-BE49-F238E27FC236}">
              <a16:creationId xmlns:a16="http://schemas.microsoft.com/office/drawing/2014/main" id="{00000000-0008-0000-1000-000037010000}"/>
            </a:ext>
          </a:extLst>
        </xdr:cNvPr>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312" name="【認定こども園・幼稚園・保育所】&#10;有形固定資産減価償却率平均値テキスト">
          <a:extLst>
            <a:ext uri="{FF2B5EF4-FFF2-40B4-BE49-F238E27FC236}">
              <a16:creationId xmlns:a16="http://schemas.microsoft.com/office/drawing/2014/main" id="{00000000-0008-0000-1000-000038010000}"/>
            </a:ext>
          </a:extLst>
        </xdr:cNvPr>
        <xdr:cNvSpPr txBox="1"/>
      </xdr:nvSpPr>
      <xdr:spPr>
        <a:xfrm>
          <a:off x="164084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313" name="フローチャート : 判断 312">
          <a:extLst>
            <a:ext uri="{FF2B5EF4-FFF2-40B4-BE49-F238E27FC236}">
              <a16:creationId xmlns:a16="http://schemas.microsoft.com/office/drawing/2014/main" id="{00000000-0008-0000-1000-000039010000}"/>
            </a:ext>
          </a:extLst>
        </xdr:cNvPr>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159294</xdr:rowOff>
    </xdr:from>
    <xdr:to>
      <xdr:col>22</xdr:col>
      <xdr:colOff>415925</xdr:colOff>
      <xdr:row>37</xdr:row>
      <xdr:rowOff>89444</xdr:rowOff>
    </xdr:to>
    <xdr:sp macro="" textlink="">
      <xdr:nvSpPr>
        <xdr:cNvPr id="314" name="フローチャート : 判断 313">
          <a:extLst>
            <a:ext uri="{FF2B5EF4-FFF2-40B4-BE49-F238E27FC236}">
              <a16:creationId xmlns:a16="http://schemas.microsoft.com/office/drawing/2014/main" id="{00000000-0008-0000-1000-00003A010000}"/>
            </a:ext>
          </a:extLst>
        </xdr:cNvPr>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5" name="テキスト ボックス 314">
          <a:extLst>
            <a:ext uri="{FF2B5EF4-FFF2-40B4-BE49-F238E27FC236}">
              <a16:creationId xmlns:a16="http://schemas.microsoft.com/office/drawing/2014/main" id="{00000000-0008-0000-1000-00003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6" name="テキスト ボックス 315">
          <a:extLst>
            <a:ext uri="{FF2B5EF4-FFF2-40B4-BE49-F238E27FC236}">
              <a16:creationId xmlns:a16="http://schemas.microsoft.com/office/drawing/2014/main" id="{00000000-0008-0000-1000-00003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00000000-0008-0000-1000-00003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00000000-0008-0000-1000-00003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9" name="テキスト ボックス 318">
          <a:extLst>
            <a:ext uri="{FF2B5EF4-FFF2-40B4-BE49-F238E27FC236}">
              <a16:creationId xmlns:a16="http://schemas.microsoft.com/office/drawing/2014/main" id="{00000000-0008-0000-1000-00003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157661</xdr:rowOff>
    </xdr:from>
    <xdr:to>
      <xdr:col>22</xdr:col>
      <xdr:colOff>415925</xdr:colOff>
      <xdr:row>34</xdr:row>
      <xdr:rowOff>87811</xdr:rowOff>
    </xdr:to>
    <xdr:sp macro="" textlink="">
      <xdr:nvSpPr>
        <xdr:cNvPr id="320" name="円/楕円 319">
          <a:extLst>
            <a:ext uri="{FF2B5EF4-FFF2-40B4-BE49-F238E27FC236}">
              <a16:creationId xmlns:a16="http://schemas.microsoft.com/office/drawing/2014/main" id="{00000000-0008-0000-1000-000040010000}"/>
            </a:ext>
          </a:extLst>
        </xdr:cNvPr>
        <xdr:cNvSpPr/>
      </xdr:nvSpPr>
      <xdr:spPr>
        <a:xfrm>
          <a:off x="15430500" y="581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80571</xdr:rowOff>
    </xdr:from>
    <xdr:ext cx="405111" cy="259045"/>
    <xdr:sp macro="" textlink="">
      <xdr:nvSpPr>
        <xdr:cNvPr id="321" name="n_1aveValue【認定こども園・幼稚園・保育所】&#10;有形固定資産減価償却率">
          <a:extLst>
            <a:ext uri="{FF2B5EF4-FFF2-40B4-BE49-F238E27FC236}">
              <a16:creationId xmlns:a16="http://schemas.microsoft.com/office/drawing/2014/main" id="{00000000-0008-0000-1000-000041010000}"/>
            </a:ext>
          </a:extLst>
        </xdr:cNvPr>
        <xdr:cNvSpPr txBox="1"/>
      </xdr:nvSpPr>
      <xdr:spPr>
        <a:xfrm>
          <a:off x="15266043"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104338</xdr:rowOff>
    </xdr:from>
    <xdr:ext cx="405111" cy="259045"/>
    <xdr:sp macro="" textlink="">
      <xdr:nvSpPr>
        <xdr:cNvPr id="322" name="n_1mainValue【認定こども園・幼稚園・保育所】&#10;有形固定資産減価償却率">
          <a:extLst>
            <a:ext uri="{FF2B5EF4-FFF2-40B4-BE49-F238E27FC236}">
              <a16:creationId xmlns:a16="http://schemas.microsoft.com/office/drawing/2014/main" id="{00000000-0008-0000-1000-000042010000}"/>
            </a:ext>
          </a:extLst>
        </xdr:cNvPr>
        <xdr:cNvSpPr txBox="1"/>
      </xdr:nvSpPr>
      <xdr:spPr>
        <a:xfrm>
          <a:off x="15266043" y="559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3" name="正方形/長方形 322">
          <a:extLst>
            <a:ext uri="{FF2B5EF4-FFF2-40B4-BE49-F238E27FC236}">
              <a16:creationId xmlns:a16="http://schemas.microsoft.com/office/drawing/2014/main" id="{00000000-0008-0000-1000-00004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4" name="正方形/長方形 323">
          <a:extLst>
            <a:ext uri="{FF2B5EF4-FFF2-40B4-BE49-F238E27FC236}">
              <a16:creationId xmlns:a16="http://schemas.microsoft.com/office/drawing/2014/main" id="{00000000-0008-0000-1000-00004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5" name="正方形/長方形 324">
          <a:extLst>
            <a:ext uri="{FF2B5EF4-FFF2-40B4-BE49-F238E27FC236}">
              <a16:creationId xmlns:a16="http://schemas.microsoft.com/office/drawing/2014/main" id="{00000000-0008-0000-1000-00004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6" name="正方形/長方形 325">
          <a:extLst>
            <a:ext uri="{FF2B5EF4-FFF2-40B4-BE49-F238E27FC236}">
              <a16:creationId xmlns:a16="http://schemas.microsoft.com/office/drawing/2014/main" id="{00000000-0008-0000-1000-00004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7" name="正方形/長方形 326">
          <a:extLst>
            <a:ext uri="{FF2B5EF4-FFF2-40B4-BE49-F238E27FC236}">
              <a16:creationId xmlns:a16="http://schemas.microsoft.com/office/drawing/2014/main" id="{00000000-0008-0000-1000-00004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8" name="正方形/長方形 327">
          <a:extLst>
            <a:ext uri="{FF2B5EF4-FFF2-40B4-BE49-F238E27FC236}">
              <a16:creationId xmlns:a16="http://schemas.microsoft.com/office/drawing/2014/main" id="{00000000-0008-0000-1000-00004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9" name="正方形/長方形 328">
          <a:extLst>
            <a:ext uri="{FF2B5EF4-FFF2-40B4-BE49-F238E27FC236}">
              <a16:creationId xmlns:a16="http://schemas.microsoft.com/office/drawing/2014/main" id="{00000000-0008-0000-1000-00004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0" name="正方形/長方形 329">
          <a:extLst>
            <a:ext uri="{FF2B5EF4-FFF2-40B4-BE49-F238E27FC236}">
              <a16:creationId xmlns:a16="http://schemas.microsoft.com/office/drawing/2014/main" id="{00000000-0008-0000-1000-00004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1" name="テキスト ボックス 330">
          <a:extLst>
            <a:ext uri="{FF2B5EF4-FFF2-40B4-BE49-F238E27FC236}">
              <a16:creationId xmlns:a16="http://schemas.microsoft.com/office/drawing/2014/main" id="{00000000-0008-0000-1000-00004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2" name="直線コネクタ 331">
          <a:extLst>
            <a:ext uri="{FF2B5EF4-FFF2-40B4-BE49-F238E27FC236}">
              <a16:creationId xmlns:a16="http://schemas.microsoft.com/office/drawing/2014/main" id="{00000000-0008-0000-1000-00004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3" name="直線コネクタ 332">
          <a:extLst>
            <a:ext uri="{FF2B5EF4-FFF2-40B4-BE49-F238E27FC236}">
              <a16:creationId xmlns:a16="http://schemas.microsoft.com/office/drawing/2014/main" id="{00000000-0008-0000-1000-00004D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4" name="テキスト ボックス 333">
          <a:extLst>
            <a:ext uri="{FF2B5EF4-FFF2-40B4-BE49-F238E27FC236}">
              <a16:creationId xmlns:a16="http://schemas.microsoft.com/office/drawing/2014/main" id="{00000000-0008-0000-1000-00004E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5" name="直線コネクタ 334">
          <a:extLst>
            <a:ext uri="{FF2B5EF4-FFF2-40B4-BE49-F238E27FC236}">
              <a16:creationId xmlns:a16="http://schemas.microsoft.com/office/drawing/2014/main" id="{00000000-0008-0000-1000-00004F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36" name="テキスト ボックス 335">
          <a:extLst>
            <a:ext uri="{FF2B5EF4-FFF2-40B4-BE49-F238E27FC236}">
              <a16:creationId xmlns:a16="http://schemas.microsoft.com/office/drawing/2014/main" id="{00000000-0008-0000-1000-000050010000}"/>
            </a:ext>
          </a:extLst>
        </xdr:cNvPr>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7" name="直線コネクタ 336">
          <a:extLst>
            <a:ext uri="{FF2B5EF4-FFF2-40B4-BE49-F238E27FC236}">
              <a16:creationId xmlns:a16="http://schemas.microsoft.com/office/drawing/2014/main" id="{00000000-0008-0000-1000-000051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338" name="テキスト ボックス 337">
          <a:extLst>
            <a:ext uri="{FF2B5EF4-FFF2-40B4-BE49-F238E27FC236}">
              <a16:creationId xmlns:a16="http://schemas.microsoft.com/office/drawing/2014/main" id="{00000000-0008-0000-1000-000052010000}"/>
            </a:ext>
          </a:extLst>
        </xdr:cNvPr>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9" name="直線コネクタ 338">
          <a:extLst>
            <a:ext uri="{FF2B5EF4-FFF2-40B4-BE49-F238E27FC236}">
              <a16:creationId xmlns:a16="http://schemas.microsoft.com/office/drawing/2014/main" id="{00000000-0008-0000-1000-000053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340" name="テキスト ボックス 339">
          <a:extLst>
            <a:ext uri="{FF2B5EF4-FFF2-40B4-BE49-F238E27FC236}">
              <a16:creationId xmlns:a16="http://schemas.microsoft.com/office/drawing/2014/main" id="{00000000-0008-0000-1000-000054010000}"/>
            </a:ext>
          </a:extLst>
        </xdr:cNvPr>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1" name="直線コネクタ 340">
          <a:extLst>
            <a:ext uri="{FF2B5EF4-FFF2-40B4-BE49-F238E27FC236}">
              <a16:creationId xmlns:a16="http://schemas.microsoft.com/office/drawing/2014/main" id="{00000000-0008-0000-1000-00005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42" name="テキスト ボックス 341">
          <a:extLst>
            <a:ext uri="{FF2B5EF4-FFF2-40B4-BE49-F238E27FC236}">
              <a16:creationId xmlns:a16="http://schemas.microsoft.com/office/drawing/2014/main" id="{00000000-0008-0000-1000-000056010000}"/>
            </a:ext>
          </a:extLst>
        </xdr:cNvPr>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3" name="【認定こども園・幼稚園・保育所】&#10;一人当たり面積グラフ枠">
          <a:extLst>
            <a:ext uri="{FF2B5EF4-FFF2-40B4-BE49-F238E27FC236}">
              <a16:creationId xmlns:a16="http://schemas.microsoft.com/office/drawing/2014/main" id="{00000000-0008-0000-1000-00005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344" name="直線コネクタ 343">
          <a:extLst>
            <a:ext uri="{FF2B5EF4-FFF2-40B4-BE49-F238E27FC236}">
              <a16:creationId xmlns:a16="http://schemas.microsoft.com/office/drawing/2014/main" id="{00000000-0008-0000-1000-000058010000}"/>
            </a:ext>
          </a:extLst>
        </xdr:cNvPr>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345" name="【認定こども園・幼稚園・保育所】&#10;一人当たり面積最小値テキスト">
          <a:extLst>
            <a:ext uri="{FF2B5EF4-FFF2-40B4-BE49-F238E27FC236}">
              <a16:creationId xmlns:a16="http://schemas.microsoft.com/office/drawing/2014/main" id="{00000000-0008-0000-1000-000059010000}"/>
            </a:ext>
          </a:extLst>
        </xdr:cNvPr>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346" name="直線コネクタ 345">
          <a:extLst>
            <a:ext uri="{FF2B5EF4-FFF2-40B4-BE49-F238E27FC236}">
              <a16:creationId xmlns:a16="http://schemas.microsoft.com/office/drawing/2014/main" id="{00000000-0008-0000-1000-00005A010000}"/>
            </a:ext>
          </a:extLst>
        </xdr:cNvPr>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347" name="【認定こども園・幼稚園・保育所】&#10;一人当たり面積最大値テキスト">
          <a:extLst>
            <a:ext uri="{FF2B5EF4-FFF2-40B4-BE49-F238E27FC236}">
              <a16:creationId xmlns:a16="http://schemas.microsoft.com/office/drawing/2014/main" id="{00000000-0008-0000-1000-00005B010000}"/>
            </a:ext>
          </a:extLst>
        </xdr:cNvPr>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348" name="直線コネクタ 347">
          <a:extLst>
            <a:ext uri="{FF2B5EF4-FFF2-40B4-BE49-F238E27FC236}">
              <a16:creationId xmlns:a16="http://schemas.microsoft.com/office/drawing/2014/main" id="{00000000-0008-0000-1000-00005C010000}"/>
            </a:ext>
          </a:extLst>
        </xdr:cNvPr>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42598</xdr:rowOff>
    </xdr:from>
    <xdr:ext cx="469744" cy="259045"/>
    <xdr:sp macro="" textlink="">
      <xdr:nvSpPr>
        <xdr:cNvPr id="349" name="【認定こども園・幼稚園・保育所】&#10;一人当たり面積平均値テキスト">
          <a:extLst>
            <a:ext uri="{FF2B5EF4-FFF2-40B4-BE49-F238E27FC236}">
              <a16:creationId xmlns:a16="http://schemas.microsoft.com/office/drawing/2014/main" id="{00000000-0008-0000-1000-00005D010000}"/>
            </a:ext>
          </a:extLst>
        </xdr:cNvPr>
        <xdr:cNvSpPr txBox="1"/>
      </xdr:nvSpPr>
      <xdr:spPr>
        <a:xfrm>
          <a:off x="22250400" y="6900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350" name="フローチャート : 判断 349">
          <a:extLst>
            <a:ext uri="{FF2B5EF4-FFF2-40B4-BE49-F238E27FC236}">
              <a16:creationId xmlns:a16="http://schemas.microsoft.com/office/drawing/2014/main" id="{00000000-0008-0000-1000-00005E010000}"/>
            </a:ext>
          </a:extLst>
        </xdr:cNvPr>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65314</xdr:rowOff>
    </xdr:from>
    <xdr:to>
      <xdr:col>31</xdr:col>
      <xdr:colOff>85725</xdr:colOff>
      <xdr:row>41</xdr:row>
      <xdr:rowOff>166914</xdr:rowOff>
    </xdr:to>
    <xdr:sp macro="" textlink="">
      <xdr:nvSpPr>
        <xdr:cNvPr id="351" name="フローチャート : 判断 350">
          <a:extLst>
            <a:ext uri="{FF2B5EF4-FFF2-40B4-BE49-F238E27FC236}">
              <a16:creationId xmlns:a16="http://schemas.microsoft.com/office/drawing/2014/main" id="{00000000-0008-0000-1000-00005F010000}"/>
            </a:ext>
          </a:extLst>
        </xdr:cNvPr>
        <xdr:cNvSpPr/>
      </xdr:nvSpPr>
      <xdr:spPr>
        <a:xfrm>
          <a:off x="21272500" y="70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00000000-0008-0000-1000-00006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00000000-0008-0000-1000-00006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00000000-0008-0000-1000-00006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00000000-0008-0000-1000-00006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00000000-0008-0000-1000-00006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78755</xdr:rowOff>
    </xdr:from>
    <xdr:to>
      <xdr:col>31</xdr:col>
      <xdr:colOff>85725</xdr:colOff>
      <xdr:row>42</xdr:row>
      <xdr:rowOff>8905</xdr:rowOff>
    </xdr:to>
    <xdr:sp macro="" textlink="">
      <xdr:nvSpPr>
        <xdr:cNvPr id="357" name="円/楕円 356">
          <a:extLst>
            <a:ext uri="{FF2B5EF4-FFF2-40B4-BE49-F238E27FC236}">
              <a16:creationId xmlns:a16="http://schemas.microsoft.com/office/drawing/2014/main" id="{00000000-0008-0000-1000-000065010000}"/>
            </a:ext>
          </a:extLst>
        </xdr:cNvPr>
        <xdr:cNvSpPr/>
      </xdr:nvSpPr>
      <xdr:spPr>
        <a:xfrm>
          <a:off x="21272500" y="710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11991</xdr:rowOff>
    </xdr:from>
    <xdr:ext cx="469744" cy="259045"/>
    <xdr:sp macro="" textlink="">
      <xdr:nvSpPr>
        <xdr:cNvPr id="358" name="n_1aveValue【認定こども園・幼稚園・保育所】&#10;一人当たり面積">
          <a:extLst>
            <a:ext uri="{FF2B5EF4-FFF2-40B4-BE49-F238E27FC236}">
              <a16:creationId xmlns:a16="http://schemas.microsoft.com/office/drawing/2014/main" id="{00000000-0008-0000-1000-000066010000}"/>
            </a:ext>
          </a:extLst>
        </xdr:cNvPr>
        <xdr:cNvSpPr txBox="1"/>
      </xdr:nvSpPr>
      <xdr:spPr>
        <a:xfrm>
          <a:off x="21075727" y="686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oneCellAnchor>
    <xdr:from>
      <xdr:col>30</xdr:col>
      <xdr:colOff>473152</xdr:colOff>
      <xdr:row>42</xdr:row>
      <xdr:rowOff>32</xdr:rowOff>
    </xdr:from>
    <xdr:ext cx="469744" cy="259045"/>
    <xdr:sp macro="" textlink="">
      <xdr:nvSpPr>
        <xdr:cNvPr id="359" name="n_1mainValue【認定こども園・幼稚園・保育所】&#10;一人当たり面積">
          <a:extLst>
            <a:ext uri="{FF2B5EF4-FFF2-40B4-BE49-F238E27FC236}">
              <a16:creationId xmlns:a16="http://schemas.microsoft.com/office/drawing/2014/main" id="{00000000-0008-0000-1000-000067010000}"/>
            </a:ext>
          </a:extLst>
        </xdr:cNvPr>
        <xdr:cNvSpPr txBox="1"/>
      </xdr:nvSpPr>
      <xdr:spPr>
        <a:xfrm>
          <a:off x="21075727" y="720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0" name="正方形/長方形 359">
          <a:extLst>
            <a:ext uri="{FF2B5EF4-FFF2-40B4-BE49-F238E27FC236}">
              <a16:creationId xmlns:a16="http://schemas.microsoft.com/office/drawing/2014/main" id="{00000000-0008-0000-1000-00006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1" name="正方形/長方形 360">
          <a:extLst>
            <a:ext uri="{FF2B5EF4-FFF2-40B4-BE49-F238E27FC236}">
              <a16:creationId xmlns:a16="http://schemas.microsoft.com/office/drawing/2014/main" id="{00000000-0008-0000-1000-00006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2" name="正方形/長方形 361">
          <a:extLst>
            <a:ext uri="{FF2B5EF4-FFF2-40B4-BE49-F238E27FC236}">
              <a16:creationId xmlns:a16="http://schemas.microsoft.com/office/drawing/2014/main" id="{00000000-0008-0000-1000-00006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3" name="正方形/長方形 362">
          <a:extLst>
            <a:ext uri="{FF2B5EF4-FFF2-40B4-BE49-F238E27FC236}">
              <a16:creationId xmlns:a16="http://schemas.microsoft.com/office/drawing/2014/main" id="{00000000-0008-0000-1000-00006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4" name="正方形/長方形 363">
          <a:extLst>
            <a:ext uri="{FF2B5EF4-FFF2-40B4-BE49-F238E27FC236}">
              <a16:creationId xmlns:a16="http://schemas.microsoft.com/office/drawing/2014/main" id="{00000000-0008-0000-1000-00006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5" name="正方形/長方形 364">
          <a:extLst>
            <a:ext uri="{FF2B5EF4-FFF2-40B4-BE49-F238E27FC236}">
              <a16:creationId xmlns:a16="http://schemas.microsoft.com/office/drawing/2014/main" id="{00000000-0008-0000-1000-00006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6" name="正方形/長方形 365">
          <a:extLst>
            <a:ext uri="{FF2B5EF4-FFF2-40B4-BE49-F238E27FC236}">
              <a16:creationId xmlns:a16="http://schemas.microsoft.com/office/drawing/2014/main" id="{00000000-0008-0000-1000-00006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7" name="正方形/長方形 366">
          <a:extLst>
            <a:ext uri="{FF2B5EF4-FFF2-40B4-BE49-F238E27FC236}">
              <a16:creationId xmlns:a16="http://schemas.microsoft.com/office/drawing/2014/main" id="{00000000-0008-0000-1000-00006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8" name="テキスト ボックス 367">
          <a:extLst>
            <a:ext uri="{FF2B5EF4-FFF2-40B4-BE49-F238E27FC236}">
              <a16:creationId xmlns:a16="http://schemas.microsoft.com/office/drawing/2014/main" id="{00000000-0008-0000-1000-000070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9" name="直線コネクタ 368">
          <a:extLst>
            <a:ext uri="{FF2B5EF4-FFF2-40B4-BE49-F238E27FC236}">
              <a16:creationId xmlns:a16="http://schemas.microsoft.com/office/drawing/2014/main" id="{00000000-0008-0000-1000-000071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0" name="テキスト ボックス 369">
          <a:extLst>
            <a:ext uri="{FF2B5EF4-FFF2-40B4-BE49-F238E27FC236}">
              <a16:creationId xmlns:a16="http://schemas.microsoft.com/office/drawing/2014/main" id="{00000000-0008-0000-1000-000072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1" name="直線コネクタ 370">
          <a:extLst>
            <a:ext uri="{FF2B5EF4-FFF2-40B4-BE49-F238E27FC236}">
              <a16:creationId xmlns:a16="http://schemas.microsoft.com/office/drawing/2014/main" id="{00000000-0008-0000-1000-000073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2" name="テキスト ボックス 371">
          <a:extLst>
            <a:ext uri="{FF2B5EF4-FFF2-40B4-BE49-F238E27FC236}">
              <a16:creationId xmlns:a16="http://schemas.microsoft.com/office/drawing/2014/main" id="{00000000-0008-0000-1000-000074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3" name="直線コネクタ 372">
          <a:extLst>
            <a:ext uri="{FF2B5EF4-FFF2-40B4-BE49-F238E27FC236}">
              <a16:creationId xmlns:a16="http://schemas.microsoft.com/office/drawing/2014/main" id="{00000000-0008-0000-1000-000075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4" name="テキスト ボックス 373">
          <a:extLst>
            <a:ext uri="{FF2B5EF4-FFF2-40B4-BE49-F238E27FC236}">
              <a16:creationId xmlns:a16="http://schemas.microsoft.com/office/drawing/2014/main" id="{00000000-0008-0000-1000-000076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5" name="直線コネクタ 374">
          <a:extLst>
            <a:ext uri="{FF2B5EF4-FFF2-40B4-BE49-F238E27FC236}">
              <a16:creationId xmlns:a16="http://schemas.microsoft.com/office/drawing/2014/main" id="{00000000-0008-0000-1000-000077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6" name="テキスト ボックス 375">
          <a:extLst>
            <a:ext uri="{FF2B5EF4-FFF2-40B4-BE49-F238E27FC236}">
              <a16:creationId xmlns:a16="http://schemas.microsoft.com/office/drawing/2014/main" id="{00000000-0008-0000-1000-000078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7" name="直線コネクタ 376">
          <a:extLst>
            <a:ext uri="{FF2B5EF4-FFF2-40B4-BE49-F238E27FC236}">
              <a16:creationId xmlns:a16="http://schemas.microsoft.com/office/drawing/2014/main" id="{00000000-0008-0000-1000-000079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8" name="テキスト ボックス 377">
          <a:extLst>
            <a:ext uri="{FF2B5EF4-FFF2-40B4-BE49-F238E27FC236}">
              <a16:creationId xmlns:a16="http://schemas.microsoft.com/office/drawing/2014/main" id="{00000000-0008-0000-1000-00007A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9" name="直線コネクタ 378">
          <a:extLst>
            <a:ext uri="{FF2B5EF4-FFF2-40B4-BE49-F238E27FC236}">
              <a16:creationId xmlns:a16="http://schemas.microsoft.com/office/drawing/2014/main" id="{00000000-0008-0000-1000-00007B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0" name="テキスト ボックス 379">
          <a:extLst>
            <a:ext uri="{FF2B5EF4-FFF2-40B4-BE49-F238E27FC236}">
              <a16:creationId xmlns:a16="http://schemas.microsoft.com/office/drawing/2014/main" id="{00000000-0008-0000-1000-00007C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a:extLst>
            <a:ext uri="{FF2B5EF4-FFF2-40B4-BE49-F238E27FC236}">
              <a16:creationId xmlns:a16="http://schemas.microsoft.com/office/drawing/2014/main" id="{00000000-0008-0000-1000-00007D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2" name="テキスト ボックス 381">
          <a:extLst>
            <a:ext uri="{FF2B5EF4-FFF2-40B4-BE49-F238E27FC236}">
              <a16:creationId xmlns:a16="http://schemas.microsoft.com/office/drawing/2014/main" id="{00000000-0008-0000-1000-00007E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学校施設】&#10;有形固定資産減価償却率グラフ枠">
          <a:extLst>
            <a:ext uri="{FF2B5EF4-FFF2-40B4-BE49-F238E27FC236}">
              <a16:creationId xmlns:a16="http://schemas.microsoft.com/office/drawing/2014/main" id="{00000000-0008-0000-1000-00007F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64</xdr:row>
      <xdr:rowOff>3810</xdr:rowOff>
    </xdr:to>
    <xdr:cxnSp macro="">
      <xdr:nvCxnSpPr>
        <xdr:cNvPr id="384" name="直線コネクタ 383">
          <a:extLst>
            <a:ext uri="{FF2B5EF4-FFF2-40B4-BE49-F238E27FC236}">
              <a16:creationId xmlns:a16="http://schemas.microsoft.com/office/drawing/2014/main" id="{00000000-0008-0000-1000-000080010000}"/>
            </a:ext>
          </a:extLst>
        </xdr:cNvPr>
        <xdr:cNvCxnSpPr/>
      </xdr:nvCxnSpPr>
      <xdr:spPr>
        <a:xfrm flipV="1">
          <a:off x="16318864" y="94945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7637</xdr:rowOff>
    </xdr:from>
    <xdr:ext cx="405111" cy="259045"/>
    <xdr:sp macro="" textlink="">
      <xdr:nvSpPr>
        <xdr:cNvPr id="385" name="【学校施設】&#10;有形固定資産減価償却率最小値テキスト">
          <a:extLst>
            <a:ext uri="{FF2B5EF4-FFF2-40B4-BE49-F238E27FC236}">
              <a16:creationId xmlns:a16="http://schemas.microsoft.com/office/drawing/2014/main" id="{00000000-0008-0000-1000-000081010000}"/>
            </a:ext>
          </a:extLst>
        </xdr:cNvPr>
        <xdr:cNvSpPr txBox="1"/>
      </xdr:nvSpPr>
      <xdr:spPr>
        <a:xfrm>
          <a:off x="164084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64</xdr:row>
      <xdr:rowOff>3810</xdr:rowOff>
    </xdr:from>
    <xdr:to>
      <xdr:col>23</xdr:col>
      <xdr:colOff>606425</xdr:colOff>
      <xdr:row>64</xdr:row>
      <xdr:rowOff>3810</xdr:rowOff>
    </xdr:to>
    <xdr:cxnSp macro="">
      <xdr:nvCxnSpPr>
        <xdr:cNvPr id="386" name="直線コネクタ 385">
          <a:extLst>
            <a:ext uri="{FF2B5EF4-FFF2-40B4-BE49-F238E27FC236}">
              <a16:creationId xmlns:a16="http://schemas.microsoft.com/office/drawing/2014/main" id="{00000000-0008-0000-1000-000082010000}"/>
            </a:ext>
          </a:extLst>
        </xdr:cNvPr>
        <xdr:cNvCxnSpPr/>
      </xdr:nvCxnSpPr>
      <xdr:spPr>
        <a:xfrm>
          <a:off x="16230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387" name="【学校施設】&#10;有形固定資産減価償却率最大値テキスト">
          <a:extLst>
            <a:ext uri="{FF2B5EF4-FFF2-40B4-BE49-F238E27FC236}">
              <a16:creationId xmlns:a16="http://schemas.microsoft.com/office/drawing/2014/main" id="{00000000-0008-0000-1000-000083010000}"/>
            </a:ext>
          </a:extLst>
        </xdr:cNvPr>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388" name="直線コネクタ 387">
          <a:extLst>
            <a:ext uri="{FF2B5EF4-FFF2-40B4-BE49-F238E27FC236}">
              <a16:creationId xmlns:a16="http://schemas.microsoft.com/office/drawing/2014/main" id="{00000000-0008-0000-1000-000084010000}"/>
            </a:ext>
          </a:extLst>
        </xdr:cNvPr>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30497</xdr:rowOff>
    </xdr:from>
    <xdr:ext cx="405111" cy="259045"/>
    <xdr:sp macro="" textlink="">
      <xdr:nvSpPr>
        <xdr:cNvPr id="389" name="【学校施設】&#10;有形固定資産減価償却率平均値テキスト">
          <a:extLst>
            <a:ext uri="{FF2B5EF4-FFF2-40B4-BE49-F238E27FC236}">
              <a16:creationId xmlns:a16="http://schemas.microsoft.com/office/drawing/2014/main" id="{00000000-0008-0000-1000-000085010000}"/>
            </a:ext>
          </a:extLst>
        </xdr:cNvPr>
        <xdr:cNvSpPr txBox="1"/>
      </xdr:nvSpPr>
      <xdr:spPr>
        <a:xfrm>
          <a:off x="16408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52070</xdr:rowOff>
    </xdr:from>
    <xdr:to>
      <xdr:col>23</xdr:col>
      <xdr:colOff>568325</xdr:colOff>
      <xdr:row>59</xdr:row>
      <xdr:rowOff>153670</xdr:rowOff>
    </xdr:to>
    <xdr:sp macro="" textlink="">
      <xdr:nvSpPr>
        <xdr:cNvPr id="390" name="フローチャート : 判断 389">
          <a:extLst>
            <a:ext uri="{FF2B5EF4-FFF2-40B4-BE49-F238E27FC236}">
              <a16:creationId xmlns:a16="http://schemas.microsoft.com/office/drawing/2014/main" id="{00000000-0008-0000-1000-000086010000}"/>
            </a:ext>
          </a:extLst>
        </xdr:cNvPr>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90170</xdr:rowOff>
    </xdr:from>
    <xdr:to>
      <xdr:col>22</xdr:col>
      <xdr:colOff>415925</xdr:colOff>
      <xdr:row>61</xdr:row>
      <xdr:rowOff>20320</xdr:rowOff>
    </xdr:to>
    <xdr:sp macro="" textlink="">
      <xdr:nvSpPr>
        <xdr:cNvPr id="391" name="フローチャート : 判断 390">
          <a:extLst>
            <a:ext uri="{FF2B5EF4-FFF2-40B4-BE49-F238E27FC236}">
              <a16:creationId xmlns:a16="http://schemas.microsoft.com/office/drawing/2014/main" id="{00000000-0008-0000-1000-000087010000}"/>
            </a:ext>
          </a:extLst>
        </xdr:cNvPr>
        <xdr:cNvSpPr/>
      </xdr:nvSpPr>
      <xdr:spPr>
        <a:xfrm>
          <a:off x="15430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2" name="テキスト ボックス 391">
          <a:extLst>
            <a:ext uri="{FF2B5EF4-FFF2-40B4-BE49-F238E27FC236}">
              <a16:creationId xmlns:a16="http://schemas.microsoft.com/office/drawing/2014/main" id="{00000000-0008-0000-1000-000088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3" name="テキスト ボックス 392">
          <a:extLst>
            <a:ext uri="{FF2B5EF4-FFF2-40B4-BE49-F238E27FC236}">
              <a16:creationId xmlns:a16="http://schemas.microsoft.com/office/drawing/2014/main" id="{00000000-0008-0000-1000-000089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4" name="テキスト ボックス 393">
          <a:extLst>
            <a:ext uri="{FF2B5EF4-FFF2-40B4-BE49-F238E27FC236}">
              <a16:creationId xmlns:a16="http://schemas.microsoft.com/office/drawing/2014/main" id="{00000000-0008-0000-1000-00008A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5" name="テキスト ボックス 394">
          <a:extLst>
            <a:ext uri="{FF2B5EF4-FFF2-40B4-BE49-F238E27FC236}">
              <a16:creationId xmlns:a16="http://schemas.microsoft.com/office/drawing/2014/main" id="{00000000-0008-0000-1000-00008B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00000000-0008-0000-1000-00008C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105410</xdr:rowOff>
    </xdr:from>
    <xdr:to>
      <xdr:col>22</xdr:col>
      <xdr:colOff>415925</xdr:colOff>
      <xdr:row>58</xdr:row>
      <xdr:rowOff>35560</xdr:rowOff>
    </xdr:to>
    <xdr:sp macro="" textlink="">
      <xdr:nvSpPr>
        <xdr:cNvPr id="397" name="円/楕円 396">
          <a:extLst>
            <a:ext uri="{FF2B5EF4-FFF2-40B4-BE49-F238E27FC236}">
              <a16:creationId xmlns:a16="http://schemas.microsoft.com/office/drawing/2014/main" id="{00000000-0008-0000-1000-00008D010000}"/>
            </a:ext>
          </a:extLst>
        </xdr:cNvPr>
        <xdr:cNvSpPr/>
      </xdr:nvSpPr>
      <xdr:spPr>
        <a:xfrm>
          <a:off x="15430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11447</xdr:rowOff>
    </xdr:from>
    <xdr:ext cx="405111" cy="259045"/>
    <xdr:sp macro="" textlink="">
      <xdr:nvSpPr>
        <xdr:cNvPr id="398" name="n_1aveValue【学校施設】&#10;有形固定資産減価償却率">
          <a:extLst>
            <a:ext uri="{FF2B5EF4-FFF2-40B4-BE49-F238E27FC236}">
              <a16:creationId xmlns:a16="http://schemas.microsoft.com/office/drawing/2014/main" id="{00000000-0008-0000-1000-00008E010000}"/>
            </a:ext>
          </a:extLst>
        </xdr:cNvPr>
        <xdr:cNvSpPr txBox="1"/>
      </xdr:nvSpPr>
      <xdr:spPr>
        <a:xfrm>
          <a:off x="15266043"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52087</xdr:rowOff>
    </xdr:from>
    <xdr:ext cx="405111" cy="259045"/>
    <xdr:sp macro="" textlink="">
      <xdr:nvSpPr>
        <xdr:cNvPr id="399" name="n_1mainValue【学校施設】&#10;有形固定資産減価償却率">
          <a:extLst>
            <a:ext uri="{FF2B5EF4-FFF2-40B4-BE49-F238E27FC236}">
              <a16:creationId xmlns:a16="http://schemas.microsoft.com/office/drawing/2014/main" id="{00000000-0008-0000-1000-00008F010000}"/>
            </a:ext>
          </a:extLst>
        </xdr:cNvPr>
        <xdr:cNvSpPr txBox="1"/>
      </xdr:nvSpPr>
      <xdr:spPr>
        <a:xfrm>
          <a:off x="15266043"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a:extLst>
            <a:ext uri="{FF2B5EF4-FFF2-40B4-BE49-F238E27FC236}">
              <a16:creationId xmlns:a16="http://schemas.microsoft.com/office/drawing/2014/main" id="{00000000-0008-0000-1000-000090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a:extLst>
            <a:ext uri="{FF2B5EF4-FFF2-40B4-BE49-F238E27FC236}">
              <a16:creationId xmlns:a16="http://schemas.microsoft.com/office/drawing/2014/main" id="{00000000-0008-0000-1000-000091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a:extLst>
            <a:ext uri="{FF2B5EF4-FFF2-40B4-BE49-F238E27FC236}">
              <a16:creationId xmlns:a16="http://schemas.microsoft.com/office/drawing/2014/main" id="{00000000-0008-0000-1000-000092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a:extLst>
            <a:ext uri="{FF2B5EF4-FFF2-40B4-BE49-F238E27FC236}">
              <a16:creationId xmlns:a16="http://schemas.microsoft.com/office/drawing/2014/main" id="{00000000-0008-0000-1000-000093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a:extLst>
            <a:ext uri="{FF2B5EF4-FFF2-40B4-BE49-F238E27FC236}">
              <a16:creationId xmlns:a16="http://schemas.microsoft.com/office/drawing/2014/main" id="{00000000-0008-0000-1000-000094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a:extLst>
            <a:ext uri="{FF2B5EF4-FFF2-40B4-BE49-F238E27FC236}">
              <a16:creationId xmlns:a16="http://schemas.microsoft.com/office/drawing/2014/main" id="{00000000-0008-0000-1000-000095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a:extLst>
            <a:ext uri="{FF2B5EF4-FFF2-40B4-BE49-F238E27FC236}">
              <a16:creationId xmlns:a16="http://schemas.microsoft.com/office/drawing/2014/main" id="{00000000-0008-0000-1000-000096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a:extLst>
            <a:ext uri="{FF2B5EF4-FFF2-40B4-BE49-F238E27FC236}">
              <a16:creationId xmlns:a16="http://schemas.microsoft.com/office/drawing/2014/main" id="{00000000-0008-0000-1000-000097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a:extLst>
            <a:ext uri="{FF2B5EF4-FFF2-40B4-BE49-F238E27FC236}">
              <a16:creationId xmlns:a16="http://schemas.microsoft.com/office/drawing/2014/main" id="{00000000-0008-0000-1000-000098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a:extLst>
            <a:ext uri="{FF2B5EF4-FFF2-40B4-BE49-F238E27FC236}">
              <a16:creationId xmlns:a16="http://schemas.microsoft.com/office/drawing/2014/main" id="{00000000-0008-0000-1000-000099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10" name="直線コネクタ 409">
          <a:extLst>
            <a:ext uri="{FF2B5EF4-FFF2-40B4-BE49-F238E27FC236}">
              <a16:creationId xmlns:a16="http://schemas.microsoft.com/office/drawing/2014/main" id="{00000000-0008-0000-1000-00009A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1" name="テキスト ボックス 410">
          <a:extLst>
            <a:ext uri="{FF2B5EF4-FFF2-40B4-BE49-F238E27FC236}">
              <a16:creationId xmlns:a16="http://schemas.microsoft.com/office/drawing/2014/main" id="{00000000-0008-0000-1000-00009B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2" name="直線コネクタ 411">
          <a:extLst>
            <a:ext uri="{FF2B5EF4-FFF2-40B4-BE49-F238E27FC236}">
              <a16:creationId xmlns:a16="http://schemas.microsoft.com/office/drawing/2014/main" id="{00000000-0008-0000-1000-00009C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3" name="テキスト ボックス 412">
          <a:extLst>
            <a:ext uri="{FF2B5EF4-FFF2-40B4-BE49-F238E27FC236}">
              <a16:creationId xmlns:a16="http://schemas.microsoft.com/office/drawing/2014/main" id="{00000000-0008-0000-1000-00009D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4" name="直線コネクタ 413">
          <a:extLst>
            <a:ext uri="{FF2B5EF4-FFF2-40B4-BE49-F238E27FC236}">
              <a16:creationId xmlns:a16="http://schemas.microsoft.com/office/drawing/2014/main" id="{00000000-0008-0000-1000-00009E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415" name="テキスト ボックス 414">
          <a:extLst>
            <a:ext uri="{FF2B5EF4-FFF2-40B4-BE49-F238E27FC236}">
              <a16:creationId xmlns:a16="http://schemas.microsoft.com/office/drawing/2014/main" id="{00000000-0008-0000-1000-00009F01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6" name="直線コネクタ 415">
          <a:extLst>
            <a:ext uri="{FF2B5EF4-FFF2-40B4-BE49-F238E27FC236}">
              <a16:creationId xmlns:a16="http://schemas.microsoft.com/office/drawing/2014/main" id="{00000000-0008-0000-1000-0000A0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417" name="テキスト ボックス 416">
          <a:extLst>
            <a:ext uri="{FF2B5EF4-FFF2-40B4-BE49-F238E27FC236}">
              <a16:creationId xmlns:a16="http://schemas.microsoft.com/office/drawing/2014/main" id="{00000000-0008-0000-1000-0000A101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8" name="直線コネクタ 417">
          <a:extLst>
            <a:ext uri="{FF2B5EF4-FFF2-40B4-BE49-F238E27FC236}">
              <a16:creationId xmlns:a16="http://schemas.microsoft.com/office/drawing/2014/main" id="{00000000-0008-0000-1000-0000A2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19" name="テキスト ボックス 418">
          <a:extLst>
            <a:ext uri="{FF2B5EF4-FFF2-40B4-BE49-F238E27FC236}">
              <a16:creationId xmlns:a16="http://schemas.microsoft.com/office/drawing/2014/main" id="{00000000-0008-0000-1000-0000A301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0" name="直線コネクタ 419">
          <a:extLst>
            <a:ext uri="{FF2B5EF4-FFF2-40B4-BE49-F238E27FC236}">
              <a16:creationId xmlns:a16="http://schemas.microsoft.com/office/drawing/2014/main" id="{00000000-0008-0000-1000-0000A4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1" name="テキスト ボックス 420">
          <a:extLst>
            <a:ext uri="{FF2B5EF4-FFF2-40B4-BE49-F238E27FC236}">
              <a16:creationId xmlns:a16="http://schemas.microsoft.com/office/drawing/2014/main" id="{00000000-0008-0000-1000-0000A5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2" name="【学校施設】&#10;一人当たり面積グラフ枠">
          <a:extLst>
            <a:ext uri="{FF2B5EF4-FFF2-40B4-BE49-F238E27FC236}">
              <a16:creationId xmlns:a16="http://schemas.microsoft.com/office/drawing/2014/main" id="{00000000-0008-0000-1000-0000A6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423" name="直線コネクタ 422">
          <a:extLst>
            <a:ext uri="{FF2B5EF4-FFF2-40B4-BE49-F238E27FC236}">
              <a16:creationId xmlns:a16="http://schemas.microsoft.com/office/drawing/2014/main" id="{00000000-0008-0000-1000-0000A7010000}"/>
            </a:ext>
          </a:extLst>
        </xdr:cNvPr>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424" name="【学校施設】&#10;一人当たり面積最小値テキスト">
          <a:extLst>
            <a:ext uri="{FF2B5EF4-FFF2-40B4-BE49-F238E27FC236}">
              <a16:creationId xmlns:a16="http://schemas.microsoft.com/office/drawing/2014/main" id="{00000000-0008-0000-1000-0000A8010000}"/>
            </a:ext>
          </a:extLst>
        </xdr:cNvPr>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425" name="直線コネクタ 424">
          <a:extLst>
            <a:ext uri="{FF2B5EF4-FFF2-40B4-BE49-F238E27FC236}">
              <a16:creationId xmlns:a16="http://schemas.microsoft.com/office/drawing/2014/main" id="{00000000-0008-0000-1000-0000A9010000}"/>
            </a:ext>
          </a:extLst>
        </xdr:cNvPr>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426" name="【学校施設】&#10;一人当たり面積最大値テキスト">
          <a:extLst>
            <a:ext uri="{FF2B5EF4-FFF2-40B4-BE49-F238E27FC236}">
              <a16:creationId xmlns:a16="http://schemas.microsoft.com/office/drawing/2014/main" id="{00000000-0008-0000-1000-0000AA010000}"/>
            </a:ext>
          </a:extLst>
        </xdr:cNvPr>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427" name="直線コネクタ 426">
          <a:extLst>
            <a:ext uri="{FF2B5EF4-FFF2-40B4-BE49-F238E27FC236}">
              <a16:creationId xmlns:a16="http://schemas.microsoft.com/office/drawing/2014/main" id="{00000000-0008-0000-1000-0000AB010000}"/>
            </a:ext>
          </a:extLst>
        </xdr:cNvPr>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428" name="【学校施設】&#10;一人当たり面積平均値テキスト">
          <a:extLst>
            <a:ext uri="{FF2B5EF4-FFF2-40B4-BE49-F238E27FC236}">
              <a16:creationId xmlns:a16="http://schemas.microsoft.com/office/drawing/2014/main" id="{00000000-0008-0000-1000-0000AC010000}"/>
            </a:ext>
          </a:extLst>
        </xdr:cNvPr>
        <xdr:cNvSpPr txBox="1"/>
      </xdr:nvSpPr>
      <xdr:spPr>
        <a:xfrm>
          <a:off x="22250400" y="1056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429" name="フローチャート : 判断 428">
          <a:extLst>
            <a:ext uri="{FF2B5EF4-FFF2-40B4-BE49-F238E27FC236}">
              <a16:creationId xmlns:a16="http://schemas.microsoft.com/office/drawing/2014/main" id="{00000000-0008-0000-1000-0000AD010000}"/>
            </a:ext>
          </a:extLst>
        </xdr:cNvPr>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81026</xdr:rowOff>
    </xdr:from>
    <xdr:to>
      <xdr:col>31</xdr:col>
      <xdr:colOff>85725</xdr:colOff>
      <xdr:row>63</xdr:row>
      <xdr:rowOff>11176</xdr:rowOff>
    </xdr:to>
    <xdr:sp macro="" textlink="">
      <xdr:nvSpPr>
        <xdr:cNvPr id="430" name="フローチャート : 判断 429">
          <a:extLst>
            <a:ext uri="{FF2B5EF4-FFF2-40B4-BE49-F238E27FC236}">
              <a16:creationId xmlns:a16="http://schemas.microsoft.com/office/drawing/2014/main" id="{00000000-0008-0000-1000-0000AE010000}"/>
            </a:ext>
          </a:extLst>
        </xdr:cNvPr>
        <xdr:cNvSpPr/>
      </xdr:nvSpPr>
      <xdr:spPr>
        <a:xfrm>
          <a:off x="21272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00000000-0008-0000-1000-0000AF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00000000-0008-0000-1000-0000B0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00000000-0008-0000-1000-0000B1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00000000-0008-0000-1000-0000B2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00000000-0008-0000-1000-0000B3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114706</xdr:rowOff>
    </xdr:from>
    <xdr:to>
      <xdr:col>31</xdr:col>
      <xdr:colOff>85725</xdr:colOff>
      <xdr:row>63</xdr:row>
      <xdr:rowOff>44856</xdr:rowOff>
    </xdr:to>
    <xdr:sp macro="" textlink="">
      <xdr:nvSpPr>
        <xdr:cNvPr id="436" name="円/楕円 435">
          <a:extLst>
            <a:ext uri="{FF2B5EF4-FFF2-40B4-BE49-F238E27FC236}">
              <a16:creationId xmlns:a16="http://schemas.microsoft.com/office/drawing/2014/main" id="{00000000-0008-0000-1000-0000B4010000}"/>
            </a:ext>
          </a:extLst>
        </xdr:cNvPr>
        <xdr:cNvSpPr/>
      </xdr:nvSpPr>
      <xdr:spPr>
        <a:xfrm>
          <a:off x="21272500" y="1074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27703</xdr:rowOff>
    </xdr:from>
    <xdr:ext cx="469744" cy="259045"/>
    <xdr:sp macro="" textlink="">
      <xdr:nvSpPr>
        <xdr:cNvPr id="437" name="n_1aveValue【学校施設】&#10;一人当たり面積">
          <a:extLst>
            <a:ext uri="{FF2B5EF4-FFF2-40B4-BE49-F238E27FC236}">
              <a16:creationId xmlns:a16="http://schemas.microsoft.com/office/drawing/2014/main" id="{00000000-0008-0000-1000-0000B5010000}"/>
            </a:ext>
          </a:extLst>
        </xdr:cNvPr>
        <xdr:cNvSpPr txBox="1"/>
      </xdr:nvSpPr>
      <xdr:spPr>
        <a:xfrm>
          <a:off x="210757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35983</xdr:rowOff>
    </xdr:from>
    <xdr:ext cx="469744" cy="259045"/>
    <xdr:sp macro="" textlink="">
      <xdr:nvSpPr>
        <xdr:cNvPr id="438" name="n_1mainValue【学校施設】&#10;一人当たり面積">
          <a:extLst>
            <a:ext uri="{FF2B5EF4-FFF2-40B4-BE49-F238E27FC236}">
              <a16:creationId xmlns:a16="http://schemas.microsoft.com/office/drawing/2014/main" id="{00000000-0008-0000-1000-0000B6010000}"/>
            </a:ext>
          </a:extLst>
        </xdr:cNvPr>
        <xdr:cNvSpPr txBox="1"/>
      </xdr:nvSpPr>
      <xdr:spPr>
        <a:xfrm>
          <a:off x="21075727" y="1083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9" name="正方形/長方形 438">
          <a:extLst>
            <a:ext uri="{FF2B5EF4-FFF2-40B4-BE49-F238E27FC236}">
              <a16:creationId xmlns:a16="http://schemas.microsoft.com/office/drawing/2014/main" id="{00000000-0008-0000-1000-0000B7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40" name="正方形/長方形 439">
          <a:extLst>
            <a:ext uri="{FF2B5EF4-FFF2-40B4-BE49-F238E27FC236}">
              <a16:creationId xmlns:a16="http://schemas.microsoft.com/office/drawing/2014/main" id="{00000000-0008-0000-1000-0000B8010000}"/>
            </a:ext>
          </a:extLst>
        </xdr:cNvPr>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41" name="正方形/長方形 440">
          <a:extLst>
            <a:ext uri="{FF2B5EF4-FFF2-40B4-BE49-F238E27FC236}">
              <a16:creationId xmlns:a16="http://schemas.microsoft.com/office/drawing/2014/main" id="{00000000-0008-0000-1000-0000B9010000}"/>
            </a:ext>
          </a:extLst>
        </xdr:cNvPr>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42" name="正方形/長方形 441">
          <a:extLst>
            <a:ext uri="{FF2B5EF4-FFF2-40B4-BE49-F238E27FC236}">
              <a16:creationId xmlns:a16="http://schemas.microsoft.com/office/drawing/2014/main" id="{00000000-0008-0000-1000-0000BA010000}"/>
            </a:ext>
          </a:extLst>
        </xdr:cNvPr>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43" name="正方形/長方形 442">
          <a:extLst>
            <a:ext uri="{FF2B5EF4-FFF2-40B4-BE49-F238E27FC236}">
              <a16:creationId xmlns:a16="http://schemas.microsoft.com/office/drawing/2014/main" id="{00000000-0008-0000-1000-0000BB010000}"/>
            </a:ext>
          </a:extLst>
        </xdr:cNvPr>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4" name="正方形/長方形 443">
          <a:extLst>
            <a:ext uri="{FF2B5EF4-FFF2-40B4-BE49-F238E27FC236}">
              <a16:creationId xmlns:a16="http://schemas.microsoft.com/office/drawing/2014/main" id="{00000000-0008-0000-1000-0000BC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5" name="正方形/長方形 444">
          <a:extLst>
            <a:ext uri="{FF2B5EF4-FFF2-40B4-BE49-F238E27FC236}">
              <a16:creationId xmlns:a16="http://schemas.microsoft.com/office/drawing/2014/main" id="{00000000-0008-0000-1000-0000BD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46" name="正方形/長方形 445">
          <a:extLst>
            <a:ext uri="{FF2B5EF4-FFF2-40B4-BE49-F238E27FC236}">
              <a16:creationId xmlns:a16="http://schemas.microsoft.com/office/drawing/2014/main" id="{00000000-0008-0000-1000-0000BE010000}"/>
            </a:ext>
          </a:extLst>
        </xdr:cNvPr>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47" name="正方形/長方形 446">
          <a:extLst>
            <a:ext uri="{FF2B5EF4-FFF2-40B4-BE49-F238E27FC236}">
              <a16:creationId xmlns:a16="http://schemas.microsoft.com/office/drawing/2014/main" id="{00000000-0008-0000-1000-0000BF010000}"/>
            </a:ext>
          </a:extLst>
        </xdr:cNvPr>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48" name="正方形/長方形 447">
          <a:extLst>
            <a:ext uri="{FF2B5EF4-FFF2-40B4-BE49-F238E27FC236}">
              <a16:creationId xmlns:a16="http://schemas.microsoft.com/office/drawing/2014/main" id="{00000000-0008-0000-1000-0000C0010000}"/>
            </a:ext>
          </a:extLst>
        </xdr:cNvPr>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49" name="正方形/長方形 448">
          <a:extLst>
            <a:ext uri="{FF2B5EF4-FFF2-40B4-BE49-F238E27FC236}">
              <a16:creationId xmlns:a16="http://schemas.microsoft.com/office/drawing/2014/main" id="{00000000-0008-0000-1000-0000C1010000}"/>
            </a:ext>
          </a:extLst>
        </xdr:cNvPr>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0" name="正方形/長方形 449">
          <a:extLst>
            <a:ext uri="{FF2B5EF4-FFF2-40B4-BE49-F238E27FC236}">
              <a16:creationId xmlns:a16="http://schemas.microsoft.com/office/drawing/2014/main" id="{00000000-0008-0000-1000-0000C2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1" name="正方形/長方形 450">
          <a:extLst>
            <a:ext uri="{FF2B5EF4-FFF2-40B4-BE49-F238E27FC236}">
              <a16:creationId xmlns:a16="http://schemas.microsoft.com/office/drawing/2014/main" id="{00000000-0008-0000-1000-0000C3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2" name="正方形/長方形 451">
          <a:extLst>
            <a:ext uri="{FF2B5EF4-FFF2-40B4-BE49-F238E27FC236}">
              <a16:creationId xmlns:a16="http://schemas.microsoft.com/office/drawing/2014/main" id="{00000000-0008-0000-1000-0000C4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3" name="正方形/長方形 452">
          <a:extLst>
            <a:ext uri="{FF2B5EF4-FFF2-40B4-BE49-F238E27FC236}">
              <a16:creationId xmlns:a16="http://schemas.microsoft.com/office/drawing/2014/main" id="{00000000-0008-0000-1000-0000C5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4" name="正方形/長方形 453">
          <a:extLst>
            <a:ext uri="{FF2B5EF4-FFF2-40B4-BE49-F238E27FC236}">
              <a16:creationId xmlns:a16="http://schemas.microsoft.com/office/drawing/2014/main" id="{00000000-0008-0000-1000-0000C6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5" name="正方形/長方形 454">
          <a:extLst>
            <a:ext uri="{FF2B5EF4-FFF2-40B4-BE49-F238E27FC236}">
              <a16:creationId xmlns:a16="http://schemas.microsoft.com/office/drawing/2014/main" id="{00000000-0008-0000-1000-0000C7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6" name="正方形/長方形 455">
          <a:extLst>
            <a:ext uri="{FF2B5EF4-FFF2-40B4-BE49-F238E27FC236}">
              <a16:creationId xmlns:a16="http://schemas.microsoft.com/office/drawing/2014/main" id="{00000000-0008-0000-1000-0000C8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7" name="正方形/長方形 456">
          <a:extLst>
            <a:ext uri="{FF2B5EF4-FFF2-40B4-BE49-F238E27FC236}">
              <a16:creationId xmlns:a16="http://schemas.microsoft.com/office/drawing/2014/main" id="{00000000-0008-0000-1000-0000C9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8" name="正方形/長方形 457">
          <a:extLst>
            <a:ext uri="{FF2B5EF4-FFF2-40B4-BE49-F238E27FC236}">
              <a16:creationId xmlns:a16="http://schemas.microsoft.com/office/drawing/2014/main" id="{00000000-0008-0000-1000-0000CA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9" name="テキスト ボックス 458">
          <a:extLst>
            <a:ext uri="{FF2B5EF4-FFF2-40B4-BE49-F238E27FC236}">
              <a16:creationId xmlns:a16="http://schemas.microsoft.com/office/drawing/2014/main" id="{00000000-0008-0000-1000-0000CB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0" name="直線コネクタ 459">
          <a:extLst>
            <a:ext uri="{FF2B5EF4-FFF2-40B4-BE49-F238E27FC236}">
              <a16:creationId xmlns:a16="http://schemas.microsoft.com/office/drawing/2014/main" id="{00000000-0008-0000-1000-0000CC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61" name="直線コネクタ 460">
          <a:extLst>
            <a:ext uri="{FF2B5EF4-FFF2-40B4-BE49-F238E27FC236}">
              <a16:creationId xmlns:a16="http://schemas.microsoft.com/office/drawing/2014/main" id="{00000000-0008-0000-1000-0000CD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62" name="テキスト ボックス 461">
          <a:extLst>
            <a:ext uri="{FF2B5EF4-FFF2-40B4-BE49-F238E27FC236}">
              <a16:creationId xmlns:a16="http://schemas.microsoft.com/office/drawing/2014/main" id="{00000000-0008-0000-1000-0000CE01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3" name="直線コネクタ 462">
          <a:extLst>
            <a:ext uri="{FF2B5EF4-FFF2-40B4-BE49-F238E27FC236}">
              <a16:creationId xmlns:a16="http://schemas.microsoft.com/office/drawing/2014/main" id="{00000000-0008-0000-1000-0000CF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4" name="テキスト ボックス 463">
          <a:extLst>
            <a:ext uri="{FF2B5EF4-FFF2-40B4-BE49-F238E27FC236}">
              <a16:creationId xmlns:a16="http://schemas.microsoft.com/office/drawing/2014/main" id="{00000000-0008-0000-1000-0000D0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65" name="直線コネクタ 464">
          <a:extLst>
            <a:ext uri="{FF2B5EF4-FFF2-40B4-BE49-F238E27FC236}">
              <a16:creationId xmlns:a16="http://schemas.microsoft.com/office/drawing/2014/main" id="{00000000-0008-0000-1000-0000D1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66" name="テキスト ボックス 465">
          <a:extLst>
            <a:ext uri="{FF2B5EF4-FFF2-40B4-BE49-F238E27FC236}">
              <a16:creationId xmlns:a16="http://schemas.microsoft.com/office/drawing/2014/main" id="{00000000-0008-0000-1000-0000D2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67" name="直線コネクタ 466">
          <a:extLst>
            <a:ext uri="{FF2B5EF4-FFF2-40B4-BE49-F238E27FC236}">
              <a16:creationId xmlns:a16="http://schemas.microsoft.com/office/drawing/2014/main" id="{00000000-0008-0000-1000-0000D3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68" name="テキスト ボックス 467">
          <a:extLst>
            <a:ext uri="{FF2B5EF4-FFF2-40B4-BE49-F238E27FC236}">
              <a16:creationId xmlns:a16="http://schemas.microsoft.com/office/drawing/2014/main" id="{00000000-0008-0000-1000-0000D4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69" name="直線コネクタ 468">
          <a:extLst>
            <a:ext uri="{FF2B5EF4-FFF2-40B4-BE49-F238E27FC236}">
              <a16:creationId xmlns:a16="http://schemas.microsoft.com/office/drawing/2014/main" id="{00000000-0008-0000-1000-0000D5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0" name="テキスト ボックス 469">
          <a:extLst>
            <a:ext uri="{FF2B5EF4-FFF2-40B4-BE49-F238E27FC236}">
              <a16:creationId xmlns:a16="http://schemas.microsoft.com/office/drawing/2014/main" id="{00000000-0008-0000-1000-0000D6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1" name="直線コネクタ 470">
          <a:extLst>
            <a:ext uri="{FF2B5EF4-FFF2-40B4-BE49-F238E27FC236}">
              <a16:creationId xmlns:a16="http://schemas.microsoft.com/office/drawing/2014/main" id="{00000000-0008-0000-1000-0000D7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72" name="テキスト ボックス 471">
          <a:extLst>
            <a:ext uri="{FF2B5EF4-FFF2-40B4-BE49-F238E27FC236}">
              <a16:creationId xmlns:a16="http://schemas.microsoft.com/office/drawing/2014/main" id="{00000000-0008-0000-1000-0000D801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3" name="直線コネクタ 472">
          <a:extLst>
            <a:ext uri="{FF2B5EF4-FFF2-40B4-BE49-F238E27FC236}">
              <a16:creationId xmlns:a16="http://schemas.microsoft.com/office/drawing/2014/main" id="{00000000-0008-0000-1000-0000D9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4" name="テキスト ボックス 473">
          <a:extLst>
            <a:ext uri="{FF2B5EF4-FFF2-40B4-BE49-F238E27FC236}">
              <a16:creationId xmlns:a16="http://schemas.microsoft.com/office/drawing/2014/main" id="{00000000-0008-0000-1000-0000DA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5" name="【公民館】&#10;有形固定資産減価償却率グラフ枠">
          <a:extLst>
            <a:ext uri="{FF2B5EF4-FFF2-40B4-BE49-F238E27FC236}">
              <a16:creationId xmlns:a16="http://schemas.microsoft.com/office/drawing/2014/main" id="{00000000-0008-0000-1000-0000DB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41911</xdr:rowOff>
    </xdr:to>
    <xdr:cxnSp macro="">
      <xdr:nvCxnSpPr>
        <xdr:cNvPr id="476" name="直線コネクタ 475">
          <a:extLst>
            <a:ext uri="{FF2B5EF4-FFF2-40B4-BE49-F238E27FC236}">
              <a16:creationId xmlns:a16="http://schemas.microsoft.com/office/drawing/2014/main" id="{00000000-0008-0000-1000-0000DC010000}"/>
            </a:ext>
          </a:extLst>
        </xdr:cNvPr>
        <xdr:cNvCxnSpPr/>
      </xdr:nvCxnSpPr>
      <xdr:spPr>
        <a:xfrm flipV="1">
          <a:off x="16318864" y="17090571"/>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477" name="【公民館】&#10;有形固定資産減価償却率最小値テキスト">
          <a:extLst>
            <a:ext uri="{FF2B5EF4-FFF2-40B4-BE49-F238E27FC236}">
              <a16:creationId xmlns:a16="http://schemas.microsoft.com/office/drawing/2014/main" id="{00000000-0008-0000-1000-0000DD010000}"/>
            </a:ext>
          </a:extLst>
        </xdr:cNvPr>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478" name="直線コネクタ 477">
          <a:extLst>
            <a:ext uri="{FF2B5EF4-FFF2-40B4-BE49-F238E27FC236}">
              <a16:creationId xmlns:a16="http://schemas.microsoft.com/office/drawing/2014/main" id="{00000000-0008-0000-1000-0000DE010000}"/>
            </a:ext>
          </a:extLst>
        </xdr:cNvPr>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479" name="【公民館】&#10;有形固定資産減価償却率最大値テキスト">
          <a:extLst>
            <a:ext uri="{FF2B5EF4-FFF2-40B4-BE49-F238E27FC236}">
              <a16:creationId xmlns:a16="http://schemas.microsoft.com/office/drawing/2014/main" id="{00000000-0008-0000-1000-0000DF010000}"/>
            </a:ext>
          </a:extLst>
        </xdr:cNvPr>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480" name="直線コネクタ 479">
          <a:extLst>
            <a:ext uri="{FF2B5EF4-FFF2-40B4-BE49-F238E27FC236}">
              <a16:creationId xmlns:a16="http://schemas.microsoft.com/office/drawing/2014/main" id="{00000000-0008-0000-1000-0000E001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28320</xdr:rowOff>
    </xdr:from>
    <xdr:ext cx="405111" cy="259045"/>
    <xdr:sp macro="" textlink="">
      <xdr:nvSpPr>
        <xdr:cNvPr id="481" name="【公民館】&#10;有形固定資産減価償却率平均値テキスト">
          <a:extLst>
            <a:ext uri="{FF2B5EF4-FFF2-40B4-BE49-F238E27FC236}">
              <a16:creationId xmlns:a16="http://schemas.microsoft.com/office/drawing/2014/main" id="{00000000-0008-0000-1000-0000E1010000}"/>
            </a:ext>
          </a:extLst>
        </xdr:cNvPr>
        <xdr:cNvSpPr txBox="1"/>
      </xdr:nvSpPr>
      <xdr:spPr>
        <a:xfrm>
          <a:off x="16408400" y="1768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49893</xdr:rowOff>
    </xdr:from>
    <xdr:to>
      <xdr:col>23</xdr:col>
      <xdr:colOff>568325</xdr:colOff>
      <xdr:row>103</xdr:row>
      <xdr:rowOff>151493</xdr:rowOff>
    </xdr:to>
    <xdr:sp macro="" textlink="">
      <xdr:nvSpPr>
        <xdr:cNvPr id="482" name="フローチャート : 判断 481">
          <a:extLst>
            <a:ext uri="{FF2B5EF4-FFF2-40B4-BE49-F238E27FC236}">
              <a16:creationId xmlns:a16="http://schemas.microsoft.com/office/drawing/2014/main" id="{00000000-0008-0000-1000-0000E2010000}"/>
            </a:ext>
          </a:extLst>
        </xdr:cNvPr>
        <xdr:cNvSpPr/>
      </xdr:nvSpPr>
      <xdr:spPr>
        <a:xfrm>
          <a:off x="162687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79284</xdr:rowOff>
    </xdr:from>
    <xdr:to>
      <xdr:col>22</xdr:col>
      <xdr:colOff>415925</xdr:colOff>
      <xdr:row>104</xdr:row>
      <xdr:rowOff>9434</xdr:rowOff>
    </xdr:to>
    <xdr:sp macro="" textlink="">
      <xdr:nvSpPr>
        <xdr:cNvPr id="483" name="フローチャート : 判断 482">
          <a:extLst>
            <a:ext uri="{FF2B5EF4-FFF2-40B4-BE49-F238E27FC236}">
              <a16:creationId xmlns:a16="http://schemas.microsoft.com/office/drawing/2014/main" id="{00000000-0008-0000-1000-0000E3010000}"/>
            </a:ext>
          </a:extLst>
        </xdr:cNvPr>
        <xdr:cNvSpPr/>
      </xdr:nvSpPr>
      <xdr:spPr>
        <a:xfrm>
          <a:off x="15430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4" name="テキスト ボックス 483">
          <a:extLst>
            <a:ext uri="{FF2B5EF4-FFF2-40B4-BE49-F238E27FC236}">
              <a16:creationId xmlns:a16="http://schemas.microsoft.com/office/drawing/2014/main" id="{00000000-0008-0000-1000-0000E4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5" name="テキスト ボックス 484">
          <a:extLst>
            <a:ext uri="{FF2B5EF4-FFF2-40B4-BE49-F238E27FC236}">
              <a16:creationId xmlns:a16="http://schemas.microsoft.com/office/drawing/2014/main" id="{00000000-0008-0000-1000-0000E5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6" name="テキスト ボックス 485">
          <a:extLst>
            <a:ext uri="{FF2B5EF4-FFF2-40B4-BE49-F238E27FC236}">
              <a16:creationId xmlns:a16="http://schemas.microsoft.com/office/drawing/2014/main" id="{00000000-0008-0000-1000-0000E6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7" name="テキスト ボックス 486">
          <a:extLst>
            <a:ext uri="{FF2B5EF4-FFF2-40B4-BE49-F238E27FC236}">
              <a16:creationId xmlns:a16="http://schemas.microsoft.com/office/drawing/2014/main" id="{00000000-0008-0000-1000-0000E7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8" name="テキスト ボックス 487">
          <a:extLst>
            <a:ext uri="{FF2B5EF4-FFF2-40B4-BE49-F238E27FC236}">
              <a16:creationId xmlns:a16="http://schemas.microsoft.com/office/drawing/2014/main" id="{00000000-0008-0000-1000-0000E8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154395</xdr:rowOff>
    </xdr:from>
    <xdr:to>
      <xdr:col>22</xdr:col>
      <xdr:colOff>415925</xdr:colOff>
      <xdr:row>100</xdr:row>
      <xdr:rowOff>84545</xdr:rowOff>
    </xdr:to>
    <xdr:sp macro="" textlink="">
      <xdr:nvSpPr>
        <xdr:cNvPr id="489" name="円/楕円 488">
          <a:extLst>
            <a:ext uri="{FF2B5EF4-FFF2-40B4-BE49-F238E27FC236}">
              <a16:creationId xmlns:a16="http://schemas.microsoft.com/office/drawing/2014/main" id="{00000000-0008-0000-1000-0000E9010000}"/>
            </a:ext>
          </a:extLst>
        </xdr:cNvPr>
        <xdr:cNvSpPr/>
      </xdr:nvSpPr>
      <xdr:spPr>
        <a:xfrm>
          <a:off x="15430500" y="1712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561</xdr:rowOff>
    </xdr:from>
    <xdr:ext cx="405111" cy="259045"/>
    <xdr:sp macro="" textlink="">
      <xdr:nvSpPr>
        <xdr:cNvPr id="490" name="n_1aveValue【公民館】&#10;有形固定資産減価償却率">
          <a:extLst>
            <a:ext uri="{FF2B5EF4-FFF2-40B4-BE49-F238E27FC236}">
              <a16:creationId xmlns:a16="http://schemas.microsoft.com/office/drawing/2014/main" id="{00000000-0008-0000-1000-0000EA010000}"/>
            </a:ext>
          </a:extLst>
        </xdr:cNvPr>
        <xdr:cNvSpPr txBox="1"/>
      </xdr:nvSpPr>
      <xdr:spPr>
        <a:xfrm>
          <a:off x="15266043"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22</xdr:col>
      <xdr:colOff>149868</xdr:colOff>
      <xdr:row>98</xdr:row>
      <xdr:rowOff>101072</xdr:rowOff>
    </xdr:from>
    <xdr:ext cx="405111" cy="259045"/>
    <xdr:sp macro="" textlink="">
      <xdr:nvSpPr>
        <xdr:cNvPr id="491" name="n_1mainValue【公民館】&#10;有形固定資産減価償却率">
          <a:extLst>
            <a:ext uri="{FF2B5EF4-FFF2-40B4-BE49-F238E27FC236}">
              <a16:creationId xmlns:a16="http://schemas.microsoft.com/office/drawing/2014/main" id="{00000000-0008-0000-1000-0000EB010000}"/>
            </a:ext>
          </a:extLst>
        </xdr:cNvPr>
        <xdr:cNvSpPr txBox="1"/>
      </xdr:nvSpPr>
      <xdr:spPr>
        <a:xfrm>
          <a:off x="15266043" y="1690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2" name="正方形/長方形 491">
          <a:extLst>
            <a:ext uri="{FF2B5EF4-FFF2-40B4-BE49-F238E27FC236}">
              <a16:creationId xmlns:a16="http://schemas.microsoft.com/office/drawing/2014/main" id="{00000000-0008-0000-1000-0000EC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3" name="正方形/長方形 492">
          <a:extLst>
            <a:ext uri="{FF2B5EF4-FFF2-40B4-BE49-F238E27FC236}">
              <a16:creationId xmlns:a16="http://schemas.microsoft.com/office/drawing/2014/main" id="{00000000-0008-0000-1000-0000ED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4" name="正方形/長方形 493">
          <a:extLst>
            <a:ext uri="{FF2B5EF4-FFF2-40B4-BE49-F238E27FC236}">
              <a16:creationId xmlns:a16="http://schemas.microsoft.com/office/drawing/2014/main" id="{00000000-0008-0000-1000-0000EE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5" name="正方形/長方形 494">
          <a:extLst>
            <a:ext uri="{FF2B5EF4-FFF2-40B4-BE49-F238E27FC236}">
              <a16:creationId xmlns:a16="http://schemas.microsoft.com/office/drawing/2014/main" id="{00000000-0008-0000-1000-0000EF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6" name="正方形/長方形 495">
          <a:extLst>
            <a:ext uri="{FF2B5EF4-FFF2-40B4-BE49-F238E27FC236}">
              <a16:creationId xmlns:a16="http://schemas.microsoft.com/office/drawing/2014/main" id="{00000000-0008-0000-1000-0000F0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7" name="正方形/長方形 496">
          <a:extLst>
            <a:ext uri="{FF2B5EF4-FFF2-40B4-BE49-F238E27FC236}">
              <a16:creationId xmlns:a16="http://schemas.microsoft.com/office/drawing/2014/main" id="{00000000-0008-0000-1000-0000F1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8" name="正方形/長方形 497">
          <a:extLst>
            <a:ext uri="{FF2B5EF4-FFF2-40B4-BE49-F238E27FC236}">
              <a16:creationId xmlns:a16="http://schemas.microsoft.com/office/drawing/2014/main" id="{00000000-0008-0000-1000-0000F2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0.863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9" name="正方形/長方形 498">
          <a:extLst>
            <a:ext uri="{FF2B5EF4-FFF2-40B4-BE49-F238E27FC236}">
              <a16:creationId xmlns:a16="http://schemas.microsoft.com/office/drawing/2014/main" id="{00000000-0008-0000-1000-0000F3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0" name="テキスト ボックス 499">
          <a:extLst>
            <a:ext uri="{FF2B5EF4-FFF2-40B4-BE49-F238E27FC236}">
              <a16:creationId xmlns:a16="http://schemas.microsoft.com/office/drawing/2014/main" id="{00000000-0008-0000-1000-0000F4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1" name="直線コネクタ 500">
          <a:extLst>
            <a:ext uri="{FF2B5EF4-FFF2-40B4-BE49-F238E27FC236}">
              <a16:creationId xmlns:a16="http://schemas.microsoft.com/office/drawing/2014/main" id="{00000000-0008-0000-1000-0000F5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02" name="テキスト ボックス 501">
          <a:extLst>
            <a:ext uri="{FF2B5EF4-FFF2-40B4-BE49-F238E27FC236}">
              <a16:creationId xmlns:a16="http://schemas.microsoft.com/office/drawing/2014/main" id="{00000000-0008-0000-1000-0000F601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03" name="直線コネクタ 502">
          <a:extLst>
            <a:ext uri="{FF2B5EF4-FFF2-40B4-BE49-F238E27FC236}">
              <a16:creationId xmlns:a16="http://schemas.microsoft.com/office/drawing/2014/main" id="{00000000-0008-0000-1000-0000F701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4" name="テキスト ボックス 503">
          <a:extLst>
            <a:ext uri="{FF2B5EF4-FFF2-40B4-BE49-F238E27FC236}">
              <a16:creationId xmlns:a16="http://schemas.microsoft.com/office/drawing/2014/main" id="{00000000-0008-0000-1000-0000F801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5" name="直線コネクタ 504">
          <a:extLst>
            <a:ext uri="{FF2B5EF4-FFF2-40B4-BE49-F238E27FC236}">
              <a16:creationId xmlns:a16="http://schemas.microsoft.com/office/drawing/2014/main" id="{00000000-0008-0000-1000-0000F901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06" name="テキスト ボックス 505">
          <a:extLst>
            <a:ext uri="{FF2B5EF4-FFF2-40B4-BE49-F238E27FC236}">
              <a16:creationId xmlns:a16="http://schemas.microsoft.com/office/drawing/2014/main" id="{00000000-0008-0000-1000-0000FA01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7" name="直線コネクタ 506">
          <a:extLst>
            <a:ext uri="{FF2B5EF4-FFF2-40B4-BE49-F238E27FC236}">
              <a16:creationId xmlns:a16="http://schemas.microsoft.com/office/drawing/2014/main" id="{00000000-0008-0000-1000-0000FB01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08" name="テキスト ボックス 507">
          <a:extLst>
            <a:ext uri="{FF2B5EF4-FFF2-40B4-BE49-F238E27FC236}">
              <a16:creationId xmlns:a16="http://schemas.microsoft.com/office/drawing/2014/main" id="{00000000-0008-0000-1000-0000FC01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09" name="直線コネクタ 508">
          <a:extLst>
            <a:ext uri="{FF2B5EF4-FFF2-40B4-BE49-F238E27FC236}">
              <a16:creationId xmlns:a16="http://schemas.microsoft.com/office/drawing/2014/main" id="{00000000-0008-0000-1000-0000FD01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0" name="テキスト ボックス 509">
          <a:extLst>
            <a:ext uri="{FF2B5EF4-FFF2-40B4-BE49-F238E27FC236}">
              <a16:creationId xmlns:a16="http://schemas.microsoft.com/office/drawing/2014/main" id="{00000000-0008-0000-1000-0000FE01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1" name="直線コネクタ 510">
          <a:extLst>
            <a:ext uri="{FF2B5EF4-FFF2-40B4-BE49-F238E27FC236}">
              <a16:creationId xmlns:a16="http://schemas.microsoft.com/office/drawing/2014/main" id="{00000000-0008-0000-1000-0000FF01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2" name="テキスト ボックス 511">
          <a:extLst>
            <a:ext uri="{FF2B5EF4-FFF2-40B4-BE49-F238E27FC236}">
              <a16:creationId xmlns:a16="http://schemas.microsoft.com/office/drawing/2014/main" id="{00000000-0008-0000-1000-000000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3" name="直線コネクタ 512">
          <a:extLst>
            <a:ext uri="{FF2B5EF4-FFF2-40B4-BE49-F238E27FC236}">
              <a16:creationId xmlns:a16="http://schemas.microsoft.com/office/drawing/2014/main" id="{00000000-0008-0000-1000-000001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4" name="テキスト ボックス 513">
          <a:extLst>
            <a:ext uri="{FF2B5EF4-FFF2-40B4-BE49-F238E27FC236}">
              <a16:creationId xmlns:a16="http://schemas.microsoft.com/office/drawing/2014/main" id="{00000000-0008-0000-1000-000002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5" name="【公民館】&#10;一人当たり面積グラフ枠">
          <a:extLst>
            <a:ext uri="{FF2B5EF4-FFF2-40B4-BE49-F238E27FC236}">
              <a16:creationId xmlns:a16="http://schemas.microsoft.com/office/drawing/2014/main" id="{00000000-0008-0000-1000-000003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170180</xdr:rowOff>
    </xdr:from>
    <xdr:to>
      <xdr:col>32</xdr:col>
      <xdr:colOff>186689</xdr:colOff>
      <xdr:row>107</xdr:row>
      <xdr:rowOff>144780</xdr:rowOff>
    </xdr:to>
    <xdr:cxnSp macro="">
      <xdr:nvCxnSpPr>
        <xdr:cNvPr id="516" name="直線コネクタ 515">
          <a:extLst>
            <a:ext uri="{FF2B5EF4-FFF2-40B4-BE49-F238E27FC236}">
              <a16:creationId xmlns:a16="http://schemas.microsoft.com/office/drawing/2014/main" id="{00000000-0008-0000-1000-000004020000}"/>
            </a:ext>
          </a:extLst>
        </xdr:cNvPr>
        <xdr:cNvCxnSpPr/>
      </xdr:nvCxnSpPr>
      <xdr:spPr>
        <a:xfrm flipV="1">
          <a:off x="22160864" y="1714373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148607</xdr:rowOff>
    </xdr:from>
    <xdr:ext cx="469744" cy="259045"/>
    <xdr:sp macro="" textlink="">
      <xdr:nvSpPr>
        <xdr:cNvPr id="517" name="【公民館】&#10;一人当たり面積最小値テキスト">
          <a:extLst>
            <a:ext uri="{FF2B5EF4-FFF2-40B4-BE49-F238E27FC236}">
              <a16:creationId xmlns:a16="http://schemas.microsoft.com/office/drawing/2014/main" id="{00000000-0008-0000-1000-000005020000}"/>
            </a:ext>
          </a:extLst>
        </xdr:cNvPr>
        <xdr:cNvSpPr txBox="1"/>
      </xdr:nvSpPr>
      <xdr:spPr>
        <a:xfrm>
          <a:off x="22250400"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0.741</a:t>
          </a:r>
          <a:endParaRPr kumimoji="1" lang="ja-JP" altLang="en-US" sz="1000" b="1">
            <a:latin typeface="ＭＳ Ｐゴシック"/>
          </a:endParaRPr>
        </a:p>
      </xdr:txBody>
    </xdr:sp>
    <xdr:clientData/>
  </xdr:oneCellAnchor>
  <xdr:twoCellAnchor>
    <xdr:from>
      <xdr:col>32</xdr:col>
      <xdr:colOff>98425</xdr:colOff>
      <xdr:row>107</xdr:row>
      <xdr:rowOff>144780</xdr:rowOff>
    </xdr:from>
    <xdr:to>
      <xdr:col>32</xdr:col>
      <xdr:colOff>276225</xdr:colOff>
      <xdr:row>107</xdr:row>
      <xdr:rowOff>144780</xdr:rowOff>
    </xdr:to>
    <xdr:cxnSp macro="">
      <xdr:nvCxnSpPr>
        <xdr:cNvPr id="518" name="直線コネクタ 517">
          <a:extLst>
            <a:ext uri="{FF2B5EF4-FFF2-40B4-BE49-F238E27FC236}">
              <a16:creationId xmlns:a16="http://schemas.microsoft.com/office/drawing/2014/main" id="{00000000-0008-0000-1000-000006020000}"/>
            </a:ext>
          </a:extLst>
        </xdr:cNvPr>
        <xdr:cNvCxnSpPr/>
      </xdr:nvCxnSpPr>
      <xdr:spPr>
        <a:xfrm>
          <a:off x="22072600" y="1848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116857</xdr:rowOff>
    </xdr:from>
    <xdr:ext cx="469744" cy="259045"/>
    <xdr:sp macro="" textlink="">
      <xdr:nvSpPr>
        <xdr:cNvPr id="519" name="【公民館】&#10;一人当たり面積最大値テキスト">
          <a:extLst>
            <a:ext uri="{FF2B5EF4-FFF2-40B4-BE49-F238E27FC236}">
              <a16:creationId xmlns:a16="http://schemas.microsoft.com/office/drawing/2014/main" id="{00000000-0008-0000-1000-000007020000}"/>
            </a:ext>
          </a:extLst>
        </xdr:cNvPr>
        <xdr:cNvSpPr txBox="1"/>
      </xdr:nvSpPr>
      <xdr:spPr>
        <a:xfrm>
          <a:off x="22250400"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a:t>
          </a:r>
          <a:endParaRPr kumimoji="1" lang="ja-JP" altLang="en-US" sz="1000" b="1">
            <a:latin typeface="ＭＳ Ｐゴシック"/>
          </a:endParaRPr>
        </a:p>
      </xdr:txBody>
    </xdr:sp>
    <xdr:clientData/>
  </xdr:oneCellAnchor>
  <xdr:twoCellAnchor>
    <xdr:from>
      <xdr:col>32</xdr:col>
      <xdr:colOff>98425</xdr:colOff>
      <xdr:row>99</xdr:row>
      <xdr:rowOff>170180</xdr:rowOff>
    </xdr:from>
    <xdr:to>
      <xdr:col>32</xdr:col>
      <xdr:colOff>276225</xdr:colOff>
      <xdr:row>99</xdr:row>
      <xdr:rowOff>170180</xdr:rowOff>
    </xdr:to>
    <xdr:cxnSp macro="">
      <xdr:nvCxnSpPr>
        <xdr:cNvPr id="520" name="直線コネクタ 519">
          <a:extLst>
            <a:ext uri="{FF2B5EF4-FFF2-40B4-BE49-F238E27FC236}">
              <a16:creationId xmlns:a16="http://schemas.microsoft.com/office/drawing/2014/main" id="{00000000-0008-0000-1000-000008020000}"/>
            </a:ext>
          </a:extLst>
        </xdr:cNvPr>
        <xdr:cNvCxnSpPr/>
      </xdr:nvCxnSpPr>
      <xdr:spPr>
        <a:xfrm>
          <a:off x="22072600" y="171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48277</xdr:rowOff>
    </xdr:from>
    <xdr:ext cx="469744" cy="259045"/>
    <xdr:sp macro="" textlink="">
      <xdr:nvSpPr>
        <xdr:cNvPr id="521" name="【公民館】&#10;一人当たり面積平均値テキスト">
          <a:extLst>
            <a:ext uri="{FF2B5EF4-FFF2-40B4-BE49-F238E27FC236}">
              <a16:creationId xmlns:a16="http://schemas.microsoft.com/office/drawing/2014/main" id="{00000000-0008-0000-1000-000009020000}"/>
            </a:ext>
          </a:extLst>
        </xdr:cNvPr>
        <xdr:cNvSpPr txBox="1"/>
      </xdr:nvSpPr>
      <xdr:spPr>
        <a:xfrm>
          <a:off x="222504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1.165</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69850</xdr:rowOff>
    </xdr:from>
    <xdr:to>
      <xdr:col>32</xdr:col>
      <xdr:colOff>238125</xdr:colOff>
      <xdr:row>105</xdr:row>
      <xdr:rowOff>0</xdr:rowOff>
    </xdr:to>
    <xdr:sp macro="" textlink="">
      <xdr:nvSpPr>
        <xdr:cNvPr id="522" name="フローチャート : 判断 521">
          <a:extLst>
            <a:ext uri="{FF2B5EF4-FFF2-40B4-BE49-F238E27FC236}">
              <a16:creationId xmlns:a16="http://schemas.microsoft.com/office/drawing/2014/main" id="{00000000-0008-0000-1000-00000A020000}"/>
            </a:ext>
          </a:extLst>
        </xdr:cNvPr>
        <xdr:cNvSpPr/>
      </xdr:nvSpPr>
      <xdr:spPr>
        <a:xfrm>
          <a:off x="22110700" y="1790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108</xdr:row>
      <xdr:rowOff>27939</xdr:rowOff>
    </xdr:from>
    <xdr:to>
      <xdr:col>31</xdr:col>
      <xdr:colOff>85725</xdr:colOff>
      <xdr:row>108</xdr:row>
      <xdr:rowOff>129539</xdr:rowOff>
    </xdr:to>
    <xdr:sp macro="" textlink="">
      <xdr:nvSpPr>
        <xdr:cNvPr id="523" name="フローチャート : 判断 522">
          <a:extLst>
            <a:ext uri="{FF2B5EF4-FFF2-40B4-BE49-F238E27FC236}">
              <a16:creationId xmlns:a16="http://schemas.microsoft.com/office/drawing/2014/main" id="{00000000-0008-0000-1000-00000B020000}"/>
            </a:ext>
          </a:extLst>
        </xdr:cNvPr>
        <xdr:cNvSpPr/>
      </xdr:nvSpPr>
      <xdr:spPr>
        <a:xfrm>
          <a:off x="21272500" y="185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4" name="テキスト ボックス 523">
          <a:extLst>
            <a:ext uri="{FF2B5EF4-FFF2-40B4-BE49-F238E27FC236}">
              <a16:creationId xmlns:a16="http://schemas.microsoft.com/office/drawing/2014/main" id="{00000000-0008-0000-1000-00000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5" name="テキスト ボックス 524">
          <a:extLst>
            <a:ext uri="{FF2B5EF4-FFF2-40B4-BE49-F238E27FC236}">
              <a16:creationId xmlns:a16="http://schemas.microsoft.com/office/drawing/2014/main" id="{00000000-0008-0000-1000-00000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6" name="テキスト ボックス 525">
          <a:extLst>
            <a:ext uri="{FF2B5EF4-FFF2-40B4-BE49-F238E27FC236}">
              <a16:creationId xmlns:a16="http://schemas.microsoft.com/office/drawing/2014/main" id="{00000000-0008-0000-1000-00000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7" name="テキスト ボックス 526">
          <a:extLst>
            <a:ext uri="{FF2B5EF4-FFF2-40B4-BE49-F238E27FC236}">
              <a16:creationId xmlns:a16="http://schemas.microsoft.com/office/drawing/2014/main" id="{00000000-0008-0000-1000-00000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8" name="テキスト ボックス 527">
          <a:extLst>
            <a:ext uri="{FF2B5EF4-FFF2-40B4-BE49-F238E27FC236}">
              <a16:creationId xmlns:a16="http://schemas.microsoft.com/office/drawing/2014/main" id="{00000000-0008-0000-1000-000010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86361</xdr:rowOff>
    </xdr:from>
    <xdr:to>
      <xdr:col>31</xdr:col>
      <xdr:colOff>85725</xdr:colOff>
      <xdr:row>109</xdr:row>
      <xdr:rowOff>16511</xdr:rowOff>
    </xdr:to>
    <xdr:sp macro="" textlink="">
      <xdr:nvSpPr>
        <xdr:cNvPr id="529" name="円/楕円 528">
          <a:extLst>
            <a:ext uri="{FF2B5EF4-FFF2-40B4-BE49-F238E27FC236}">
              <a16:creationId xmlns:a16="http://schemas.microsoft.com/office/drawing/2014/main" id="{00000000-0008-0000-1000-000011020000}"/>
            </a:ext>
          </a:extLst>
        </xdr:cNvPr>
        <xdr:cNvSpPr/>
      </xdr:nvSpPr>
      <xdr:spPr>
        <a:xfrm>
          <a:off x="21272500" y="1860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146066</xdr:rowOff>
    </xdr:from>
    <xdr:ext cx="469744" cy="259045"/>
    <xdr:sp macro="" textlink="">
      <xdr:nvSpPr>
        <xdr:cNvPr id="530" name="n_1aveValue【公民館】&#10;一人当たり面積">
          <a:extLst>
            <a:ext uri="{FF2B5EF4-FFF2-40B4-BE49-F238E27FC236}">
              <a16:creationId xmlns:a16="http://schemas.microsoft.com/office/drawing/2014/main" id="{00000000-0008-0000-1000-000012020000}"/>
            </a:ext>
          </a:extLst>
        </xdr:cNvPr>
        <xdr:cNvSpPr txBox="1"/>
      </xdr:nvSpPr>
      <xdr:spPr>
        <a:xfrm>
          <a:off x="21075727" y="1831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0.658</a:t>
          </a:r>
          <a:endParaRPr kumimoji="1" lang="ja-JP" altLang="en-US" sz="1000" b="1">
            <a:solidFill>
              <a:srgbClr val="000080"/>
            </a:solidFill>
            <a:latin typeface="ＭＳ Ｐゴシック"/>
          </a:endParaRPr>
        </a:p>
      </xdr:txBody>
    </xdr:sp>
    <xdr:clientData/>
  </xdr:oneCellAnchor>
  <xdr:oneCellAnchor>
    <xdr:from>
      <xdr:col>30</xdr:col>
      <xdr:colOff>473152</xdr:colOff>
      <xdr:row>109</xdr:row>
      <xdr:rowOff>7638</xdr:rowOff>
    </xdr:from>
    <xdr:ext cx="469744" cy="259045"/>
    <xdr:sp macro="" textlink="">
      <xdr:nvSpPr>
        <xdr:cNvPr id="531" name="n_1mainValue【公民館】&#10;一人当たり面積">
          <a:extLst>
            <a:ext uri="{FF2B5EF4-FFF2-40B4-BE49-F238E27FC236}">
              <a16:creationId xmlns:a16="http://schemas.microsoft.com/office/drawing/2014/main" id="{00000000-0008-0000-1000-000013020000}"/>
            </a:ext>
          </a:extLst>
        </xdr:cNvPr>
        <xdr:cNvSpPr txBox="1"/>
      </xdr:nvSpPr>
      <xdr:spPr>
        <a:xfrm>
          <a:off x="21075727" y="1869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0.612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2" name="正方形/長方形 531">
          <a:extLst>
            <a:ext uri="{FF2B5EF4-FFF2-40B4-BE49-F238E27FC236}">
              <a16:creationId xmlns:a16="http://schemas.microsoft.com/office/drawing/2014/main" id="{00000000-0008-0000-1000-00001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3" name="正方形/長方形 532">
          <a:extLst>
            <a:ext uri="{FF2B5EF4-FFF2-40B4-BE49-F238E27FC236}">
              <a16:creationId xmlns:a16="http://schemas.microsoft.com/office/drawing/2014/main" id="{00000000-0008-0000-1000-00001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4" name="テキスト ボックス 533">
          <a:extLst>
            <a:ext uri="{FF2B5EF4-FFF2-40B4-BE49-F238E27FC236}">
              <a16:creationId xmlns:a16="http://schemas.microsoft.com/office/drawing/2014/main" id="{00000000-0008-0000-1000-00001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全ての施設において有形固定資産減価償率が類似団体内平均値に比べ高くなっている。今後は個別施設計画を策定し、計画的に補修等の施設整備を図っていく必要がある。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1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1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1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1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宮崎県五ケ瀬町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1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1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1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1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1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11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4,083
4,076
171.73
4,049,782
3,952,284
56,729
2,380,831
2,945,403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1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1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1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1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1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00000000-0008-0000-11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00000000-0008-0000-1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11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11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11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00000000-0008-0000-1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00000000-0008-0000-1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00000000-0008-0000-1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00000000-0008-0000-1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1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00000000-0008-0000-1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1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00000000-0008-0000-11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00000000-0008-0000-11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00000000-0008-0000-11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00000000-0008-0000-11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00000000-0008-0000-1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00000000-0008-0000-1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00000000-0008-0000-1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00000000-0008-0000-1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00000000-0008-0000-1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00000000-0008-0000-1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00000000-0008-0000-1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00000000-0008-0000-11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a:extLst>
            <a:ext uri="{FF2B5EF4-FFF2-40B4-BE49-F238E27FC236}">
              <a16:creationId xmlns:a16="http://schemas.microsoft.com/office/drawing/2014/main" id="{00000000-0008-0000-11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a:extLst>
            <a:ext uri="{FF2B5EF4-FFF2-40B4-BE49-F238E27FC236}">
              <a16:creationId xmlns:a16="http://schemas.microsoft.com/office/drawing/2014/main" id="{00000000-0008-0000-11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a:extLst>
            <a:ext uri="{FF2B5EF4-FFF2-40B4-BE49-F238E27FC236}">
              <a16:creationId xmlns:a16="http://schemas.microsoft.com/office/drawing/2014/main" id="{00000000-0008-0000-11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a:extLst>
            <a:ext uri="{FF2B5EF4-FFF2-40B4-BE49-F238E27FC236}">
              <a16:creationId xmlns:a16="http://schemas.microsoft.com/office/drawing/2014/main" id="{00000000-0008-0000-11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a:extLst>
            <a:ext uri="{FF2B5EF4-FFF2-40B4-BE49-F238E27FC236}">
              <a16:creationId xmlns:a16="http://schemas.microsoft.com/office/drawing/2014/main" id="{00000000-0008-0000-11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a:extLst>
            <a:ext uri="{FF2B5EF4-FFF2-40B4-BE49-F238E27FC236}">
              <a16:creationId xmlns:a16="http://schemas.microsoft.com/office/drawing/2014/main" id="{00000000-0008-0000-11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a:extLst>
            <a:ext uri="{FF2B5EF4-FFF2-40B4-BE49-F238E27FC236}">
              <a16:creationId xmlns:a16="http://schemas.microsoft.com/office/drawing/2014/main" id="{00000000-0008-0000-11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a:extLst>
            <a:ext uri="{FF2B5EF4-FFF2-40B4-BE49-F238E27FC236}">
              <a16:creationId xmlns:a16="http://schemas.microsoft.com/office/drawing/2014/main" id="{00000000-0008-0000-11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a:extLst>
            <a:ext uri="{FF2B5EF4-FFF2-40B4-BE49-F238E27FC236}">
              <a16:creationId xmlns:a16="http://schemas.microsoft.com/office/drawing/2014/main" id="{00000000-0008-0000-11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a:extLst>
            <a:ext uri="{FF2B5EF4-FFF2-40B4-BE49-F238E27FC236}">
              <a16:creationId xmlns:a16="http://schemas.microsoft.com/office/drawing/2014/main" id="{00000000-0008-0000-11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a:extLst>
            <a:ext uri="{FF2B5EF4-FFF2-40B4-BE49-F238E27FC236}">
              <a16:creationId xmlns:a16="http://schemas.microsoft.com/office/drawing/2014/main" id="{00000000-0008-0000-11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a:extLst>
            <a:ext uri="{FF2B5EF4-FFF2-40B4-BE49-F238E27FC236}">
              <a16:creationId xmlns:a16="http://schemas.microsoft.com/office/drawing/2014/main" id="{00000000-0008-0000-11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a:extLst>
            <a:ext uri="{FF2B5EF4-FFF2-40B4-BE49-F238E27FC236}">
              <a16:creationId xmlns:a16="http://schemas.microsoft.com/office/drawing/2014/main" id="{00000000-0008-0000-11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a:extLst>
            <a:ext uri="{FF2B5EF4-FFF2-40B4-BE49-F238E27FC236}">
              <a16:creationId xmlns:a16="http://schemas.microsoft.com/office/drawing/2014/main" id="{00000000-0008-0000-11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a:extLst>
            <a:ext uri="{FF2B5EF4-FFF2-40B4-BE49-F238E27FC236}">
              <a16:creationId xmlns:a16="http://schemas.microsoft.com/office/drawing/2014/main" id="{00000000-0008-0000-11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a:extLst>
            <a:ext uri="{FF2B5EF4-FFF2-40B4-BE49-F238E27FC236}">
              <a16:creationId xmlns:a16="http://schemas.microsoft.com/office/drawing/2014/main" id="{00000000-0008-0000-1100-000038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57" name="正方形/長方形 56">
          <a:extLst>
            <a:ext uri="{FF2B5EF4-FFF2-40B4-BE49-F238E27FC236}">
              <a16:creationId xmlns:a16="http://schemas.microsoft.com/office/drawing/2014/main" id="{00000000-0008-0000-1100-00003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58" name="正方形/長方形 57">
          <a:extLst>
            <a:ext uri="{FF2B5EF4-FFF2-40B4-BE49-F238E27FC236}">
              <a16:creationId xmlns:a16="http://schemas.microsoft.com/office/drawing/2014/main" id="{00000000-0008-0000-1100-00003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59" name="正方形/長方形 58">
          <a:extLst>
            <a:ext uri="{FF2B5EF4-FFF2-40B4-BE49-F238E27FC236}">
              <a16:creationId xmlns:a16="http://schemas.microsoft.com/office/drawing/2014/main" id="{00000000-0008-0000-1100-00003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60" name="正方形/長方形 59">
          <a:extLst>
            <a:ext uri="{FF2B5EF4-FFF2-40B4-BE49-F238E27FC236}">
              <a16:creationId xmlns:a16="http://schemas.microsoft.com/office/drawing/2014/main" id="{00000000-0008-0000-1100-00003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61" name="正方形/長方形 60">
          <a:extLst>
            <a:ext uri="{FF2B5EF4-FFF2-40B4-BE49-F238E27FC236}">
              <a16:creationId xmlns:a16="http://schemas.microsoft.com/office/drawing/2014/main" id="{00000000-0008-0000-1100-00003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62" name="正方形/長方形 61">
          <a:extLst>
            <a:ext uri="{FF2B5EF4-FFF2-40B4-BE49-F238E27FC236}">
              <a16:creationId xmlns:a16="http://schemas.microsoft.com/office/drawing/2014/main" id="{00000000-0008-0000-1100-00003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63" name="正方形/長方形 62">
          <a:extLst>
            <a:ext uri="{FF2B5EF4-FFF2-40B4-BE49-F238E27FC236}">
              <a16:creationId xmlns:a16="http://schemas.microsoft.com/office/drawing/2014/main" id="{00000000-0008-0000-1100-00003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64" name="正方形/長方形 63">
          <a:extLst>
            <a:ext uri="{FF2B5EF4-FFF2-40B4-BE49-F238E27FC236}">
              <a16:creationId xmlns:a16="http://schemas.microsoft.com/office/drawing/2014/main" id="{00000000-0008-0000-1100-000040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65" name="正方形/長方形 64">
          <a:extLst>
            <a:ext uri="{FF2B5EF4-FFF2-40B4-BE49-F238E27FC236}">
              <a16:creationId xmlns:a16="http://schemas.microsoft.com/office/drawing/2014/main" id="{00000000-0008-0000-1100-00004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66" name="正方形/長方形 65">
          <a:extLst>
            <a:ext uri="{FF2B5EF4-FFF2-40B4-BE49-F238E27FC236}">
              <a16:creationId xmlns:a16="http://schemas.microsoft.com/office/drawing/2014/main" id="{00000000-0008-0000-1100-00004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67" name="正方形/長方形 66">
          <a:extLst>
            <a:ext uri="{FF2B5EF4-FFF2-40B4-BE49-F238E27FC236}">
              <a16:creationId xmlns:a16="http://schemas.microsoft.com/office/drawing/2014/main" id="{00000000-0008-0000-1100-00004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68" name="正方形/長方形 67">
          <a:extLst>
            <a:ext uri="{FF2B5EF4-FFF2-40B4-BE49-F238E27FC236}">
              <a16:creationId xmlns:a16="http://schemas.microsoft.com/office/drawing/2014/main" id="{00000000-0008-0000-1100-00004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69" name="正方形/長方形 68">
          <a:extLst>
            <a:ext uri="{FF2B5EF4-FFF2-40B4-BE49-F238E27FC236}">
              <a16:creationId xmlns:a16="http://schemas.microsoft.com/office/drawing/2014/main" id="{00000000-0008-0000-1100-00004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70" name="正方形/長方形 69">
          <a:extLst>
            <a:ext uri="{FF2B5EF4-FFF2-40B4-BE49-F238E27FC236}">
              <a16:creationId xmlns:a16="http://schemas.microsoft.com/office/drawing/2014/main" id="{00000000-0008-0000-1100-00004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71" name="正方形/長方形 70">
          <a:extLst>
            <a:ext uri="{FF2B5EF4-FFF2-40B4-BE49-F238E27FC236}">
              <a16:creationId xmlns:a16="http://schemas.microsoft.com/office/drawing/2014/main" id="{00000000-0008-0000-1100-00004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72" name="正方形/長方形 71">
          <a:extLst>
            <a:ext uri="{FF2B5EF4-FFF2-40B4-BE49-F238E27FC236}">
              <a16:creationId xmlns:a16="http://schemas.microsoft.com/office/drawing/2014/main" id="{00000000-0008-0000-1100-00004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73" name="テキスト ボックス 72">
          <a:extLst>
            <a:ext uri="{FF2B5EF4-FFF2-40B4-BE49-F238E27FC236}">
              <a16:creationId xmlns:a16="http://schemas.microsoft.com/office/drawing/2014/main" id="{00000000-0008-0000-1100-00004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74" name="直線コネクタ 73">
          <a:extLst>
            <a:ext uri="{FF2B5EF4-FFF2-40B4-BE49-F238E27FC236}">
              <a16:creationId xmlns:a16="http://schemas.microsoft.com/office/drawing/2014/main" id="{00000000-0008-0000-1100-00004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75" name="テキスト ボックス 74">
          <a:extLst>
            <a:ext uri="{FF2B5EF4-FFF2-40B4-BE49-F238E27FC236}">
              <a16:creationId xmlns:a16="http://schemas.microsoft.com/office/drawing/2014/main" id="{00000000-0008-0000-1100-00004B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76" name="直線コネクタ 75">
          <a:extLst>
            <a:ext uri="{FF2B5EF4-FFF2-40B4-BE49-F238E27FC236}">
              <a16:creationId xmlns:a16="http://schemas.microsoft.com/office/drawing/2014/main" id="{00000000-0008-0000-1100-00004C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77" name="テキスト ボックス 76">
          <a:extLst>
            <a:ext uri="{FF2B5EF4-FFF2-40B4-BE49-F238E27FC236}">
              <a16:creationId xmlns:a16="http://schemas.microsoft.com/office/drawing/2014/main" id="{00000000-0008-0000-1100-00004D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78" name="直線コネクタ 77">
          <a:extLst>
            <a:ext uri="{FF2B5EF4-FFF2-40B4-BE49-F238E27FC236}">
              <a16:creationId xmlns:a16="http://schemas.microsoft.com/office/drawing/2014/main" id="{00000000-0008-0000-1100-00004E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79" name="テキスト ボックス 78">
          <a:extLst>
            <a:ext uri="{FF2B5EF4-FFF2-40B4-BE49-F238E27FC236}">
              <a16:creationId xmlns:a16="http://schemas.microsoft.com/office/drawing/2014/main" id="{00000000-0008-0000-1100-00004F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80" name="直線コネクタ 79">
          <a:extLst>
            <a:ext uri="{FF2B5EF4-FFF2-40B4-BE49-F238E27FC236}">
              <a16:creationId xmlns:a16="http://schemas.microsoft.com/office/drawing/2014/main" id="{00000000-0008-0000-1100-000050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81" name="テキスト ボックス 80">
          <a:extLst>
            <a:ext uri="{FF2B5EF4-FFF2-40B4-BE49-F238E27FC236}">
              <a16:creationId xmlns:a16="http://schemas.microsoft.com/office/drawing/2014/main" id="{00000000-0008-0000-1100-000051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82" name="直線コネクタ 81">
          <a:extLst>
            <a:ext uri="{FF2B5EF4-FFF2-40B4-BE49-F238E27FC236}">
              <a16:creationId xmlns:a16="http://schemas.microsoft.com/office/drawing/2014/main" id="{00000000-0008-0000-1100-000052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83" name="テキスト ボックス 82">
          <a:extLst>
            <a:ext uri="{FF2B5EF4-FFF2-40B4-BE49-F238E27FC236}">
              <a16:creationId xmlns:a16="http://schemas.microsoft.com/office/drawing/2014/main" id="{00000000-0008-0000-1100-000053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84" name="直線コネクタ 83">
          <a:extLst>
            <a:ext uri="{FF2B5EF4-FFF2-40B4-BE49-F238E27FC236}">
              <a16:creationId xmlns:a16="http://schemas.microsoft.com/office/drawing/2014/main" id="{00000000-0008-0000-1100-000054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85" name="テキスト ボックス 84">
          <a:extLst>
            <a:ext uri="{FF2B5EF4-FFF2-40B4-BE49-F238E27FC236}">
              <a16:creationId xmlns:a16="http://schemas.microsoft.com/office/drawing/2014/main" id="{00000000-0008-0000-1100-000055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86" name="直線コネクタ 85">
          <a:extLst>
            <a:ext uri="{FF2B5EF4-FFF2-40B4-BE49-F238E27FC236}">
              <a16:creationId xmlns:a16="http://schemas.microsoft.com/office/drawing/2014/main" id="{00000000-0008-0000-1100-000056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87" name="テキスト ボックス 86">
          <a:extLst>
            <a:ext uri="{FF2B5EF4-FFF2-40B4-BE49-F238E27FC236}">
              <a16:creationId xmlns:a16="http://schemas.microsoft.com/office/drawing/2014/main" id="{00000000-0008-0000-1100-000057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88" name="【福祉施設】&#10;有形固定資産減価償却率グラフ枠">
          <a:extLst>
            <a:ext uri="{FF2B5EF4-FFF2-40B4-BE49-F238E27FC236}">
              <a16:creationId xmlns:a16="http://schemas.microsoft.com/office/drawing/2014/main" id="{00000000-0008-0000-1100-000058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19050</xdr:rowOff>
    </xdr:to>
    <xdr:cxnSp macro="">
      <xdr:nvCxnSpPr>
        <xdr:cNvPr id="89" name="直線コネクタ 88">
          <a:extLst>
            <a:ext uri="{FF2B5EF4-FFF2-40B4-BE49-F238E27FC236}">
              <a16:creationId xmlns:a16="http://schemas.microsoft.com/office/drawing/2014/main" id="{00000000-0008-0000-1100-000059000000}"/>
            </a:ext>
          </a:extLst>
        </xdr:cNvPr>
        <xdr:cNvCxnSpPr/>
      </xdr:nvCxnSpPr>
      <xdr:spPr>
        <a:xfrm flipV="1">
          <a:off x="4634865" y="133350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22877</xdr:rowOff>
    </xdr:from>
    <xdr:ext cx="405111" cy="259045"/>
    <xdr:sp macro="" textlink="">
      <xdr:nvSpPr>
        <xdr:cNvPr id="90" name="【福祉施設】&#10;有形固定資産減価償却率最小値テキスト">
          <a:extLst>
            <a:ext uri="{FF2B5EF4-FFF2-40B4-BE49-F238E27FC236}">
              <a16:creationId xmlns:a16="http://schemas.microsoft.com/office/drawing/2014/main" id="{00000000-0008-0000-1100-00005A000000}"/>
            </a:ext>
          </a:extLst>
        </xdr:cNvPr>
        <xdr:cNvSpPr txBox="1"/>
      </xdr:nvSpPr>
      <xdr:spPr>
        <a:xfrm>
          <a:off x="4724400"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422275</xdr:colOff>
      <xdr:row>86</xdr:row>
      <xdr:rowOff>19050</xdr:rowOff>
    </xdr:from>
    <xdr:to>
      <xdr:col>6</xdr:col>
      <xdr:colOff>600075</xdr:colOff>
      <xdr:row>86</xdr:row>
      <xdr:rowOff>19050</xdr:rowOff>
    </xdr:to>
    <xdr:cxnSp macro="">
      <xdr:nvCxnSpPr>
        <xdr:cNvPr id="91" name="直線コネクタ 90">
          <a:extLst>
            <a:ext uri="{FF2B5EF4-FFF2-40B4-BE49-F238E27FC236}">
              <a16:creationId xmlns:a16="http://schemas.microsoft.com/office/drawing/2014/main" id="{00000000-0008-0000-1100-00005B000000}"/>
            </a:ext>
          </a:extLst>
        </xdr:cNvPr>
        <xdr:cNvCxnSpPr/>
      </xdr:nvCxnSpPr>
      <xdr:spPr>
        <a:xfrm>
          <a:off x="4546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92" name="【福祉施設】&#10;有形固定資産減価償却率最大値テキスト">
          <a:extLst>
            <a:ext uri="{FF2B5EF4-FFF2-40B4-BE49-F238E27FC236}">
              <a16:creationId xmlns:a16="http://schemas.microsoft.com/office/drawing/2014/main" id="{00000000-0008-0000-1100-00005C000000}"/>
            </a:ext>
          </a:extLst>
        </xdr:cNvPr>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93" name="直線コネクタ 92">
          <a:extLst>
            <a:ext uri="{FF2B5EF4-FFF2-40B4-BE49-F238E27FC236}">
              <a16:creationId xmlns:a16="http://schemas.microsoft.com/office/drawing/2014/main" id="{00000000-0008-0000-1100-00005D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78122</xdr:rowOff>
    </xdr:from>
    <xdr:ext cx="405111" cy="259045"/>
    <xdr:sp macro="" textlink="">
      <xdr:nvSpPr>
        <xdr:cNvPr id="94" name="【福祉施設】&#10;有形固定資産減価償却率平均値テキスト">
          <a:extLst>
            <a:ext uri="{FF2B5EF4-FFF2-40B4-BE49-F238E27FC236}">
              <a16:creationId xmlns:a16="http://schemas.microsoft.com/office/drawing/2014/main" id="{00000000-0008-0000-1100-00005E000000}"/>
            </a:ext>
          </a:extLst>
        </xdr:cNvPr>
        <xdr:cNvSpPr txBox="1"/>
      </xdr:nvSpPr>
      <xdr:spPr>
        <a:xfrm>
          <a:off x="4724400" y="14308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99695</xdr:rowOff>
    </xdr:from>
    <xdr:to>
      <xdr:col>6</xdr:col>
      <xdr:colOff>561975</xdr:colOff>
      <xdr:row>84</xdr:row>
      <xdr:rowOff>29845</xdr:rowOff>
    </xdr:to>
    <xdr:sp macro="" textlink="">
      <xdr:nvSpPr>
        <xdr:cNvPr id="95" name="フローチャート : 判断 94">
          <a:extLst>
            <a:ext uri="{FF2B5EF4-FFF2-40B4-BE49-F238E27FC236}">
              <a16:creationId xmlns:a16="http://schemas.microsoft.com/office/drawing/2014/main" id="{00000000-0008-0000-1100-00005F000000}"/>
            </a:ext>
          </a:extLst>
        </xdr:cNvPr>
        <xdr:cNvSpPr/>
      </xdr:nvSpPr>
      <xdr:spPr>
        <a:xfrm>
          <a:off x="45847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69214</xdr:rowOff>
    </xdr:from>
    <xdr:to>
      <xdr:col>5</xdr:col>
      <xdr:colOff>409575</xdr:colOff>
      <xdr:row>83</xdr:row>
      <xdr:rowOff>170814</xdr:rowOff>
    </xdr:to>
    <xdr:sp macro="" textlink="">
      <xdr:nvSpPr>
        <xdr:cNvPr id="96" name="フローチャート : 判断 95">
          <a:extLst>
            <a:ext uri="{FF2B5EF4-FFF2-40B4-BE49-F238E27FC236}">
              <a16:creationId xmlns:a16="http://schemas.microsoft.com/office/drawing/2014/main" id="{00000000-0008-0000-1100-000060000000}"/>
            </a:ext>
          </a:extLst>
        </xdr:cNvPr>
        <xdr:cNvSpPr/>
      </xdr:nvSpPr>
      <xdr:spPr>
        <a:xfrm>
          <a:off x="3746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161941</xdr:rowOff>
    </xdr:from>
    <xdr:ext cx="405111" cy="259045"/>
    <xdr:sp macro="" textlink="">
      <xdr:nvSpPr>
        <xdr:cNvPr id="97" name="n_1aveValue【福祉施設】&#10;有形固定資産減価償却率">
          <a:extLst>
            <a:ext uri="{FF2B5EF4-FFF2-40B4-BE49-F238E27FC236}">
              <a16:creationId xmlns:a16="http://schemas.microsoft.com/office/drawing/2014/main" id="{00000000-0008-0000-1100-000061000000}"/>
            </a:ext>
          </a:extLst>
        </xdr:cNvPr>
        <xdr:cNvSpPr txBox="1"/>
      </xdr:nvSpPr>
      <xdr:spPr>
        <a:xfrm>
          <a:off x="3582043"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98" name="テキスト ボックス 97">
          <a:extLst>
            <a:ext uri="{FF2B5EF4-FFF2-40B4-BE49-F238E27FC236}">
              <a16:creationId xmlns:a16="http://schemas.microsoft.com/office/drawing/2014/main" id="{00000000-0008-0000-1100-000062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99" name="テキスト ボックス 98">
          <a:extLst>
            <a:ext uri="{FF2B5EF4-FFF2-40B4-BE49-F238E27FC236}">
              <a16:creationId xmlns:a16="http://schemas.microsoft.com/office/drawing/2014/main" id="{00000000-0008-0000-1100-000063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00" name="テキスト ボックス 99">
          <a:extLst>
            <a:ext uri="{FF2B5EF4-FFF2-40B4-BE49-F238E27FC236}">
              <a16:creationId xmlns:a16="http://schemas.microsoft.com/office/drawing/2014/main" id="{00000000-0008-0000-1100-000064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00000000-0008-0000-1100-000065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00000000-0008-0000-1100-000066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99695</xdr:rowOff>
    </xdr:from>
    <xdr:to>
      <xdr:col>5</xdr:col>
      <xdr:colOff>409575</xdr:colOff>
      <xdr:row>83</xdr:row>
      <xdr:rowOff>29845</xdr:rowOff>
    </xdr:to>
    <xdr:sp macro="" textlink="">
      <xdr:nvSpPr>
        <xdr:cNvPr id="103" name="円/楕円 102">
          <a:extLst>
            <a:ext uri="{FF2B5EF4-FFF2-40B4-BE49-F238E27FC236}">
              <a16:creationId xmlns:a16="http://schemas.microsoft.com/office/drawing/2014/main" id="{00000000-0008-0000-1100-000067000000}"/>
            </a:ext>
          </a:extLst>
        </xdr:cNvPr>
        <xdr:cNvSpPr/>
      </xdr:nvSpPr>
      <xdr:spPr>
        <a:xfrm>
          <a:off x="3746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46372</xdr:rowOff>
    </xdr:from>
    <xdr:ext cx="405111" cy="259045"/>
    <xdr:sp macro="" textlink="">
      <xdr:nvSpPr>
        <xdr:cNvPr id="104" name="n_1mainValue【福祉施設】&#10;有形固定資産減価償却率">
          <a:extLst>
            <a:ext uri="{FF2B5EF4-FFF2-40B4-BE49-F238E27FC236}">
              <a16:creationId xmlns:a16="http://schemas.microsoft.com/office/drawing/2014/main" id="{00000000-0008-0000-1100-000068000000}"/>
            </a:ext>
          </a:extLst>
        </xdr:cNvPr>
        <xdr:cNvSpPr txBox="1"/>
      </xdr:nvSpPr>
      <xdr:spPr>
        <a:xfrm>
          <a:off x="3582043"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05" name="正方形/長方形 104">
          <a:extLst>
            <a:ext uri="{FF2B5EF4-FFF2-40B4-BE49-F238E27FC236}">
              <a16:creationId xmlns:a16="http://schemas.microsoft.com/office/drawing/2014/main" id="{00000000-0008-0000-1100-000069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06" name="正方形/長方形 105">
          <a:extLst>
            <a:ext uri="{FF2B5EF4-FFF2-40B4-BE49-F238E27FC236}">
              <a16:creationId xmlns:a16="http://schemas.microsoft.com/office/drawing/2014/main" id="{00000000-0008-0000-1100-00006A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07" name="正方形/長方形 106">
          <a:extLst>
            <a:ext uri="{FF2B5EF4-FFF2-40B4-BE49-F238E27FC236}">
              <a16:creationId xmlns:a16="http://schemas.microsoft.com/office/drawing/2014/main" id="{00000000-0008-0000-1100-00006B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08" name="正方形/長方形 107">
          <a:extLst>
            <a:ext uri="{FF2B5EF4-FFF2-40B4-BE49-F238E27FC236}">
              <a16:creationId xmlns:a16="http://schemas.microsoft.com/office/drawing/2014/main" id="{00000000-0008-0000-1100-00006C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09" name="正方形/長方形 108">
          <a:extLst>
            <a:ext uri="{FF2B5EF4-FFF2-40B4-BE49-F238E27FC236}">
              <a16:creationId xmlns:a16="http://schemas.microsoft.com/office/drawing/2014/main" id="{00000000-0008-0000-1100-00006D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10" name="正方形/長方形 109">
          <a:extLst>
            <a:ext uri="{FF2B5EF4-FFF2-40B4-BE49-F238E27FC236}">
              <a16:creationId xmlns:a16="http://schemas.microsoft.com/office/drawing/2014/main" id="{00000000-0008-0000-1100-00006E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11" name="正方形/長方形 110">
          <a:extLst>
            <a:ext uri="{FF2B5EF4-FFF2-40B4-BE49-F238E27FC236}">
              <a16:creationId xmlns:a16="http://schemas.microsoft.com/office/drawing/2014/main" id="{00000000-0008-0000-1100-00006F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12" name="正方形/長方形 111">
          <a:extLst>
            <a:ext uri="{FF2B5EF4-FFF2-40B4-BE49-F238E27FC236}">
              <a16:creationId xmlns:a16="http://schemas.microsoft.com/office/drawing/2014/main" id="{00000000-0008-0000-1100-000070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13" name="テキスト ボックス 112">
          <a:extLst>
            <a:ext uri="{FF2B5EF4-FFF2-40B4-BE49-F238E27FC236}">
              <a16:creationId xmlns:a16="http://schemas.microsoft.com/office/drawing/2014/main" id="{00000000-0008-0000-1100-000071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14" name="直線コネクタ 113">
          <a:extLst>
            <a:ext uri="{FF2B5EF4-FFF2-40B4-BE49-F238E27FC236}">
              <a16:creationId xmlns:a16="http://schemas.microsoft.com/office/drawing/2014/main" id="{00000000-0008-0000-1100-000072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15" name="直線コネクタ 114">
          <a:extLst>
            <a:ext uri="{FF2B5EF4-FFF2-40B4-BE49-F238E27FC236}">
              <a16:creationId xmlns:a16="http://schemas.microsoft.com/office/drawing/2014/main" id="{00000000-0008-0000-1100-000073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16" name="テキスト ボックス 115">
          <a:extLst>
            <a:ext uri="{FF2B5EF4-FFF2-40B4-BE49-F238E27FC236}">
              <a16:creationId xmlns:a16="http://schemas.microsoft.com/office/drawing/2014/main" id="{00000000-0008-0000-1100-000074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17" name="直線コネクタ 116">
          <a:extLst>
            <a:ext uri="{FF2B5EF4-FFF2-40B4-BE49-F238E27FC236}">
              <a16:creationId xmlns:a16="http://schemas.microsoft.com/office/drawing/2014/main" id="{00000000-0008-0000-1100-000075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18" name="テキスト ボックス 117">
          <a:extLst>
            <a:ext uri="{FF2B5EF4-FFF2-40B4-BE49-F238E27FC236}">
              <a16:creationId xmlns:a16="http://schemas.microsoft.com/office/drawing/2014/main" id="{00000000-0008-0000-1100-000076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19" name="直線コネクタ 118">
          <a:extLst>
            <a:ext uri="{FF2B5EF4-FFF2-40B4-BE49-F238E27FC236}">
              <a16:creationId xmlns:a16="http://schemas.microsoft.com/office/drawing/2014/main" id="{00000000-0008-0000-1100-000077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20" name="テキスト ボックス 119">
          <a:extLst>
            <a:ext uri="{FF2B5EF4-FFF2-40B4-BE49-F238E27FC236}">
              <a16:creationId xmlns:a16="http://schemas.microsoft.com/office/drawing/2014/main" id="{00000000-0008-0000-1100-000078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21" name="直線コネクタ 120">
          <a:extLst>
            <a:ext uri="{FF2B5EF4-FFF2-40B4-BE49-F238E27FC236}">
              <a16:creationId xmlns:a16="http://schemas.microsoft.com/office/drawing/2014/main" id="{00000000-0008-0000-1100-000079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22" name="テキスト ボックス 121">
          <a:extLst>
            <a:ext uri="{FF2B5EF4-FFF2-40B4-BE49-F238E27FC236}">
              <a16:creationId xmlns:a16="http://schemas.microsoft.com/office/drawing/2014/main" id="{00000000-0008-0000-1100-00007A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23" name="直線コネクタ 122">
          <a:extLst>
            <a:ext uri="{FF2B5EF4-FFF2-40B4-BE49-F238E27FC236}">
              <a16:creationId xmlns:a16="http://schemas.microsoft.com/office/drawing/2014/main" id="{00000000-0008-0000-1100-00007B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24" name="テキスト ボックス 123">
          <a:extLst>
            <a:ext uri="{FF2B5EF4-FFF2-40B4-BE49-F238E27FC236}">
              <a16:creationId xmlns:a16="http://schemas.microsoft.com/office/drawing/2014/main" id="{00000000-0008-0000-1100-00007C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25" name="【福祉施設】&#10;一人当たり面積グラフ枠">
          <a:extLst>
            <a:ext uri="{FF2B5EF4-FFF2-40B4-BE49-F238E27FC236}">
              <a16:creationId xmlns:a16="http://schemas.microsoft.com/office/drawing/2014/main" id="{00000000-0008-0000-1100-00007D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143256</xdr:rowOff>
    </xdr:from>
    <xdr:to>
      <xdr:col>15</xdr:col>
      <xdr:colOff>180340</xdr:colOff>
      <xdr:row>84</xdr:row>
      <xdr:rowOff>98450</xdr:rowOff>
    </xdr:to>
    <xdr:cxnSp macro="">
      <xdr:nvCxnSpPr>
        <xdr:cNvPr id="126" name="直線コネクタ 125">
          <a:extLst>
            <a:ext uri="{FF2B5EF4-FFF2-40B4-BE49-F238E27FC236}">
              <a16:creationId xmlns:a16="http://schemas.microsoft.com/office/drawing/2014/main" id="{00000000-0008-0000-1100-00007E000000}"/>
            </a:ext>
          </a:extLst>
        </xdr:cNvPr>
        <xdr:cNvCxnSpPr/>
      </xdr:nvCxnSpPr>
      <xdr:spPr>
        <a:xfrm flipV="1">
          <a:off x="10476865" y="13687806"/>
          <a:ext cx="0" cy="812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102277</xdr:rowOff>
    </xdr:from>
    <xdr:ext cx="469744" cy="259045"/>
    <xdr:sp macro="" textlink="">
      <xdr:nvSpPr>
        <xdr:cNvPr id="127" name="【福祉施設】&#10;一人当たり面積最小値テキスト">
          <a:extLst>
            <a:ext uri="{FF2B5EF4-FFF2-40B4-BE49-F238E27FC236}">
              <a16:creationId xmlns:a16="http://schemas.microsoft.com/office/drawing/2014/main" id="{00000000-0008-0000-1100-00007F000000}"/>
            </a:ext>
          </a:extLst>
        </xdr:cNvPr>
        <xdr:cNvSpPr txBox="1"/>
      </xdr:nvSpPr>
      <xdr:spPr>
        <a:xfrm>
          <a:off x="10566400" y="1450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0.618</a:t>
          </a:r>
          <a:endParaRPr kumimoji="1" lang="ja-JP" altLang="en-US" sz="1000" b="1">
            <a:latin typeface="ＭＳ Ｐゴシック"/>
          </a:endParaRPr>
        </a:p>
      </xdr:txBody>
    </xdr:sp>
    <xdr:clientData/>
  </xdr:oneCellAnchor>
  <xdr:twoCellAnchor>
    <xdr:from>
      <xdr:col>15</xdr:col>
      <xdr:colOff>92075</xdr:colOff>
      <xdr:row>84</xdr:row>
      <xdr:rowOff>98450</xdr:rowOff>
    </xdr:from>
    <xdr:to>
      <xdr:col>15</xdr:col>
      <xdr:colOff>269875</xdr:colOff>
      <xdr:row>84</xdr:row>
      <xdr:rowOff>98450</xdr:rowOff>
    </xdr:to>
    <xdr:cxnSp macro="">
      <xdr:nvCxnSpPr>
        <xdr:cNvPr id="128" name="直線コネクタ 127">
          <a:extLst>
            <a:ext uri="{FF2B5EF4-FFF2-40B4-BE49-F238E27FC236}">
              <a16:creationId xmlns:a16="http://schemas.microsoft.com/office/drawing/2014/main" id="{00000000-0008-0000-1100-000080000000}"/>
            </a:ext>
          </a:extLst>
        </xdr:cNvPr>
        <xdr:cNvCxnSpPr/>
      </xdr:nvCxnSpPr>
      <xdr:spPr>
        <a:xfrm>
          <a:off x="10388600" y="1450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89933</xdr:rowOff>
    </xdr:from>
    <xdr:ext cx="469744" cy="259045"/>
    <xdr:sp macro="" textlink="">
      <xdr:nvSpPr>
        <xdr:cNvPr id="129" name="【福祉施設】&#10;一人当たり面積最大値テキスト">
          <a:extLst>
            <a:ext uri="{FF2B5EF4-FFF2-40B4-BE49-F238E27FC236}">
              <a16:creationId xmlns:a16="http://schemas.microsoft.com/office/drawing/2014/main" id="{00000000-0008-0000-1100-000081000000}"/>
            </a:ext>
          </a:extLst>
        </xdr:cNvPr>
        <xdr:cNvSpPr txBox="1"/>
      </xdr:nvSpPr>
      <xdr:spPr>
        <a:xfrm>
          <a:off x="10566400" y="1346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2.395</a:t>
          </a:r>
          <a:endParaRPr kumimoji="1" lang="ja-JP" altLang="en-US" sz="1000" b="1">
            <a:latin typeface="ＭＳ Ｐゴシック"/>
          </a:endParaRPr>
        </a:p>
      </xdr:txBody>
    </xdr:sp>
    <xdr:clientData/>
  </xdr:oneCellAnchor>
  <xdr:twoCellAnchor>
    <xdr:from>
      <xdr:col>15</xdr:col>
      <xdr:colOff>92075</xdr:colOff>
      <xdr:row>79</xdr:row>
      <xdr:rowOff>143256</xdr:rowOff>
    </xdr:from>
    <xdr:to>
      <xdr:col>15</xdr:col>
      <xdr:colOff>269875</xdr:colOff>
      <xdr:row>79</xdr:row>
      <xdr:rowOff>143256</xdr:rowOff>
    </xdr:to>
    <xdr:cxnSp macro="">
      <xdr:nvCxnSpPr>
        <xdr:cNvPr id="130" name="直線コネクタ 129">
          <a:extLst>
            <a:ext uri="{FF2B5EF4-FFF2-40B4-BE49-F238E27FC236}">
              <a16:creationId xmlns:a16="http://schemas.microsoft.com/office/drawing/2014/main" id="{00000000-0008-0000-1100-000082000000}"/>
            </a:ext>
          </a:extLst>
        </xdr:cNvPr>
        <xdr:cNvCxnSpPr/>
      </xdr:nvCxnSpPr>
      <xdr:spPr>
        <a:xfrm>
          <a:off x="10388600" y="13687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23792</xdr:rowOff>
    </xdr:from>
    <xdr:ext cx="469744" cy="259045"/>
    <xdr:sp macro="" textlink="">
      <xdr:nvSpPr>
        <xdr:cNvPr id="131" name="【福祉施設】&#10;一人当たり面積平均値テキスト">
          <a:extLst>
            <a:ext uri="{FF2B5EF4-FFF2-40B4-BE49-F238E27FC236}">
              <a16:creationId xmlns:a16="http://schemas.microsoft.com/office/drawing/2014/main" id="{00000000-0008-0000-1100-000083000000}"/>
            </a:ext>
          </a:extLst>
        </xdr:cNvPr>
        <xdr:cNvSpPr txBox="1"/>
      </xdr:nvSpPr>
      <xdr:spPr>
        <a:xfrm>
          <a:off x="10566400" y="14082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45365</xdr:rowOff>
    </xdr:from>
    <xdr:to>
      <xdr:col>15</xdr:col>
      <xdr:colOff>231775</xdr:colOff>
      <xdr:row>82</xdr:row>
      <xdr:rowOff>146965</xdr:rowOff>
    </xdr:to>
    <xdr:sp macro="" textlink="">
      <xdr:nvSpPr>
        <xdr:cNvPr id="132" name="フローチャート : 判断 131">
          <a:extLst>
            <a:ext uri="{FF2B5EF4-FFF2-40B4-BE49-F238E27FC236}">
              <a16:creationId xmlns:a16="http://schemas.microsoft.com/office/drawing/2014/main" id="{00000000-0008-0000-1100-000084000000}"/>
            </a:ext>
          </a:extLst>
        </xdr:cNvPr>
        <xdr:cNvSpPr/>
      </xdr:nvSpPr>
      <xdr:spPr>
        <a:xfrm>
          <a:off x="10426700" y="1410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143663</xdr:rowOff>
    </xdr:from>
    <xdr:to>
      <xdr:col>14</xdr:col>
      <xdr:colOff>79375</xdr:colOff>
      <xdr:row>84</xdr:row>
      <xdr:rowOff>73813</xdr:rowOff>
    </xdr:to>
    <xdr:sp macro="" textlink="">
      <xdr:nvSpPr>
        <xdr:cNvPr id="133" name="フローチャート : 判断 132">
          <a:extLst>
            <a:ext uri="{FF2B5EF4-FFF2-40B4-BE49-F238E27FC236}">
              <a16:creationId xmlns:a16="http://schemas.microsoft.com/office/drawing/2014/main" id="{00000000-0008-0000-1100-000085000000}"/>
            </a:ext>
          </a:extLst>
        </xdr:cNvPr>
        <xdr:cNvSpPr/>
      </xdr:nvSpPr>
      <xdr:spPr>
        <a:xfrm>
          <a:off x="9588500" y="1437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90340</xdr:rowOff>
    </xdr:from>
    <xdr:ext cx="469744" cy="259045"/>
    <xdr:sp macro="" textlink="">
      <xdr:nvSpPr>
        <xdr:cNvPr id="134" name="n_1aveValue【福祉施設】&#10;一人当たり面積">
          <a:extLst>
            <a:ext uri="{FF2B5EF4-FFF2-40B4-BE49-F238E27FC236}">
              <a16:creationId xmlns:a16="http://schemas.microsoft.com/office/drawing/2014/main" id="{00000000-0008-0000-1100-000086000000}"/>
            </a:ext>
          </a:extLst>
        </xdr:cNvPr>
        <xdr:cNvSpPr txBox="1"/>
      </xdr:nvSpPr>
      <xdr:spPr>
        <a:xfrm>
          <a:off x="9391727" y="141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0.783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35" name="テキスト ボックス 134">
          <a:extLst>
            <a:ext uri="{FF2B5EF4-FFF2-40B4-BE49-F238E27FC236}">
              <a16:creationId xmlns:a16="http://schemas.microsoft.com/office/drawing/2014/main" id="{00000000-0008-0000-1100-000087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36" name="テキスト ボックス 135">
          <a:extLst>
            <a:ext uri="{FF2B5EF4-FFF2-40B4-BE49-F238E27FC236}">
              <a16:creationId xmlns:a16="http://schemas.microsoft.com/office/drawing/2014/main" id="{00000000-0008-0000-1100-000088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37" name="テキスト ボックス 136">
          <a:extLst>
            <a:ext uri="{FF2B5EF4-FFF2-40B4-BE49-F238E27FC236}">
              <a16:creationId xmlns:a16="http://schemas.microsoft.com/office/drawing/2014/main" id="{00000000-0008-0000-1100-000089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38" name="テキスト ボックス 137">
          <a:extLst>
            <a:ext uri="{FF2B5EF4-FFF2-40B4-BE49-F238E27FC236}">
              <a16:creationId xmlns:a16="http://schemas.microsoft.com/office/drawing/2014/main" id="{00000000-0008-0000-1100-00008A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39" name="テキスト ボックス 138">
          <a:extLst>
            <a:ext uri="{FF2B5EF4-FFF2-40B4-BE49-F238E27FC236}">
              <a16:creationId xmlns:a16="http://schemas.microsoft.com/office/drawing/2014/main" id="{00000000-0008-0000-1100-00008B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12903</xdr:rowOff>
    </xdr:from>
    <xdr:to>
      <xdr:col>14</xdr:col>
      <xdr:colOff>79375</xdr:colOff>
      <xdr:row>85</xdr:row>
      <xdr:rowOff>114503</xdr:rowOff>
    </xdr:to>
    <xdr:sp macro="" textlink="">
      <xdr:nvSpPr>
        <xdr:cNvPr id="140" name="円/楕円 139">
          <a:extLst>
            <a:ext uri="{FF2B5EF4-FFF2-40B4-BE49-F238E27FC236}">
              <a16:creationId xmlns:a16="http://schemas.microsoft.com/office/drawing/2014/main" id="{00000000-0008-0000-1100-00008C000000}"/>
            </a:ext>
          </a:extLst>
        </xdr:cNvPr>
        <xdr:cNvSpPr/>
      </xdr:nvSpPr>
      <xdr:spPr>
        <a:xfrm>
          <a:off x="9588500" y="1458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105630</xdr:rowOff>
    </xdr:from>
    <xdr:ext cx="469744" cy="259045"/>
    <xdr:sp macro="" textlink="">
      <xdr:nvSpPr>
        <xdr:cNvPr id="141" name="n_1mainValue【福祉施設】&#10;一人当たり面積">
          <a:extLst>
            <a:ext uri="{FF2B5EF4-FFF2-40B4-BE49-F238E27FC236}">
              <a16:creationId xmlns:a16="http://schemas.microsoft.com/office/drawing/2014/main" id="{00000000-0008-0000-1100-00008D000000}"/>
            </a:ext>
          </a:extLst>
        </xdr:cNvPr>
        <xdr:cNvSpPr txBox="1"/>
      </xdr:nvSpPr>
      <xdr:spPr>
        <a:xfrm>
          <a:off x="9391727" y="1467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0.319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142" name="正方形/長方形 141">
          <a:extLst>
            <a:ext uri="{FF2B5EF4-FFF2-40B4-BE49-F238E27FC236}">
              <a16:creationId xmlns:a16="http://schemas.microsoft.com/office/drawing/2014/main" id="{00000000-0008-0000-1100-00008E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3" name="正方形/長方形 142">
          <a:extLst>
            <a:ext uri="{FF2B5EF4-FFF2-40B4-BE49-F238E27FC236}">
              <a16:creationId xmlns:a16="http://schemas.microsoft.com/office/drawing/2014/main" id="{00000000-0008-0000-1100-00008F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4" name="正方形/長方形 143">
          <a:extLst>
            <a:ext uri="{FF2B5EF4-FFF2-40B4-BE49-F238E27FC236}">
              <a16:creationId xmlns:a16="http://schemas.microsoft.com/office/drawing/2014/main" id="{00000000-0008-0000-1100-000090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5" name="正方形/長方形 144">
          <a:extLst>
            <a:ext uri="{FF2B5EF4-FFF2-40B4-BE49-F238E27FC236}">
              <a16:creationId xmlns:a16="http://schemas.microsoft.com/office/drawing/2014/main" id="{00000000-0008-0000-1100-000091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6" name="正方形/長方形 145">
          <a:extLst>
            <a:ext uri="{FF2B5EF4-FFF2-40B4-BE49-F238E27FC236}">
              <a16:creationId xmlns:a16="http://schemas.microsoft.com/office/drawing/2014/main" id="{00000000-0008-0000-1100-000092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7" name="正方形/長方形 146">
          <a:extLst>
            <a:ext uri="{FF2B5EF4-FFF2-40B4-BE49-F238E27FC236}">
              <a16:creationId xmlns:a16="http://schemas.microsoft.com/office/drawing/2014/main" id="{00000000-0008-0000-1100-000093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48" name="正方形/長方形 147">
          <a:extLst>
            <a:ext uri="{FF2B5EF4-FFF2-40B4-BE49-F238E27FC236}">
              <a16:creationId xmlns:a16="http://schemas.microsoft.com/office/drawing/2014/main" id="{00000000-0008-0000-1100-000094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49" name="正方形/長方形 148">
          <a:extLst>
            <a:ext uri="{FF2B5EF4-FFF2-40B4-BE49-F238E27FC236}">
              <a16:creationId xmlns:a16="http://schemas.microsoft.com/office/drawing/2014/main" id="{00000000-0008-0000-1100-000095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150" name="テキスト ボックス 149">
          <a:extLst>
            <a:ext uri="{FF2B5EF4-FFF2-40B4-BE49-F238E27FC236}">
              <a16:creationId xmlns:a16="http://schemas.microsoft.com/office/drawing/2014/main" id="{00000000-0008-0000-1100-000096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151" name="直線コネクタ 150">
          <a:extLst>
            <a:ext uri="{FF2B5EF4-FFF2-40B4-BE49-F238E27FC236}">
              <a16:creationId xmlns:a16="http://schemas.microsoft.com/office/drawing/2014/main" id="{00000000-0008-0000-1100-000097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152" name="テキスト ボックス 151">
          <a:extLst>
            <a:ext uri="{FF2B5EF4-FFF2-40B4-BE49-F238E27FC236}">
              <a16:creationId xmlns:a16="http://schemas.microsoft.com/office/drawing/2014/main" id="{00000000-0008-0000-1100-00009800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153" name="直線コネクタ 152">
          <a:extLst>
            <a:ext uri="{FF2B5EF4-FFF2-40B4-BE49-F238E27FC236}">
              <a16:creationId xmlns:a16="http://schemas.microsoft.com/office/drawing/2014/main" id="{00000000-0008-0000-1100-00009900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154" name="テキスト ボックス 153">
          <a:extLst>
            <a:ext uri="{FF2B5EF4-FFF2-40B4-BE49-F238E27FC236}">
              <a16:creationId xmlns:a16="http://schemas.microsoft.com/office/drawing/2014/main" id="{00000000-0008-0000-1100-00009A00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155" name="直線コネクタ 154">
          <a:extLst>
            <a:ext uri="{FF2B5EF4-FFF2-40B4-BE49-F238E27FC236}">
              <a16:creationId xmlns:a16="http://schemas.microsoft.com/office/drawing/2014/main" id="{00000000-0008-0000-1100-00009B00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156" name="テキスト ボックス 155">
          <a:extLst>
            <a:ext uri="{FF2B5EF4-FFF2-40B4-BE49-F238E27FC236}">
              <a16:creationId xmlns:a16="http://schemas.microsoft.com/office/drawing/2014/main" id="{00000000-0008-0000-1100-00009C00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157" name="直線コネクタ 156">
          <a:extLst>
            <a:ext uri="{FF2B5EF4-FFF2-40B4-BE49-F238E27FC236}">
              <a16:creationId xmlns:a16="http://schemas.microsoft.com/office/drawing/2014/main" id="{00000000-0008-0000-1100-00009D00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158" name="テキスト ボックス 157">
          <a:extLst>
            <a:ext uri="{FF2B5EF4-FFF2-40B4-BE49-F238E27FC236}">
              <a16:creationId xmlns:a16="http://schemas.microsoft.com/office/drawing/2014/main" id="{00000000-0008-0000-1100-00009E00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159" name="直線コネクタ 158">
          <a:extLst>
            <a:ext uri="{FF2B5EF4-FFF2-40B4-BE49-F238E27FC236}">
              <a16:creationId xmlns:a16="http://schemas.microsoft.com/office/drawing/2014/main" id="{00000000-0008-0000-1100-00009F00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160" name="テキスト ボックス 159">
          <a:extLst>
            <a:ext uri="{FF2B5EF4-FFF2-40B4-BE49-F238E27FC236}">
              <a16:creationId xmlns:a16="http://schemas.microsoft.com/office/drawing/2014/main" id="{00000000-0008-0000-1100-0000A000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161" name="直線コネクタ 160">
          <a:extLst>
            <a:ext uri="{FF2B5EF4-FFF2-40B4-BE49-F238E27FC236}">
              <a16:creationId xmlns:a16="http://schemas.microsoft.com/office/drawing/2014/main" id="{00000000-0008-0000-1100-0000A100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162" name="テキスト ボックス 161">
          <a:extLst>
            <a:ext uri="{FF2B5EF4-FFF2-40B4-BE49-F238E27FC236}">
              <a16:creationId xmlns:a16="http://schemas.microsoft.com/office/drawing/2014/main" id="{00000000-0008-0000-1100-0000A200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163" name="直線コネクタ 162">
          <a:extLst>
            <a:ext uri="{FF2B5EF4-FFF2-40B4-BE49-F238E27FC236}">
              <a16:creationId xmlns:a16="http://schemas.microsoft.com/office/drawing/2014/main" id="{00000000-0008-0000-1100-0000A3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164" name="テキスト ボックス 163">
          <a:extLst>
            <a:ext uri="{FF2B5EF4-FFF2-40B4-BE49-F238E27FC236}">
              <a16:creationId xmlns:a16="http://schemas.microsoft.com/office/drawing/2014/main" id="{00000000-0008-0000-1100-0000A400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165" name="【市民会館】&#10;有形固定資産減価償却率グラフ枠">
          <a:extLst>
            <a:ext uri="{FF2B5EF4-FFF2-40B4-BE49-F238E27FC236}">
              <a16:creationId xmlns:a16="http://schemas.microsoft.com/office/drawing/2014/main" id="{00000000-0008-0000-1100-0000A5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160020</xdr:rowOff>
    </xdr:from>
    <xdr:to>
      <xdr:col>6</xdr:col>
      <xdr:colOff>510540</xdr:colOff>
      <xdr:row>100</xdr:row>
      <xdr:rowOff>76200</xdr:rowOff>
    </xdr:to>
    <xdr:cxnSp macro="">
      <xdr:nvCxnSpPr>
        <xdr:cNvPr id="166" name="直線コネクタ 165">
          <a:extLst>
            <a:ext uri="{FF2B5EF4-FFF2-40B4-BE49-F238E27FC236}">
              <a16:creationId xmlns:a16="http://schemas.microsoft.com/office/drawing/2014/main" id="{00000000-0008-0000-1100-0000A6000000}"/>
            </a:ext>
          </a:extLst>
        </xdr:cNvPr>
        <xdr:cNvCxnSpPr/>
      </xdr:nvCxnSpPr>
      <xdr:spPr>
        <a:xfrm flipV="1">
          <a:off x="4634865" y="17133570"/>
          <a:ext cx="0" cy="87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81297</xdr:rowOff>
    </xdr:from>
    <xdr:ext cx="405111" cy="259045"/>
    <xdr:sp macro="" textlink="">
      <xdr:nvSpPr>
        <xdr:cNvPr id="167" name="【市民会館】&#10;有形固定資産減価償却率最小値テキスト">
          <a:extLst>
            <a:ext uri="{FF2B5EF4-FFF2-40B4-BE49-F238E27FC236}">
              <a16:creationId xmlns:a16="http://schemas.microsoft.com/office/drawing/2014/main" id="{00000000-0008-0000-1100-0000A7000000}"/>
            </a:ext>
          </a:extLst>
        </xdr:cNvPr>
        <xdr:cNvSpPr txBox="1"/>
      </xdr:nvSpPr>
      <xdr:spPr>
        <a:xfrm>
          <a:off x="4724400" y="17226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100</xdr:row>
      <xdr:rowOff>76200</xdr:rowOff>
    </xdr:from>
    <xdr:to>
      <xdr:col>6</xdr:col>
      <xdr:colOff>600075</xdr:colOff>
      <xdr:row>100</xdr:row>
      <xdr:rowOff>76200</xdr:rowOff>
    </xdr:to>
    <xdr:cxnSp macro="">
      <xdr:nvCxnSpPr>
        <xdr:cNvPr id="168" name="直線コネクタ 167">
          <a:extLst>
            <a:ext uri="{FF2B5EF4-FFF2-40B4-BE49-F238E27FC236}">
              <a16:creationId xmlns:a16="http://schemas.microsoft.com/office/drawing/2014/main" id="{00000000-0008-0000-1100-0000A8000000}"/>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106697</xdr:rowOff>
    </xdr:from>
    <xdr:ext cx="405111" cy="259045"/>
    <xdr:sp macro="" textlink="">
      <xdr:nvSpPr>
        <xdr:cNvPr id="169" name="【市民会館】&#10;有形固定資産減価償却率最大値テキスト">
          <a:extLst>
            <a:ext uri="{FF2B5EF4-FFF2-40B4-BE49-F238E27FC236}">
              <a16:creationId xmlns:a16="http://schemas.microsoft.com/office/drawing/2014/main" id="{00000000-0008-0000-1100-0000A9000000}"/>
            </a:ext>
          </a:extLst>
        </xdr:cNvPr>
        <xdr:cNvSpPr txBox="1"/>
      </xdr:nvSpPr>
      <xdr:spPr>
        <a:xfrm>
          <a:off x="47244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6</xdr:col>
      <xdr:colOff>422275</xdr:colOff>
      <xdr:row>99</xdr:row>
      <xdr:rowOff>160020</xdr:rowOff>
    </xdr:from>
    <xdr:to>
      <xdr:col>6</xdr:col>
      <xdr:colOff>600075</xdr:colOff>
      <xdr:row>99</xdr:row>
      <xdr:rowOff>160020</xdr:rowOff>
    </xdr:to>
    <xdr:cxnSp macro="">
      <xdr:nvCxnSpPr>
        <xdr:cNvPr id="170" name="直線コネクタ 169">
          <a:extLst>
            <a:ext uri="{FF2B5EF4-FFF2-40B4-BE49-F238E27FC236}">
              <a16:creationId xmlns:a16="http://schemas.microsoft.com/office/drawing/2014/main" id="{00000000-0008-0000-1100-0000AA000000}"/>
            </a:ext>
          </a:extLst>
        </xdr:cNvPr>
        <xdr:cNvCxnSpPr/>
      </xdr:nvCxnSpPr>
      <xdr:spPr>
        <a:xfrm>
          <a:off x="4546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125747</xdr:rowOff>
    </xdr:from>
    <xdr:ext cx="405111" cy="259045"/>
    <xdr:sp macro="" textlink="">
      <xdr:nvSpPr>
        <xdr:cNvPr id="171" name="【市民会館】&#10;有形固定資産減価償却率平均値テキスト">
          <a:extLst>
            <a:ext uri="{FF2B5EF4-FFF2-40B4-BE49-F238E27FC236}">
              <a16:creationId xmlns:a16="http://schemas.microsoft.com/office/drawing/2014/main" id="{00000000-0008-0000-1100-0000AB000000}"/>
            </a:ext>
          </a:extLst>
        </xdr:cNvPr>
        <xdr:cNvSpPr txBox="1"/>
      </xdr:nvSpPr>
      <xdr:spPr>
        <a:xfrm>
          <a:off x="4724400" y="17099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6</xdr:col>
      <xdr:colOff>460375</xdr:colOff>
      <xdr:row>99</xdr:row>
      <xdr:rowOff>147320</xdr:rowOff>
    </xdr:from>
    <xdr:to>
      <xdr:col>6</xdr:col>
      <xdr:colOff>561975</xdr:colOff>
      <xdr:row>100</xdr:row>
      <xdr:rowOff>77470</xdr:rowOff>
    </xdr:to>
    <xdr:sp macro="" textlink="">
      <xdr:nvSpPr>
        <xdr:cNvPr id="172" name="フローチャート : 判断 171">
          <a:extLst>
            <a:ext uri="{FF2B5EF4-FFF2-40B4-BE49-F238E27FC236}">
              <a16:creationId xmlns:a16="http://schemas.microsoft.com/office/drawing/2014/main" id="{00000000-0008-0000-1100-0000AC000000}"/>
            </a:ext>
          </a:extLst>
        </xdr:cNvPr>
        <xdr:cNvSpPr/>
      </xdr:nvSpPr>
      <xdr:spPr>
        <a:xfrm>
          <a:off x="4584700" y="1712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82550</xdr:rowOff>
    </xdr:from>
    <xdr:to>
      <xdr:col>5</xdr:col>
      <xdr:colOff>409575</xdr:colOff>
      <xdr:row>109</xdr:row>
      <xdr:rowOff>12700</xdr:rowOff>
    </xdr:to>
    <xdr:sp macro="" textlink="">
      <xdr:nvSpPr>
        <xdr:cNvPr id="173" name="フローチャート : 判断 172">
          <a:extLst>
            <a:ext uri="{FF2B5EF4-FFF2-40B4-BE49-F238E27FC236}">
              <a16:creationId xmlns:a16="http://schemas.microsoft.com/office/drawing/2014/main" id="{00000000-0008-0000-1100-0000AD000000}"/>
            </a:ext>
          </a:extLst>
        </xdr:cNvPr>
        <xdr:cNvSpPr/>
      </xdr:nvSpPr>
      <xdr:spPr>
        <a:xfrm>
          <a:off x="3746500" y="1859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3827</xdr:rowOff>
    </xdr:from>
    <xdr:ext cx="405111" cy="259045"/>
    <xdr:sp macro="" textlink="">
      <xdr:nvSpPr>
        <xdr:cNvPr id="174" name="n_1aveValue【市民会館】&#10;有形固定資産減価償却率">
          <a:extLst>
            <a:ext uri="{FF2B5EF4-FFF2-40B4-BE49-F238E27FC236}">
              <a16:creationId xmlns:a16="http://schemas.microsoft.com/office/drawing/2014/main" id="{00000000-0008-0000-1100-0000AE000000}"/>
            </a:ext>
          </a:extLst>
        </xdr:cNvPr>
        <xdr:cNvSpPr txBox="1"/>
      </xdr:nvSpPr>
      <xdr:spPr>
        <a:xfrm>
          <a:off x="3582043" y="186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175" name="テキスト ボックス 174">
          <a:extLst>
            <a:ext uri="{FF2B5EF4-FFF2-40B4-BE49-F238E27FC236}">
              <a16:creationId xmlns:a16="http://schemas.microsoft.com/office/drawing/2014/main" id="{00000000-0008-0000-1100-0000AF00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176" name="テキスト ボックス 175">
          <a:extLst>
            <a:ext uri="{FF2B5EF4-FFF2-40B4-BE49-F238E27FC236}">
              <a16:creationId xmlns:a16="http://schemas.microsoft.com/office/drawing/2014/main" id="{00000000-0008-0000-1100-0000B000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177" name="テキスト ボックス 176">
          <a:extLst>
            <a:ext uri="{FF2B5EF4-FFF2-40B4-BE49-F238E27FC236}">
              <a16:creationId xmlns:a16="http://schemas.microsoft.com/office/drawing/2014/main" id="{00000000-0008-0000-1100-0000B100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178" name="テキスト ボックス 177">
          <a:extLst>
            <a:ext uri="{FF2B5EF4-FFF2-40B4-BE49-F238E27FC236}">
              <a16:creationId xmlns:a16="http://schemas.microsoft.com/office/drawing/2014/main" id="{00000000-0008-0000-1100-0000B200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179" name="テキスト ボックス 178">
          <a:extLst>
            <a:ext uri="{FF2B5EF4-FFF2-40B4-BE49-F238E27FC236}">
              <a16:creationId xmlns:a16="http://schemas.microsoft.com/office/drawing/2014/main" id="{00000000-0008-0000-1100-0000B300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101</xdr:row>
      <xdr:rowOff>21589</xdr:rowOff>
    </xdr:from>
    <xdr:to>
      <xdr:col>5</xdr:col>
      <xdr:colOff>409575</xdr:colOff>
      <xdr:row>101</xdr:row>
      <xdr:rowOff>123189</xdr:rowOff>
    </xdr:to>
    <xdr:sp macro="" textlink="">
      <xdr:nvSpPr>
        <xdr:cNvPr id="180" name="円/楕円 179">
          <a:extLst>
            <a:ext uri="{FF2B5EF4-FFF2-40B4-BE49-F238E27FC236}">
              <a16:creationId xmlns:a16="http://schemas.microsoft.com/office/drawing/2014/main" id="{00000000-0008-0000-1100-0000B4000000}"/>
            </a:ext>
          </a:extLst>
        </xdr:cNvPr>
        <xdr:cNvSpPr/>
      </xdr:nvSpPr>
      <xdr:spPr>
        <a:xfrm>
          <a:off x="3746500" y="1733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139716</xdr:rowOff>
    </xdr:from>
    <xdr:ext cx="405111" cy="259045"/>
    <xdr:sp macro="" textlink="">
      <xdr:nvSpPr>
        <xdr:cNvPr id="181" name="n_1mainValue【市民会館】&#10;有形固定資産減価償却率">
          <a:extLst>
            <a:ext uri="{FF2B5EF4-FFF2-40B4-BE49-F238E27FC236}">
              <a16:creationId xmlns:a16="http://schemas.microsoft.com/office/drawing/2014/main" id="{00000000-0008-0000-1100-0000B5000000}"/>
            </a:ext>
          </a:extLst>
        </xdr:cNvPr>
        <xdr:cNvSpPr txBox="1"/>
      </xdr:nvSpPr>
      <xdr:spPr>
        <a:xfrm>
          <a:off x="3582043" y="1711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182" name="正方形/長方形 181">
          <a:extLst>
            <a:ext uri="{FF2B5EF4-FFF2-40B4-BE49-F238E27FC236}">
              <a16:creationId xmlns:a16="http://schemas.microsoft.com/office/drawing/2014/main" id="{00000000-0008-0000-1100-0000B6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83" name="正方形/長方形 182">
          <a:extLst>
            <a:ext uri="{FF2B5EF4-FFF2-40B4-BE49-F238E27FC236}">
              <a16:creationId xmlns:a16="http://schemas.microsoft.com/office/drawing/2014/main" id="{00000000-0008-0000-1100-0000B7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84" name="正方形/長方形 183">
          <a:extLst>
            <a:ext uri="{FF2B5EF4-FFF2-40B4-BE49-F238E27FC236}">
              <a16:creationId xmlns:a16="http://schemas.microsoft.com/office/drawing/2014/main" id="{00000000-0008-0000-1100-0000B8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85" name="正方形/長方形 184">
          <a:extLst>
            <a:ext uri="{FF2B5EF4-FFF2-40B4-BE49-F238E27FC236}">
              <a16:creationId xmlns:a16="http://schemas.microsoft.com/office/drawing/2014/main" id="{00000000-0008-0000-1100-0000B9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86" name="正方形/長方形 185">
          <a:extLst>
            <a:ext uri="{FF2B5EF4-FFF2-40B4-BE49-F238E27FC236}">
              <a16:creationId xmlns:a16="http://schemas.microsoft.com/office/drawing/2014/main" id="{00000000-0008-0000-1100-0000BA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87" name="正方形/長方形 186">
          <a:extLst>
            <a:ext uri="{FF2B5EF4-FFF2-40B4-BE49-F238E27FC236}">
              <a16:creationId xmlns:a16="http://schemas.microsoft.com/office/drawing/2014/main" id="{00000000-0008-0000-1100-0000BB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88" name="正方形/長方形 187">
          <a:extLst>
            <a:ext uri="{FF2B5EF4-FFF2-40B4-BE49-F238E27FC236}">
              <a16:creationId xmlns:a16="http://schemas.microsoft.com/office/drawing/2014/main" id="{00000000-0008-0000-1100-0000BC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89" name="正方形/長方形 188">
          <a:extLst>
            <a:ext uri="{FF2B5EF4-FFF2-40B4-BE49-F238E27FC236}">
              <a16:creationId xmlns:a16="http://schemas.microsoft.com/office/drawing/2014/main" id="{00000000-0008-0000-1100-0000BD00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190" name="テキスト ボックス 189">
          <a:extLst>
            <a:ext uri="{FF2B5EF4-FFF2-40B4-BE49-F238E27FC236}">
              <a16:creationId xmlns:a16="http://schemas.microsoft.com/office/drawing/2014/main" id="{00000000-0008-0000-1100-0000BE00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191" name="直線コネクタ 190">
          <a:extLst>
            <a:ext uri="{FF2B5EF4-FFF2-40B4-BE49-F238E27FC236}">
              <a16:creationId xmlns:a16="http://schemas.microsoft.com/office/drawing/2014/main" id="{00000000-0008-0000-1100-0000BF00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192" name="テキスト ボックス 191">
          <a:extLst>
            <a:ext uri="{FF2B5EF4-FFF2-40B4-BE49-F238E27FC236}">
              <a16:creationId xmlns:a16="http://schemas.microsoft.com/office/drawing/2014/main" id="{00000000-0008-0000-1100-0000C0000000}"/>
            </a:ext>
          </a:extLst>
        </xdr:cNvPr>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193" name="直線コネクタ 192">
          <a:extLst>
            <a:ext uri="{FF2B5EF4-FFF2-40B4-BE49-F238E27FC236}">
              <a16:creationId xmlns:a16="http://schemas.microsoft.com/office/drawing/2014/main" id="{00000000-0008-0000-1100-0000C100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194" name="テキスト ボックス 193">
          <a:extLst>
            <a:ext uri="{FF2B5EF4-FFF2-40B4-BE49-F238E27FC236}">
              <a16:creationId xmlns:a16="http://schemas.microsoft.com/office/drawing/2014/main" id="{00000000-0008-0000-1100-0000C200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195" name="直線コネクタ 194">
          <a:extLst>
            <a:ext uri="{FF2B5EF4-FFF2-40B4-BE49-F238E27FC236}">
              <a16:creationId xmlns:a16="http://schemas.microsoft.com/office/drawing/2014/main" id="{00000000-0008-0000-1100-0000C300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196" name="テキスト ボックス 195">
          <a:extLst>
            <a:ext uri="{FF2B5EF4-FFF2-40B4-BE49-F238E27FC236}">
              <a16:creationId xmlns:a16="http://schemas.microsoft.com/office/drawing/2014/main" id="{00000000-0008-0000-1100-0000C400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197" name="直線コネクタ 196">
          <a:extLst>
            <a:ext uri="{FF2B5EF4-FFF2-40B4-BE49-F238E27FC236}">
              <a16:creationId xmlns:a16="http://schemas.microsoft.com/office/drawing/2014/main" id="{00000000-0008-0000-1100-0000C500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198" name="テキスト ボックス 197">
          <a:extLst>
            <a:ext uri="{FF2B5EF4-FFF2-40B4-BE49-F238E27FC236}">
              <a16:creationId xmlns:a16="http://schemas.microsoft.com/office/drawing/2014/main" id="{00000000-0008-0000-1100-0000C600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199" name="直線コネクタ 198">
          <a:extLst>
            <a:ext uri="{FF2B5EF4-FFF2-40B4-BE49-F238E27FC236}">
              <a16:creationId xmlns:a16="http://schemas.microsoft.com/office/drawing/2014/main" id="{00000000-0008-0000-1100-0000C700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200" name="テキスト ボックス 199">
          <a:extLst>
            <a:ext uri="{FF2B5EF4-FFF2-40B4-BE49-F238E27FC236}">
              <a16:creationId xmlns:a16="http://schemas.microsoft.com/office/drawing/2014/main" id="{00000000-0008-0000-1100-0000C800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01" name="直線コネクタ 200">
          <a:extLst>
            <a:ext uri="{FF2B5EF4-FFF2-40B4-BE49-F238E27FC236}">
              <a16:creationId xmlns:a16="http://schemas.microsoft.com/office/drawing/2014/main" id="{00000000-0008-0000-1100-0000C900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02" name="テキスト ボックス 201">
          <a:extLst>
            <a:ext uri="{FF2B5EF4-FFF2-40B4-BE49-F238E27FC236}">
              <a16:creationId xmlns:a16="http://schemas.microsoft.com/office/drawing/2014/main" id="{00000000-0008-0000-1100-0000CA00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03" name="【市民会館】&#10;一人当たり面積グラフ枠">
          <a:extLst>
            <a:ext uri="{FF2B5EF4-FFF2-40B4-BE49-F238E27FC236}">
              <a16:creationId xmlns:a16="http://schemas.microsoft.com/office/drawing/2014/main" id="{00000000-0008-0000-1100-0000CB00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105</xdr:row>
      <xdr:rowOff>160782</xdr:rowOff>
    </xdr:from>
    <xdr:to>
      <xdr:col>15</xdr:col>
      <xdr:colOff>180340</xdr:colOff>
      <xdr:row>106</xdr:row>
      <xdr:rowOff>48768</xdr:rowOff>
    </xdr:to>
    <xdr:cxnSp macro="">
      <xdr:nvCxnSpPr>
        <xdr:cNvPr id="204" name="直線コネクタ 203">
          <a:extLst>
            <a:ext uri="{FF2B5EF4-FFF2-40B4-BE49-F238E27FC236}">
              <a16:creationId xmlns:a16="http://schemas.microsoft.com/office/drawing/2014/main" id="{00000000-0008-0000-1100-0000CC000000}"/>
            </a:ext>
          </a:extLst>
        </xdr:cNvPr>
        <xdr:cNvCxnSpPr/>
      </xdr:nvCxnSpPr>
      <xdr:spPr>
        <a:xfrm flipV="1">
          <a:off x="10476865" y="18163032"/>
          <a:ext cx="0" cy="59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80535</xdr:rowOff>
    </xdr:from>
    <xdr:ext cx="469744" cy="259045"/>
    <xdr:sp macro="" textlink="">
      <xdr:nvSpPr>
        <xdr:cNvPr id="205" name="【市民会館】&#10;一人当たり面積最小値テキスト">
          <a:extLst>
            <a:ext uri="{FF2B5EF4-FFF2-40B4-BE49-F238E27FC236}">
              <a16:creationId xmlns:a16="http://schemas.microsoft.com/office/drawing/2014/main" id="{00000000-0008-0000-1100-0000CD000000}"/>
            </a:ext>
          </a:extLst>
        </xdr:cNvPr>
        <xdr:cNvSpPr txBox="1"/>
      </xdr:nvSpPr>
      <xdr:spPr>
        <a:xfrm>
          <a:off x="10566400" y="18254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0.481</a:t>
          </a:r>
          <a:endParaRPr kumimoji="1" lang="ja-JP" altLang="en-US" sz="1000" b="1">
            <a:latin typeface="ＭＳ Ｐゴシック"/>
          </a:endParaRPr>
        </a:p>
      </xdr:txBody>
    </xdr:sp>
    <xdr:clientData/>
  </xdr:oneCellAnchor>
  <xdr:twoCellAnchor>
    <xdr:from>
      <xdr:col>15</xdr:col>
      <xdr:colOff>92075</xdr:colOff>
      <xdr:row>106</xdr:row>
      <xdr:rowOff>48768</xdr:rowOff>
    </xdr:from>
    <xdr:to>
      <xdr:col>15</xdr:col>
      <xdr:colOff>269875</xdr:colOff>
      <xdr:row>106</xdr:row>
      <xdr:rowOff>48768</xdr:rowOff>
    </xdr:to>
    <xdr:cxnSp macro="">
      <xdr:nvCxnSpPr>
        <xdr:cNvPr id="206" name="直線コネクタ 205">
          <a:extLst>
            <a:ext uri="{FF2B5EF4-FFF2-40B4-BE49-F238E27FC236}">
              <a16:creationId xmlns:a16="http://schemas.microsoft.com/office/drawing/2014/main" id="{00000000-0008-0000-1100-0000CE000000}"/>
            </a:ext>
          </a:extLst>
        </xdr:cNvPr>
        <xdr:cNvCxnSpPr/>
      </xdr:nvCxnSpPr>
      <xdr:spPr>
        <a:xfrm>
          <a:off x="10388600" y="18222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107459</xdr:rowOff>
    </xdr:from>
    <xdr:ext cx="469744" cy="259045"/>
    <xdr:sp macro="" textlink="">
      <xdr:nvSpPr>
        <xdr:cNvPr id="207" name="【市民会館】&#10;一人当たり面積最大値テキスト">
          <a:extLst>
            <a:ext uri="{FF2B5EF4-FFF2-40B4-BE49-F238E27FC236}">
              <a16:creationId xmlns:a16="http://schemas.microsoft.com/office/drawing/2014/main" id="{00000000-0008-0000-1100-0000CF000000}"/>
            </a:ext>
          </a:extLst>
        </xdr:cNvPr>
        <xdr:cNvSpPr txBox="1"/>
      </xdr:nvSpPr>
      <xdr:spPr>
        <a:xfrm>
          <a:off x="10566400" y="1793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0.494</a:t>
          </a:r>
          <a:endParaRPr kumimoji="1" lang="ja-JP" altLang="en-US" sz="1000" b="1">
            <a:latin typeface="ＭＳ Ｐゴシック"/>
          </a:endParaRPr>
        </a:p>
      </xdr:txBody>
    </xdr:sp>
    <xdr:clientData/>
  </xdr:oneCellAnchor>
  <xdr:twoCellAnchor>
    <xdr:from>
      <xdr:col>15</xdr:col>
      <xdr:colOff>92075</xdr:colOff>
      <xdr:row>105</xdr:row>
      <xdr:rowOff>160782</xdr:rowOff>
    </xdr:from>
    <xdr:to>
      <xdr:col>15</xdr:col>
      <xdr:colOff>269875</xdr:colOff>
      <xdr:row>105</xdr:row>
      <xdr:rowOff>160782</xdr:rowOff>
    </xdr:to>
    <xdr:cxnSp macro="">
      <xdr:nvCxnSpPr>
        <xdr:cNvPr id="208" name="直線コネクタ 207">
          <a:extLst>
            <a:ext uri="{FF2B5EF4-FFF2-40B4-BE49-F238E27FC236}">
              <a16:creationId xmlns:a16="http://schemas.microsoft.com/office/drawing/2014/main" id="{00000000-0008-0000-1100-0000D0000000}"/>
            </a:ext>
          </a:extLst>
        </xdr:cNvPr>
        <xdr:cNvCxnSpPr/>
      </xdr:nvCxnSpPr>
      <xdr:spPr>
        <a:xfrm>
          <a:off x="10388600" y="18163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124985</xdr:rowOff>
    </xdr:from>
    <xdr:ext cx="469744" cy="259045"/>
    <xdr:sp macro="" textlink="">
      <xdr:nvSpPr>
        <xdr:cNvPr id="209" name="【市民会館】&#10;一人当たり面積平均値テキスト">
          <a:extLst>
            <a:ext uri="{FF2B5EF4-FFF2-40B4-BE49-F238E27FC236}">
              <a16:creationId xmlns:a16="http://schemas.microsoft.com/office/drawing/2014/main" id="{00000000-0008-0000-1100-0000D1000000}"/>
            </a:ext>
          </a:extLst>
        </xdr:cNvPr>
        <xdr:cNvSpPr txBox="1"/>
      </xdr:nvSpPr>
      <xdr:spPr>
        <a:xfrm>
          <a:off x="10566400" y="1812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0.486</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146558</xdr:rowOff>
    </xdr:from>
    <xdr:to>
      <xdr:col>15</xdr:col>
      <xdr:colOff>231775</xdr:colOff>
      <xdr:row>106</xdr:row>
      <xdr:rowOff>76708</xdr:rowOff>
    </xdr:to>
    <xdr:sp macro="" textlink="">
      <xdr:nvSpPr>
        <xdr:cNvPr id="210" name="フローチャート : 判断 209">
          <a:extLst>
            <a:ext uri="{FF2B5EF4-FFF2-40B4-BE49-F238E27FC236}">
              <a16:creationId xmlns:a16="http://schemas.microsoft.com/office/drawing/2014/main" id="{00000000-0008-0000-1100-0000D2000000}"/>
            </a:ext>
          </a:extLst>
        </xdr:cNvPr>
        <xdr:cNvSpPr/>
      </xdr:nvSpPr>
      <xdr:spPr>
        <a:xfrm>
          <a:off x="10426700" y="1814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99</xdr:row>
      <xdr:rowOff>160274</xdr:rowOff>
    </xdr:from>
    <xdr:to>
      <xdr:col>14</xdr:col>
      <xdr:colOff>79375</xdr:colOff>
      <xdr:row>100</xdr:row>
      <xdr:rowOff>90424</xdr:rowOff>
    </xdr:to>
    <xdr:sp macro="" textlink="">
      <xdr:nvSpPr>
        <xdr:cNvPr id="211" name="フローチャート : 判断 210">
          <a:extLst>
            <a:ext uri="{FF2B5EF4-FFF2-40B4-BE49-F238E27FC236}">
              <a16:creationId xmlns:a16="http://schemas.microsoft.com/office/drawing/2014/main" id="{00000000-0008-0000-1100-0000D3000000}"/>
            </a:ext>
          </a:extLst>
        </xdr:cNvPr>
        <xdr:cNvSpPr/>
      </xdr:nvSpPr>
      <xdr:spPr>
        <a:xfrm>
          <a:off x="9588500" y="1713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98</xdr:row>
      <xdr:rowOff>106951</xdr:rowOff>
    </xdr:from>
    <xdr:ext cx="469744" cy="259045"/>
    <xdr:sp macro="" textlink="">
      <xdr:nvSpPr>
        <xdr:cNvPr id="212" name="n_1aveValue【市民会館】&#10;一人当たり面積">
          <a:extLst>
            <a:ext uri="{FF2B5EF4-FFF2-40B4-BE49-F238E27FC236}">
              <a16:creationId xmlns:a16="http://schemas.microsoft.com/office/drawing/2014/main" id="{00000000-0008-0000-1100-0000D4000000}"/>
            </a:ext>
          </a:extLst>
        </xdr:cNvPr>
        <xdr:cNvSpPr txBox="1"/>
      </xdr:nvSpPr>
      <xdr:spPr>
        <a:xfrm>
          <a:off x="9391727" y="1690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0.708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13" name="テキスト ボックス 212">
          <a:extLst>
            <a:ext uri="{FF2B5EF4-FFF2-40B4-BE49-F238E27FC236}">
              <a16:creationId xmlns:a16="http://schemas.microsoft.com/office/drawing/2014/main" id="{00000000-0008-0000-1100-0000D500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14" name="テキスト ボックス 213">
          <a:extLst>
            <a:ext uri="{FF2B5EF4-FFF2-40B4-BE49-F238E27FC236}">
              <a16:creationId xmlns:a16="http://schemas.microsoft.com/office/drawing/2014/main" id="{00000000-0008-0000-1100-0000D600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15" name="テキスト ボックス 214">
          <a:extLst>
            <a:ext uri="{FF2B5EF4-FFF2-40B4-BE49-F238E27FC236}">
              <a16:creationId xmlns:a16="http://schemas.microsoft.com/office/drawing/2014/main" id="{00000000-0008-0000-1100-0000D700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16" name="テキスト ボックス 215">
          <a:extLst>
            <a:ext uri="{FF2B5EF4-FFF2-40B4-BE49-F238E27FC236}">
              <a16:creationId xmlns:a16="http://schemas.microsoft.com/office/drawing/2014/main" id="{00000000-0008-0000-1100-0000D800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17" name="テキスト ボックス 216">
          <a:extLst>
            <a:ext uri="{FF2B5EF4-FFF2-40B4-BE49-F238E27FC236}">
              <a16:creationId xmlns:a16="http://schemas.microsoft.com/office/drawing/2014/main" id="{00000000-0008-0000-1100-0000D900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116839</xdr:rowOff>
    </xdr:from>
    <xdr:to>
      <xdr:col>14</xdr:col>
      <xdr:colOff>79375</xdr:colOff>
      <xdr:row>107</xdr:row>
      <xdr:rowOff>46989</xdr:rowOff>
    </xdr:to>
    <xdr:sp macro="" textlink="">
      <xdr:nvSpPr>
        <xdr:cNvPr id="218" name="円/楕円 217">
          <a:extLst>
            <a:ext uri="{FF2B5EF4-FFF2-40B4-BE49-F238E27FC236}">
              <a16:creationId xmlns:a16="http://schemas.microsoft.com/office/drawing/2014/main" id="{00000000-0008-0000-1100-0000DA000000}"/>
            </a:ext>
          </a:extLst>
        </xdr:cNvPr>
        <xdr:cNvSpPr/>
      </xdr:nvSpPr>
      <xdr:spPr>
        <a:xfrm>
          <a:off x="9588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38116</xdr:rowOff>
    </xdr:from>
    <xdr:ext cx="469744" cy="259045"/>
    <xdr:sp macro="" textlink="">
      <xdr:nvSpPr>
        <xdr:cNvPr id="219" name="n_1mainValue【市民会館】&#10;一人当たり面積">
          <a:extLst>
            <a:ext uri="{FF2B5EF4-FFF2-40B4-BE49-F238E27FC236}">
              <a16:creationId xmlns:a16="http://schemas.microsoft.com/office/drawing/2014/main" id="{00000000-0008-0000-1100-0000DB000000}"/>
            </a:ext>
          </a:extLst>
        </xdr:cNvPr>
        <xdr:cNvSpPr txBox="1"/>
      </xdr:nvSpPr>
      <xdr:spPr>
        <a:xfrm>
          <a:off x="9391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0.455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20" name="正方形/長方形 219">
          <a:extLst>
            <a:ext uri="{FF2B5EF4-FFF2-40B4-BE49-F238E27FC236}">
              <a16:creationId xmlns:a16="http://schemas.microsoft.com/office/drawing/2014/main" id="{00000000-0008-0000-1100-0000DC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1" name="正方形/長方形 220">
          <a:extLst>
            <a:ext uri="{FF2B5EF4-FFF2-40B4-BE49-F238E27FC236}">
              <a16:creationId xmlns:a16="http://schemas.microsoft.com/office/drawing/2014/main" id="{00000000-0008-0000-1100-0000DD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2" name="正方形/長方形 221">
          <a:extLst>
            <a:ext uri="{FF2B5EF4-FFF2-40B4-BE49-F238E27FC236}">
              <a16:creationId xmlns:a16="http://schemas.microsoft.com/office/drawing/2014/main" id="{00000000-0008-0000-1100-0000DE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3" name="正方形/長方形 222">
          <a:extLst>
            <a:ext uri="{FF2B5EF4-FFF2-40B4-BE49-F238E27FC236}">
              <a16:creationId xmlns:a16="http://schemas.microsoft.com/office/drawing/2014/main" id="{00000000-0008-0000-1100-0000DF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4" name="正方形/長方形 223">
          <a:extLst>
            <a:ext uri="{FF2B5EF4-FFF2-40B4-BE49-F238E27FC236}">
              <a16:creationId xmlns:a16="http://schemas.microsoft.com/office/drawing/2014/main" id="{00000000-0008-0000-1100-0000E0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5" name="正方形/長方形 224">
          <a:extLst>
            <a:ext uri="{FF2B5EF4-FFF2-40B4-BE49-F238E27FC236}">
              <a16:creationId xmlns:a16="http://schemas.microsoft.com/office/drawing/2014/main" id="{00000000-0008-0000-1100-0000E1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6" name="正方形/長方形 225">
          <a:extLst>
            <a:ext uri="{FF2B5EF4-FFF2-40B4-BE49-F238E27FC236}">
              <a16:creationId xmlns:a16="http://schemas.microsoft.com/office/drawing/2014/main" id="{00000000-0008-0000-1100-0000E2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7" name="正方形/長方形 226">
          <a:extLst>
            <a:ext uri="{FF2B5EF4-FFF2-40B4-BE49-F238E27FC236}">
              <a16:creationId xmlns:a16="http://schemas.microsoft.com/office/drawing/2014/main" id="{00000000-0008-0000-1100-0000E3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8" name="テキスト ボックス 227">
          <a:extLst>
            <a:ext uri="{FF2B5EF4-FFF2-40B4-BE49-F238E27FC236}">
              <a16:creationId xmlns:a16="http://schemas.microsoft.com/office/drawing/2014/main" id="{00000000-0008-0000-1100-0000E4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29" name="直線コネクタ 228">
          <a:extLst>
            <a:ext uri="{FF2B5EF4-FFF2-40B4-BE49-F238E27FC236}">
              <a16:creationId xmlns:a16="http://schemas.microsoft.com/office/drawing/2014/main" id="{00000000-0008-0000-1100-0000E5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30" name="テキスト ボックス 229">
          <a:extLst>
            <a:ext uri="{FF2B5EF4-FFF2-40B4-BE49-F238E27FC236}">
              <a16:creationId xmlns:a16="http://schemas.microsoft.com/office/drawing/2014/main" id="{00000000-0008-0000-1100-0000E600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31" name="直線コネクタ 230">
          <a:extLst>
            <a:ext uri="{FF2B5EF4-FFF2-40B4-BE49-F238E27FC236}">
              <a16:creationId xmlns:a16="http://schemas.microsoft.com/office/drawing/2014/main" id="{00000000-0008-0000-1100-0000E700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32" name="テキスト ボックス 231">
          <a:extLst>
            <a:ext uri="{FF2B5EF4-FFF2-40B4-BE49-F238E27FC236}">
              <a16:creationId xmlns:a16="http://schemas.microsoft.com/office/drawing/2014/main" id="{00000000-0008-0000-1100-0000E8000000}"/>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33" name="直線コネクタ 232">
          <a:extLst>
            <a:ext uri="{FF2B5EF4-FFF2-40B4-BE49-F238E27FC236}">
              <a16:creationId xmlns:a16="http://schemas.microsoft.com/office/drawing/2014/main" id="{00000000-0008-0000-1100-0000E900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34" name="テキスト ボックス 233">
          <a:extLst>
            <a:ext uri="{FF2B5EF4-FFF2-40B4-BE49-F238E27FC236}">
              <a16:creationId xmlns:a16="http://schemas.microsoft.com/office/drawing/2014/main" id="{00000000-0008-0000-1100-0000EA00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35" name="直線コネクタ 234">
          <a:extLst>
            <a:ext uri="{FF2B5EF4-FFF2-40B4-BE49-F238E27FC236}">
              <a16:creationId xmlns:a16="http://schemas.microsoft.com/office/drawing/2014/main" id="{00000000-0008-0000-1100-0000EB00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36" name="テキスト ボックス 235">
          <a:extLst>
            <a:ext uri="{FF2B5EF4-FFF2-40B4-BE49-F238E27FC236}">
              <a16:creationId xmlns:a16="http://schemas.microsoft.com/office/drawing/2014/main" id="{00000000-0008-0000-1100-0000EC00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37" name="直線コネクタ 236">
          <a:extLst>
            <a:ext uri="{FF2B5EF4-FFF2-40B4-BE49-F238E27FC236}">
              <a16:creationId xmlns:a16="http://schemas.microsoft.com/office/drawing/2014/main" id="{00000000-0008-0000-1100-0000ED00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38" name="テキスト ボックス 237">
          <a:extLst>
            <a:ext uri="{FF2B5EF4-FFF2-40B4-BE49-F238E27FC236}">
              <a16:creationId xmlns:a16="http://schemas.microsoft.com/office/drawing/2014/main" id="{00000000-0008-0000-1100-0000EE00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39" name="直線コネクタ 238">
          <a:extLst>
            <a:ext uri="{FF2B5EF4-FFF2-40B4-BE49-F238E27FC236}">
              <a16:creationId xmlns:a16="http://schemas.microsoft.com/office/drawing/2014/main" id="{00000000-0008-0000-1100-0000EF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40" name="テキスト ボックス 239">
          <a:extLst>
            <a:ext uri="{FF2B5EF4-FFF2-40B4-BE49-F238E27FC236}">
              <a16:creationId xmlns:a16="http://schemas.microsoft.com/office/drawing/2014/main" id="{00000000-0008-0000-1100-0000F000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1" name="【一般廃棄物処理施設】&#10;有形固定資産減価償却率グラフ枠">
          <a:extLst>
            <a:ext uri="{FF2B5EF4-FFF2-40B4-BE49-F238E27FC236}">
              <a16:creationId xmlns:a16="http://schemas.microsoft.com/office/drawing/2014/main" id="{00000000-0008-0000-1100-0000F1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117348</xdr:rowOff>
    </xdr:from>
    <xdr:to>
      <xdr:col>23</xdr:col>
      <xdr:colOff>516889</xdr:colOff>
      <xdr:row>41</xdr:row>
      <xdr:rowOff>151638</xdr:rowOff>
    </xdr:to>
    <xdr:cxnSp macro="">
      <xdr:nvCxnSpPr>
        <xdr:cNvPr id="242" name="直線コネクタ 241">
          <a:extLst>
            <a:ext uri="{FF2B5EF4-FFF2-40B4-BE49-F238E27FC236}">
              <a16:creationId xmlns:a16="http://schemas.microsoft.com/office/drawing/2014/main" id="{00000000-0008-0000-1100-0000F2000000}"/>
            </a:ext>
          </a:extLst>
        </xdr:cNvPr>
        <xdr:cNvCxnSpPr/>
      </xdr:nvCxnSpPr>
      <xdr:spPr>
        <a:xfrm flipV="1">
          <a:off x="16318864" y="594664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155465</xdr:rowOff>
    </xdr:from>
    <xdr:ext cx="405111" cy="259045"/>
    <xdr:sp macro="" textlink="">
      <xdr:nvSpPr>
        <xdr:cNvPr id="243" name="【一般廃棄物処理施設】&#10;有形固定資産減価償却率最小値テキスト">
          <a:extLst>
            <a:ext uri="{FF2B5EF4-FFF2-40B4-BE49-F238E27FC236}">
              <a16:creationId xmlns:a16="http://schemas.microsoft.com/office/drawing/2014/main" id="{00000000-0008-0000-1100-0000F3000000}"/>
            </a:ext>
          </a:extLst>
        </xdr:cNvPr>
        <xdr:cNvSpPr txBox="1"/>
      </xdr:nvSpPr>
      <xdr:spPr>
        <a:xfrm>
          <a:off x="16408400" y="71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23</xdr:col>
      <xdr:colOff>428625</xdr:colOff>
      <xdr:row>41</xdr:row>
      <xdr:rowOff>151638</xdr:rowOff>
    </xdr:from>
    <xdr:to>
      <xdr:col>23</xdr:col>
      <xdr:colOff>606425</xdr:colOff>
      <xdr:row>41</xdr:row>
      <xdr:rowOff>151638</xdr:rowOff>
    </xdr:to>
    <xdr:cxnSp macro="">
      <xdr:nvCxnSpPr>
        <xdr:cNvPr id="244" name="直線コネクタ 243">
          <a:extLst>
            <a:ext uri="{FF2B5EF4-FFF2-40B4-BE49-F238E27FC236}">
              <a16:creationId xmlns:a16="http://schemas.microsoft.com/office/drawing/2014/main" id="{00000000-0008-0000-1100-0000F4000000}"/>
            </a:ext>
          </a:extLst>
        </xdr:cNvPr>
        <xdr:cNvCxnSpPr/>
      </xdr:nvCxnSpPr>
      <xdr:spPr>
        <a:xfrm>
          <a:off x="16230600" y="718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64025</xdr:rowOff>
    </xdr:from>
    <xdr:ext cx="405111" cy="259045"/>
    <xdr:sp macro="" textlink="">
      <xdr:nvSpPr>
        <xdr:cNvPr id="245" name="【一般廃棄物処理施設】&#10;有形固定資産減価償却率最大値テキスト">
          <a:extLst>
            <a:ext uri="{FF2B5EF4-FFF2-40B4-BE49-F238E27FC236}">
              <a16:creationId xmlns:a16="http://schemas.microsoft.com/office/drawing/2014/main" id="{00000000-0008-0000-1100-0000F5000000}"/>
            </a:ext>
          </a:extLst>
        </xdr:cNvPr>
        <xdr:cNvSpPr txBox="1"/>
      </xdr:nvSpPr>
      <xdr:spPr>
        <a:xfrm>
          <a:off x="164084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428625</xdr:colOff>
      <xdr:row>34</xdr:row>
      <xdr:rowOff>117348</xdr:rowOff>
    </xdr:from>
    <xdr:to>
      <xdr:col>23</xdr:col>
      <xdr:colOff>606425</xdr:colOff>
      <xdr:row>34</xdr:row>
      <xdr:rowOff>117348</xdr:rowOff>
    </xdr:to>
    <xdr:cxnSp macro="">
      <xdr:nvCxnSpPr>
        <xdr:cNvPr id="246" name="直線コネクタ 245">
          <a:extLst>
            <a:ext uri="{FF2B5EF4-FFF2-40B4-BE49-F238E27FC236}">
              <a16:creationId xmlns:a16="http://schemas.microsoft.com/office/drawing/2014/main" id="{00000000-0008-0000-1100-0000F6000000}"/>
            </a:ext>
          </a:extLst>
        </xdr:cNvPr>
        <xdr:cNvCxnSpPr/>
      </xdr:nvCxnSpPr>
      <xdr:spPr>
        <a:xfrm>
          <a:off x="16230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44975</xdr:rowOff>
    </xdr:from>
    <xdr:ext cx="405111" cy="259045"/>
    <xdr:sp macro="" textlink="">
      <xdr:nvSpPr>
        <xdr:cNvPr id="247" name="【一般廃棄物処理施設】&#10;有形固定資産減価償却率平均値テキスト">
          <a:extLst>
            <a:ext uri="{FF2B5EF4-FFF2-40B4-BE49-F238E27FC236}">
              <a16:creationId xmlns:a16="http://schemas.microsoft.com/office/drawing/2014/main" id="{00000000-0008-0000-1100-0000F7000000}"/>
            </a:ext>
          </a:extLst>
        </xdr:cNvPr>
        <xdr:cNvSpPr txBox="1"/>
      </xdr:nvSpPr>
      <xdr:spPr>
        <a:xfrm>
          <a:off x="16408400" y="6560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66548</xdr:rowOff>
    </xdr:from>
    <xdr:to>
      <xdr:col>23</xdr:col>
      <xdr:colOff>568325</xdr:colOff>
      <xdr:row>38</xdr:row>
      <xdr:rowOff>168148</xdr:rowOff>
    </xdr:to>
    <xdr:sp macro="" textlink="">
      <xdr:nvSpPr>
        <xdr:cNvPr id="248" name="フローチャート : 判断 247">
          <a:extLst>
            <a:ext uri="{FF2B5EF4-FFF2-40B4-BE49-F238E27FC236}">
              <a16:creationId xmlns:a16="http://schemas.microsoft.com/office/drawing/2014/main" id="{00000000-0008-0000-1100-0000F8000000}"/>
            </a:ext>
          </a:extLst>
        </xdr:cNvPr>
        <xdr:cNvSpPr/>
      </xdr:nvSpPr>
      <xdr:spPr>
        <a:xfrm>
          <a:off x="162687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27686</xdr:rowOff>
    </xdr:from>
    <xdr:to>
      <xdr:col>22</xdr:col>
      <xdr:colOff>415925</xdr:colOff>
      <xdr:row>39</xdr:row>
      <xdr:rowOff>129286</xdr:rowOff>
    </xdr:to>
    <xdr:sp macro="" textlink="">
      <xdr:nvSpPr>
        <xdr:cNvPr id="249" name="フローチャート : 判断 248">
          <a:extLst>
            <a:ext uri="{FF2B5EF4-FFF2-40B4-BE49-F238E27FC236}">
              <a16:creationId xmlns:a16="http://schemas.microsoft.com/office/drawing/2014/main" id="{00000000-0008-0000-1100-0000F9000000}"/>
            </a:ext>
          </a:extLst>
        </xdr:cNvPr>
        <xdr:cNvSpPr/>
      </xdr:nvSpPr>
      <xdr:spPr>
        <a:xfrm>
          <a:off x="15430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120413</xdr:rowOff>
    </xdr:from>
    <xdr:ext cx="405111" cy="259045"/>
    <xdr:sp macro="" textlink="">
      <xdr:nvSpPr>
        <xdr:cNvPr id="250" name="n_1aveValue【一般廃棄物処理施設】&#10;有形固定資産減価償却率">
          <a:extLst>
            <a:ext uri="{FF2B5EF4-FFF2-40B4-BE49-F238E27FC236}">
              <a16:creationId xmlns:a16="http://schemas.microsoft.com/office/drawing/2014/main" id="{00000000-0008-0000-1100-0000FA000000}"/>
            </a:ext>
          </a:extLst>
        </xdr:cNvPr>
        <xdr:cNvSpPr txBox="1"/>
      </xdr:nvSpPr>
      <xdr:spPr>
        <a:xfrm>
          <a:off x="15266043" y="680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51" name="テキスト ボックス 250">
          <a:extLst>
            <a:ext uri="{FF2B5EF4-FFF2-40B4-BE49-F238E27FC236}">
              <a16:creationId xmlns:a16="http://schemas.microsoft.com/office/drawing/2014/main" id="{00000000-0008-0000-1100-0000FB00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2" name="テキスト ボックス 251">
          <a:extLst>
            <a:ext uri="{FF2B5EF4-FFF2-40B4-BE49-F238E27FC236}">
              <a16:creationId xmlns:a16="http://schemas.microsoft.com/office/drawing/2014/main" id="{00000000-0008-0000-1100-0000FC00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3" name="テキスト ボックス 252">
          <a:extLst>
            <a:ext uri="{FF2B5EF4-FFF2-40B4-BE49-F238E27FC236}">
              <a16:creationId xmlns:a16="http://schemas.microsoft.com/office/drawing/2014/main" id="{00000000-0008-0000-1100-0000FD00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4" name="テキスト ボックス 253">
          <a:extLst>
            <a:ext uri="{FF2B5EF4-FFF2-40B4-BE49-F238E27FC236}">
              <a16:creationId xmlns:a16="http://schemas.microsoft.com/office/drawing/2014/main" id="{00000000-0008-0000-1100-0000FE00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5" name="テキスト ボックス 254">
          <a:extLst>
            <a:ext uri="{FF2B5EF4-FFF2-40B4-BE49-F238E27FC236}">
              <a16:creationId xmlns:a16="http://schemas.microsoft.com/office/drawing/2014/main" id="{00000000-0008-0000-1100-0000FF00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148844</xdr:rowOff>
    </xdr:from>
    <xdr:to>
      <xdr:col>22</xdr:col>
      <xdr:colOff>415925</xdr:colOff>
      <xdr:row>39</xdr:row>
      <xdr:rowOff>78994</xdr:rowOff>
    </xdr:to>
    <xdr:sp macro="" textlink="">
      <xdr:nvSpPr>
        <xdr:cNvPr id="256" name="円/楕円 255">
          <a:extLst>
            <a:ext uri="{FF2B5EF4-FFF2-40B4-BE49-F238E27FC236}">
              <a16:creationId xmlns:a16="http://schemas.microsoft.com/office/drawing/2014/main" id="{00000000-0008-0000-1100-000000010000}"/>
            </a:ext>
          </a:extLst>
        </xdr:cNvPr>
        <xdr:cNvSpPr/>
      </xdr:nvSpPr>
      <xdr:spPr>
        <a:xfrm>
          <a:off x="154305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95521</xdr:rowOff>
    </xdr:from>
    <xdr:ext cx="405111" cy="259045"/>
    <xdr:sp macro="" textlink="">
      <xdr:nvSpPr>
        <xdr:cNvPr id="257" name="n_1mainValue【一般廃棄物処理施設】&#10;有形固定資産減価償却率">
          <a:extLst>
            <a:ext uri="{FF2B5EF4-FFF2-40B4-BE49-F238E27FC236}">
              <a16:creationId xmlns:a16="http://schemas.microsoft.com/office/drawing/2014/main" id="{00000000-0008-0000-1100-000001010000}"/>
            </a:ext>
          </a:extLst>
        </xdr:cNvPr>
        <xdr:cNvSpPr txBox="1"/>
      </xdr:nvSpPr>
      <xdr:spPr>
        <a:xfrm>
          <a:off x="15266043" y="6439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58" name="正方形/長方形 257">
          <a:extLst>
            <a:ext uri="{FF2B5EF4-FFF2-40B4-BE49-F238E27FC236}">
              <a16:creationId xmlns:a16="http://schemas.microsoft.com/office/drawing/2014/main" id="{00000000-0008-0000-1100-00000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59" name="正方形/長方形 258">
          <a:extLst>
            <a:ext uri="{FF2B5EF4-FFF2-40B4-BE49-F238E27FC236}">
              <a16:creationId xmlns:a16="http://schemas.microsoft.com/office/drawing/2014/main" id="{00000000-0008-0000-1100-00000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0" name="正方形/長方形 259">
          <a:extLst>
            <a:ext uri="{FF2B5EF4-FFF2-40B4-BE49-F238E27FC236}">
              <a16:creationId xmlns:a16="http://schemas.microsoft.com/office/drawing/2014/main" id="{00000000-0008-0000-1100-00000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1" name="正方形/長方形 260">
          <a:extLst>
            <a:ext uri="{FF2B5EF4-FFF2-40B4-BE49-F238E27FC236}">
              <a16:creationId xmlns:a16="http://schemas.microsoft.com/office/drawing/2014/main" id="{00000000-0008-0000-1100-00000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2" name="正方形/長方形 261">
          <a:extLst>
            <a:ext uri="{FF2B5EF4-FFF2-40B4-BE49-F238E27FC236}">
              <a16:creationId xmlns:a16="http://schemas.microsoft.com/office/drawing/2014/main" id="{00000000-0008-0000-1100-00000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3" name="正方形/長方形 262">
          <a:extLst>
            <a:ext uri="{FF2B5EF4-FFF2-40B4-BE49-F238E27FC236}">
              <a16:creationId xmlns:a16="http://schemas.microsoft.com/office/drawing/2014/main" id="{00000000-0008-0000-1100-00000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4" name="正方形/長方形 263">
          <a:extLst>
            <a:ext uri="{FF2B5EF4-FFF2-40B4-BE49-F238E27FC236}">
              <a16:creationId xmlns:a16="http://schemas.microsoft.com/office/drawing/2014/main" id="{00000000-0008-0000-1100-00000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5" name="正方形/長方形 264">
          <a:extLst>
            <a:ext uri="{FF2B5EF4-FFF2-40B4-BE49-F238E27FC236}">
              <a16:creationId xmlns:a16="http://schemas.microsoft.com/office/drawing/2014/main" id="{00000000-0008-0000-1100-00000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6" name="テキスト ボックス 265">
          <a:extLst>
            <a:ext uri="{FF2B5EF4-FFF2-40B4-BE49-F238E27FC236}">
              <a16:creationId xmlns:a16="http://schemas.microsoft.com/office/drawing/2014/main" id="{00000000-0008-0000-1100-00000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7" name="直線コネクタ 266">
          <a:extLst>
            <a:ext uri="{FF2B5EF4-FFF2-40B4-BE49-F238E27FC236}">
              <a16:creationId xmlns:a16="http://schemas.microsoft.com/office/drawing/2014/main" id="{00000000-0008-0000-1100-00000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68" name="直線コネクタ 267">
          <a:extLst>
            <a:ext uri="{FF2B5EF4-FFF2-40B4-BE49-F238E27FC236}">
              <a16:creationId xmlns:a16="http://schemas.microsoft.com/office/drawing/2014/main" id="{00000000-0008-0000-1100-00000C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69" name="テキスト ボックス 268">
          <a:extLst>
            <a:ext uri="{FF2B5EF4-FFF2-40B4-BE49-F238E27FC236}">
              <a16:creationId xmlns:a16="http://schemas.microsoft.com/office/drawing/2014/main" id="{00000000-0008-0000-1100-00000D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70" name="直線コネクタ 269">
          <a:extLst>
            <a:ext uri="{FF2B5EF4-FFF2-40B4-BE49-F238E27FC236}">
              <a16:creationId xmlns:a16="http://schemas.microsoft.com/office/drawing/2014/main" id="{00000000-0008-0000-1100-00000E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71" name="テキスト ボックス 270">
          <a:extLst>
            <a:ext uri="{FF2B5EF4-FFF2-40B4-BE49-F238E27FC236}">
              <a16:creationId xmlns:a16="http://schemas.microsoft.com/office/drawing/2014/main" id="{00000000-0008-0000-1100-00000F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72" name="直線コネクタ 271">
          <a:extLst>
            <a:ext uri="{FF2B5EF4-FFF2-40B4-BE49-F238E27FC236}">
              <a16:creationId xmlns:a16="http://schemas.microsoft.com/office/drawing/2014/main" id="{00000000-0008-0000-1100-000010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73" name="テキスト ボックス 272">
          <a:extLst>
            <a:ext uri="{FF2B5EF4-FFF2-40B4-BE49-F238E27FC236}">
              <a16:creationId xmlns:a16="http://schemas.microsoft.com/office/drawing/2014/main" id="{00000000-0008-0000-1100-000011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74" name="直線コネクタ 273">
          <a:extLst>
            <a:ext uri="{FF2B5EF4-FFF2-40B4-BE49-F238E27FC236}">
              <a16:creationId xmlns:a16="http://schemas.microsoft.com/office/drawing/2014/main" id="{00000000-0008-0000-1100-000012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275" name="テキスト ボックス 274">
          <a:extLst>
            <a:ext uri="{FF2B5EF4-FFF2-40B4-BE49-F238E27FC236}">
              <a16:creationId xmlns:a16="http://schemas.microsoft.com/office/drawing/2014/main" id="{00000000-0008-0000-1100-000013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6" name="直線コネクタ 275">
          <a:extLst>
            <a:ext uri="{FF2B5EF4-FFF2-40B4-BE49-F238E27FC236}">
              <a16:creationId xmlns:a16="http://schemas.microsoft.com/office/drawing/2014/main" id="{00000000-0008-0000-1100-00001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77" name="テキスト ボックス 276">
          <a:extLst>
            <a:ext uri="{FF2B5EF4-FFF2-40B4-BE49-F238E27FC236}">
              <a16:creationId xmlns:a16="http://schemas.microsoft.com/office/drawing/2014/main" id="{00000000-0008-0000-1100-000015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78" name="【一般廃棄物処理施設】&#10;一人当たり有形固定資産（償却資産）額グラフ枠">
          <a:extLst>
            <a:ext uri="{FF2B5EF4-FFF2-40B4-BE49-F238E27FC236}">
              <a16:creationId xmlns:a16="http://schemas.microsoft.com/office/drawing/2014/main" id="{00000000-0008-0000-1100-00001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9074</xdr:rowOff>
    </xdr:from>
    <xdr:to>
      <xdr:col>32</xdr:col>
      <xdr:colOff>186689</xdr:colOff>
      <xdr:row>41</xdr:row>
      <xdr:rowOff>93487</xdr:rowOff>
    </xdr:to>
    <xdr:cxnSp macro="">
      <xdr:nvCxnSpPr>
        <xdr:cNvPr id="279" name="直線コネクタ 278">
          <a:extLst>
            <a:ext uri="{FF2B5EF4-FFF2-40B4-BE49-F238E27FC236}">
              <a16:creationId xmlns:a16="http://schemas.microsoft.com/office/drawing/2014/main" id="{00000000-0008-0000-1100-000017010000}"/>
            </a:ext>
          </a:extLst>
        </xdr:cNvPr>
        <xdr:cNvCxnSpPr/>
      </xdr:nvCxnSpPr>
      <xdr:spPr>
        <a:xfrm flipV="1">
          <a:off x="22160864" y="5838374"/>
          <a:ext cx="0" cy="1284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97314</xdr:rowOff>
    </xdr:from>
    <xdr:ext cx="469744" cy="259045"/>
    <xdr:sp macro="" textlink="">
      <xdr:nvSpPr>
        <xdr:cNvPr id="280" name="【一般廃棄物処理施設】&#10;一人当たり有形固定資産（償却資産）額最小値テキスト">
          <a:extLst>
            <a:ext uri="{FF2B5EF4-FFF2-40B4-BE49-F238E27FC236}">
              <a16:creationId xmlns:a16="http://schemas.microsoft.com/office/drawing/2014/main" id="{00000000-0008-0000-1100-000018010000}"/>
            </a:ext>
          </a:extLst>
        </xdr:cNvPr>
        <xdr:cNvSpPr txBox="1"/>
      </xdr:nvSpPr>
      <xdr:spPr>
        <a:xfrm>
          <a:off x="22250400" y="712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8,719</a:t>
          </a:r>
          <a:endParaRPr kumimoji="1" lang="ja-JP" altLang="en-US" sz="1000" b="1">
            <a:latin typeface="ＭＳ Ｐゴシック"/>
          </a:endParaRPr>
        </a:p>
      </xdr:txBody>
    </xdr:sp>
    <xdr:clientData/>
  </xdr:oneCellAnchor>
  <xdr:twoCellAnchor>
    <xdr:from>
      <xdr:col>32</xdr:col>
      <xdr:colOff>98425</xdr:colOff>
      <xdr:row>41</xdr:row>
      <xdr:rowOff>93487</xdr:rowOff>
    </xdr:from>
    <xdr:to>
      <xdr:col>32</xdr:col>
      <xdr:colOff>276225</xdr:colOff>
      <xdr:row>41</xdr:row>
      <xdr:rowOff>93487</xdr:rowOff>
    </xdr:to>
    <xdr:cxnSp macro="">
      <xdr:nvCxnSpPr>
        <xdr:cNvPr id="281" name="直線コネクタ 280">
          <a:extLst>
            <a:ext uri="{FF2B5EF4-FFF2-40B4-BE49-F238E27FC236}">
              <a16:creationId xmlns:a16="http://schemas.microsoft.com/office/drawing/2014/main" id="{00000000-0008-0000-1100-000019010000}"/>
            </a:ext>
          </a:extLst>
        </xdr:cNvPr>
        <xdr:cNvCxnSpPr/>
      </xdr:nvCxnSpPr>
      <xdr:spPr>
        <a:xfrm>
          <a:off x="22072600" y="7122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127201</xdr:rowOff>
    </xdr:from>
    <xdr:ext cx="599010" cy="259045"/>
    <xdr:sp macro="" textlink="">
      <xdr:nvSpPr>
        <xdr:cNvPr id="282" name="【一般廃棄物処理施設】&#10;一人当たり有形固定資産（償却資産）額最大値テキスト">
          <a:extLst>
            <a:ext uri="{FF2B5EF4-FFF2-40B4-BE49-F238E27FC236}">
              <a16:creationId xmlns:a16="http://schemas.microsoft.com/office/drawing/2014/main" id="{00000000-0008-0000-1100-00001A010000}"/>
            </a:ext>
          </a:extLst>
        </xdr:cNvPr>
        <xdr:cNvSpPr txBox="1"/>
      </xdr:nvSpPr>
      <xdr:spPr>
        <a:xfrm>
          <a:off x="22250400" y="561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289,682</a:t>
          </a:r>
          <a:endParaRPr kumimoji="1" lang="ja-JP" altLang="en-US" sz="1000" b="1">
            <a:latin typeface="ＭＳ Ｐゴシック"/>
          </a:endParaRPr>
        </a:p>
      </xdr:txBody>
    </xdr:sp>
    <xdr:clientData/>
  </xdr:oneCellAnchor>
  <xdr:twoCellAnchor>
    <xdr:from>
      <xdr:col>32</xdr:col>
      <xdr:colOff>98425</xdr:colOff>
      <xdr:row>34</xdr:row>
      <xdr:rowOff>9074</xdr:rowOff>
    </xdr:from>
    <xdr:to>
      <xdr:col>32</xdr:col>
      <xdr:colOff>276225</xdr:colOff>
      <xdr:row>34</xdr:row>
      <xdr:rowOff>9074</xdr:rowOff>
    </xdr:to>
    <xdr:cxnSp macro="">
      <xdr:nvCxnSpPr>
        <xdr:cNvPr id="283" name="直線コネクタ 282">
          <a:extLst>
            <a:ext uri="{FF2B5EF4-FFF2-40B4-BE49-F238E27FC236}">
              <a16:creationId xmlns:a16="http://schemas.microsoft.com/office/drawing/2014/main" id="{00000000-0008-0000-1100-00001B010000}"/>
            </a:ext>
          </a:extLst>
        </xdr:cNvPr>
        <xdr:cNvCxnSpPr/>
      </xdr:nvCxnSpPr>
      <xdr:spPr>
        <a:xfrm>
          <a:off x="22072600" y="58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150881</xdr:rowOff>
    </xdr:from>
    <xdr:ext cx="534377" cy="259045"/>
    <xdr:sp macro="" textlink="">
      <xdr:nvSpPr>
        <xdr:cNvPr id="284" name="【一般廃棄物処理施設】&#10;一人当たり有形固定資産（償却資産）額平均値テキスト">
          <a:extLst>
            <a:ext uri="{FF2B5EF4-FFF2-40B4-BE49-F238E27FC236}">
              <a16:creationId xmlns:a16="http://schemas.microsoft.com/office/drawing/2014/main" id="{00000000-0008-0000-1100-00001C010000}"/>
            </a:ext>
          </a:extLst>
        </xdr:cNvPr>
        <xdr:cNvSpPr txBox="1"/>
      </xdr:nvSpPr>
      <xdr:spPr>
        <a:xfrm>
          <a:off x="22250400" y="666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92,836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1004</xdr:rowOff>
    </xdr:from>
    <xdr:to>
      <xdr:col>32</xdr:col>
      <xdr:colOff>238125</xdr:colOff>
      <xdr:row>39</xdr:row>
      <xdr:rowOff>102604</xdr:rowOff>
    </xdr:to>
    <xdr:sp macro="" textlink="">
      <xdr:nvSpPr>
        <xdr:cNvPr id="285" name="フローチャート : 判断 284">
          <a:extLst>
            <a:ext uri="{FF2B5EF4-FFF2-40B4-BE49-F238E27FC236}">
              <a16:creationId xmlns:a16="http://schemas.microsoft.com/office/drawing/2014/main" id="{00000000-0008-0000-1100-00001D010000}"/>
            </a:ext>
          </a:extLst>
        </xdr:cNvPr>
        <xdr:cNvSpPr/>
      </xdr:nvSpPr>
      <xdr:spPr>
        <a:xfrm>
          <a:off x="22110700" y="668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118125</xdr:rowOff>
    </xdr:from>
    <xdr:to>
      <xdr:col>31</xdr:col>
      <xdr:colOff>85725</xdr:colOff>
      <xdr:row>37</xdr:row>
      <xdr:rowOff>48275</xdr:rowOff>
    </xdr:to>
    <xdr:sp macro="" textlink="">
      <xdr:nvSpPr>
        <xdr:cNvPr id="286" name="フローチャート : 判断 285">
          <a:extLst>
            <a:ext uri="{FF2B5EF4-FFF2-40B4-BE49-F238E27FC236}">
              <a16:creationId xmlns:a16="http://schemas.microsoft.com/office/drawing/2014/main" id="{00000000-0008-0000-1100-00001E010000}"/>
            </a:ext>
          </a:extLst>
        </xdr:cNvPr>
        <xdr:cNvSpPr/>
      </xdr:nvSpPr>
      <xdr:spPr>
        <a:xfrm>
          <a:off x="21272500" y="629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35</xdr:row>
      <xdr:rowOff>64802</xdr:rowOff>
    </xdr:from>
    <xdr:ext cx="599010" cy="259045"/>
    <xdr:sp macro="" textlink="">
      <xdr:nvSpPr>
        <xdr:cNvPr id="287" name="n_1aveValue【一般廃棄物処理施設】&#10;一人当たり有形固定資産（償却資産）額">
          <a:extLst>
            <a:ext uri="{FF2B5EF4-FFF2-40B4-BE49-F238E27FC236}">
              <a16:creationId xmlns:a16="http://schemas.microsoft.com/office/drawing/2014/main" id="{00000000-0008-0000-1100-00001F010000}"/>
            </a:ext>
          </a:extLst>
        </xdr:cNvPr>
        <xdr:cNvSpPr txBox="1"/>
      </xdr:nvSpPr>
      <xdr:spPr>
        <a:xfrm>
          <a:off x="21011094" y="606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179,719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88" name="テキスト ボックス 287">
          <a:extLst>
            <a:ext uri="{FF2B5EF4-FFF2-40B4-BE49-F238E27FC236}">
              <a16:creationId xmlns:a16="http://schemas.microsoft.com/office/drawing/2014/main" id="{00000000-0008-0000-1100-00002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89" name="テキスト ボックス 288">
          <a:extLst>
            <a:ext uri="{FF2B5EF4-FFF2-40B4-BE49-F238E27FC236}">
              <a16:creationId xmlns:a16="http://schemas.microsoft.com/office/drawing/2014/main" id="{00000000-0008-0000-1100-00002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0" name="テキスト ボックス 289">
          <a:extLst>
            <a:ext uri="{FF2B5EF4-FFF2-40B4-BE49-F238E27FC236}">
              <a16:creationId xmlns:a16="http://schemas.microsoft.com/office/drawing/2014/main" id="{00000000-0008-0000-1100-00002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1" name="テキスト ボックス 290">
          <a:extLst>
            <a:ext uri="{FF2B5EF4-FFF2-40B4-BE49-F238E27FC236}">
              <a16:creationId xmlns:a16="http://schemas.microsoft.com/office/drawing/2014/main" id="{00000000-0008-0000-1100-00002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2" name="テキスト ボックス 291">
          <a:extLst>
            <a:ext uri="{FF2B5EF4-FFF2-40B4-BE49-F238E27FC236}">
              <a16:creationId xmlns:a16="http://schemas.microsoft.com/office/drawing/2014/main" id="{00000000-0008-0000-1100-00002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78586</xdr:rowOff>
    </xdr:from>
    <xdr:to>
      <xdr:col>31</xdr:col>
      <xdr:colOff>85725</xdr:colOff>
      <xdr:row>41</xdr:row>
      <xdr:rowOff>8736</xdr:rowOff>
    </xdr:to>
    <xdr:sp macro="" textlink="">
      <xdr:nvSpPr>
        <xdr:cNvPr id="293" name="円/楕円 292">
          <a:extLst>
            <a:ext uri="{FF2B5EF4-FFF2-40B4-BE49-F238E27FC236}">
              <a16:creationId xmlns:a16="http://schemas.microsoft.com/office/drawing/2014/main" id="{00000000-0008-0000-1100-000025010000}"/>
            </a:ext>
          </a:extLst>
        </xdr:cNvPr>
        <xdr:cNvSpPr/>
      </xdr:nvSpPr>
      <xdr:spPr>
        <a:xfrm>
          <a:off x="21272500" y="693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171313</xdr:rowOff>
    </xdr:from>
    <xdr:ext cx="534377" cy="259045"/>
    <xdr:sp macro="" textlink="">
      <xdr:nvSpPr>
        <xdr:cNvPr id="294" name="n_1mainValue【一般廃棄物処理施設】&#10;一人当たり有形固定資産（償却資産）額">
          <a:extLst>
            <a:ext uri="{FF2B5EF4-FFF2-40B4-BE49-F238E27FC236}">
              <a16:creationId xmlns:a16="http://schemas.microsoft.com/office/drawing/2014/main" id="{00000000-0008-0000-1100-000026010000}"/>
            </a:ext>
          </a:extLst>
        </xdr:cNvPr>
        <xdr:cNvSpPr txBox="1"/>
      </xdr:nvSpPr>
      <xdr:spPr>
        <a:xfrm>
          <a:off x="21043411" y="702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38,367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95" name="正方形/長方形 294">
          <a:extLst>
            <a:ext uri="{FF2B5EF4-FFF2-40B4-BE49-F238E27FC236}">
              <a16:creationId xmlns:a16="http://schemas.microsoft.com/office/drawing/2014/main" id="{00000000-0008-0000-1100-00002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6" name="正方形/長方形 295">
          <a:extLst>
            <a:ext uri="{FF2B5EF4-FFF2-40B4-BE49-F238E27FC236}">
              <a16:creationId xmlns:a16="http://schemas.microsoft.com/office/drawing/2014/main" id="{00000000-0008-0000-1100-00002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7" name="正方形/長方形 296">
          <a:extLst>
            <a:ext uri="{FF2B5EF4-FFF2-40B4-BE49-F238E27FC236}">
              <a16:creationId xmlns:a16="http://schemas.microsoft.com/office/drawing/2014/main" id="{00000000-0008-0000-1100-00002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8" name="正方形/長方形 297">
          <a:extLst>
            <a:ext uri="{FF2B5EF4-FFF2-40B4-BE49-F238E27FC236}">
              <a16:creationId xmlns:a16="http://schemas.microsoft.com/office/drawing/2014/main" id="{00000000-0008-0000-1100-00002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99" name="正方形/長方形 298">
          <a:extLst>
            <a:ext uri="{FF2B5EF4-FFF2-40B4-BE49-F238E27FC236}">
              <a16:creationId xmlns:a16="http://schemas.microsoft.com/office/drawing/2014/main" id="{00000000-0008-0000-1100-00002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0" name="正方形/長方形 299">
          <a:extLst>
            <a:ext uri="{FF2B5EF4-FFF2-40B4-BE49-F238E27FC236}">
              <a16:creationId xmlns:a16="http://schemas.microsoft.com/office/drawing/2014/main" id="{00000000-0008-0000-1100-00002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1" name="正方形/長方形 300">
          <a:extLst>
            <a:ext uri="{FF2B5EF4-FFF2-40B4-BE49-F238E27FC236}">
              <a16:creationId xmlns:a16="http://schemas.microsoft.com/office/drawing/2014/main" id="{00000000-0008-0000-1100-00002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2" name="正方形/長方形 301">
          <a:extLst>
            <a:ext uri="{FF2B5EF4-FFF2-40B4-BE49-F238E27FC236}">
              <a16:creationId xmlns:a16="http://schemas.microsoft.com/office/drawing/2014/main" id="{00000000-0008-0000-1100-00002E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03" name="正方形/長方形 302">
          <a:extLst>
            <a:ext uri="{FF2B5EF4-FFF2-40B4-BE49-F238E27FC236}">
              <a16:creationId xmlns:a16="http://schemas.microsoft.com/office/drawing/2014/main" id="{00000000-0008-0000-1100-00002F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04" name="正方形/長方形 303">
          <a:extLst>
            <a:ext uri="{FF2B5EF4-FFF2-40B4-BE49-F238E27FC236}">
              <a16:creationId xmlns:a16="http://schemas.microsoft.com/office/drawing/2014/main" id="{00000000-0008-0000-1100-000030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05" name="正方形/長方形 304">
          <a:extLst>
            <a:ext uri="{FF2B5EF4-FFF2-40B4-BE49-F238E27FC236}">
              <a16:creationId xmlns:a16="http://schemas.microsoft.com/office/drawing/2014/main" id="{00000000-0008-0000-1100-000031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06" name="正方形/長方形 305">
          <a:extLst>
            <a:ext uri="{FF2B5EF4-FFF2-40B4-BE49-F238E27FC236}">
              <a16:creationId xmlns:a16="http://schemas.microsoft.com/office/drawing/2014/main" id="{00000000-0008-0000-1100-000032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07" name="正方形/長方形 306">
          <a:extLst>
            <a:ext uri="{FF2B5EF4-FFF2-40B4-BE49-F238E27FC236}">
              <a16:creationId xmlns:a16="http://schemas.microsoft.com/office/drawing/2014/main" id="{00000000-0008-0000-1100-000033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08" name="正方形/長方形 307">
          <a:extLst>
            <a:ext uri="{FF2B5EF4-FFF2-40B4-BE49-F238E27FC236}">
              <a16:creationId xmlns:a16="http://schemas.microsoft.com/office/drawing/2014/main" id="{00000000-0008-0000-1100-000034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09" name="正方形/長方形 308">
          <a:extLst>
            <a:ext uri="{FF2B5EF4-FFF2-40B4-BE49-F238E27FC236}">
              <a16:creationId xmlns:a16="http://schemas.microsoft.com/office/drawing/2014/main" id="{00000000-0008-0000-1100-000035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10" name="正方形/長方形 309">
          <a:extLst>
            <a:ext uri="{FF2B5EF4-FFF2-40B4-BE49-F238E27FC236}">
              <a16:creationId xmlns:a16="http://schemas.microsoft.com/office/drawing/2014/main" id="{00000000-0008-0000-1100-000036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11" name="正方形/長方形 310">
          <a:extLst>
            <a:ext uri="{FF2B5EF4-FFF2-40B4-BE49-F238E27FC236}">
              <a16:creationId xmlns:a16="http://schemas.microsoft.com/office/drawing/2014/main" id="{00000000-0008-0000-1100-000037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2" name="正方形/長方形 311">
          <a:extLst>
            <a:ext uri="{FF2B5EF4-FFF2-40B4-BE49-F238E27FC236}">
              <a16:creationId xmlns:a16="http://schemas.microsoft.com/office/drawing/2014/main" id="{00000000-0008-0000-1100-000038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3" name="正方形/長方形 312">
          <a:extLst>
            <a:ext uri="{FF2B5EF4-FFF2-40B4-BE49-F238E27FC236}">
              <a16:creationId xmlns:a16="http://schemas.microsoft.com/office/drawing/2014/main" id="{00000000-0008-0000-1100-000039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4" name="正方形/長方形 313">
          <a:extLst>
            <a:ext uri="{FF2B5EF4-FFF2-40B4-BE49-F238E27FC236}">
              <a16:creationId xmlns:a16="http://schemas.microsoft.com/office/drawing/2014/main" id="{00000000-0008-0000-1100-00003A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5" name="正方形/長方形 314">
          <a:extLst>
            <a:ext uri="{FF2B5EF4-FFF2-40B4-BE49-F238E27FC236}">
              <a16:creationId xmlns:a16="http://schemas.microsoft.com/office/drawing/2014/main" id="{00000000-0008-0000-1100-00003B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6" name="正方形/長方形 315">
          <a:extLst>
            <a:ext uri="{FF2B5EF4-FFF2-40B4-BE49-F238E27FC236}">
              <a16:creationId xmlns:a16="http://schemas.microsoft.com/office/drawing/2014/main" id="{00000000-0008-0000-1100-00003C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17" name="正方形/長方形 316">
          <a:extLst>
            <a:ext uri="{FF2B5EF4-FFF2-40B4-BE49-F238E27FC236}">
              <a16:creationId xmlns:a16="http://schemas.microsoft.com/office/drawing/2014/main" id="{00000000-0008-0000-1100-00003D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18" name="正方形/長方形 317">
          <a:extLst>
            <a:ext uri="{FF2B5EF4-FFF2-40B4-BE49-F238E27FC236}">
              <a16:creationId xmlns:a16="http://schemas.microsoft.com/office/drawing/2014/main" id="{00000000-0008-0000-1100-00003E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19" name="テキスト ボックス 318">
          <a:extLst>
            <a:ext uri="{FF2B5EF4-FFF2-40B4-BE49-F238E27FC236}">
              <a16:creationId xmlns:a16="http://schemas.microsoft.com/office/drawing/2014/main" id="{00000000-0008-0000-1100-00003F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0" name="直線コネクタ 319">
          <a:extLst>
            <a:ext uri="{FF2B5EF4-FFF2-40B4-BE49-F238E27FC236}">
              <a16:creationId xmlns:a16="http://schemas.microsoft.com/office/drawing/2014/main" id="{00000000-0008-0000-1100-000040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21" name="直線コネクタ 320">
          <a:extLst>
            <a:ext uri="{FF2B5EF4-FFF2-40B4-BE49-F238E27FC236}">
              <a16:creationId xmlns:a16="http://schemas.microsoft.com/office/drawing/2014/main" id="{00000000-0008-0000-1100-000041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22" name="テキスト ボックス 321">
          <a:extLst>
            <a:ext uri="{FF2B5EF4-FFF2-40B4-BE49-F238E27FC236}">
              <a16:creationId xmlns:a16="http://schemas.microsoft.com/office/drawing/2014/main" id="{00000000-0008-0000-1100-000042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23" name="直線コネクタ 322">
          <a:extLst>
            <a:ext uri="{FF2B5EF4-FFF2-40B4-BE49-F238E27FC236}">
              <a16:creationId xmlns:a16="http://schemas.microsoft.com/office/drawing/2014/main" id="{00000000-0008-0000-1100-000043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24" name="テキスト ボックス 323">
          <a:extLst>
            <a:ext uri="{FF2B5EF4-FFF2-40B4-BE49-F238E27FC236}">
              <a16:creationId xmlns:a16="http://schemas.microsoft.com/office/drawing/2014/main" id="{00000000-0008-0000-1100-000044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25" name="直線コネクタ 324">
          <a:extLst>
            <a:ext uri="{FF2B5EF4-FFF2-40B4-BE49-F238E27FC236}">
              <a16:creationId xmlns:a16="http://schemas.microsoft.com/office/drawing/2014/main" id="{00000000-0008-0000-1100-000045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26" name="テキスト ボックス 325">
          <a:extLst>
            <a:ext uri="{FF2B5EF4-FFF2-40B4-BE49-F238E27FC236}">
              <a16:creationId xmlns:a16="http://schemas.microsoft.com/office/drawing/2014/main" id="{00000000-0008-0000-1100-000046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27" name="直線コネクタ 326">
          <a:extLst>
            <a:ext uri="{FF2B5EF4-FFF2-40B4-BE49-F238E27FC236}">
              <a16:creationId xmlns:a16="http://schemas.microsoft.com/office/drawing/2014/main" id="{00000000-0008-0000-1100-000047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28" name="テキスト ボックス 327">
          <a:extLst>
            <a:ext uri="{FF2B5EF4-FFF2-40B4-BE49-F238E27FC236}">
              <a16:creationId xmlns:a16="http://schemas.microsoft.com/office/drawing/2014/main" id="{00000000-0008-0000-1100-000048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29" name="直線コネクタ 328">
          <a:extLst>
            <a:ext uri="{FF2B5EF4-FFF2-40B4-BE49-F238E27FC236}">
              <a16:creationId xmlns:a16="http://schemas.microsoft.com/office/drawing/2014/main" id="{00000000-0008-0000-1100-000049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30" name="テキスト ボックス 329">
          <a:extLst>
            <a:ext uri="{FF2B5EF4-FFF2-40B4-BE49-F238E27FC236}">
              <a16:creationId xmlns:a16="http://schemas.microsoft.com/office/drawing/2014/main" id="{00000000-0008-0000-1100-00004A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31" name="直線コネクタ 330">
          <a:extLst>
            <a:ext uri="{FF2B5EF4-FFF2-40B4-BE49-F238E27FC236}">
              <a16:creationId xmlns:a16="http://schemas.microsoft.com/office/drawing/2014/main" id="{00000000-0008-0000-1100-00004B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32" name="テキスト ボックス 331">
          <a:extLst>
            <a:ext uri="{FF2B5EF4-FFF2-40B4-BE49-F238E27FC236}">
              <a16:creationId xmlns:a16="http://schemas.microsoft.com/office/drawing/2014/main" id="{00000000-0008-0000-1100-00004C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3" name="直線コネクタ 332">
          <a:extLst>
            <a:ext uri="{FF2B5EF4-FFF2-40B4-BE49-F238E27FC236}">
              <a16:creationId xmlns:a16="http://schemas.microsoft.com/office/drawing/2014/main" id="{00000000-0008-0000-1100-00004D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34" name="テキスト ボックス 333">
          <a:extLst>
            <a:ext uri="{FF2B5EF4-FFF2-40B4-BE49-F238E27FC236}">
              <a16:creationId xmlns:a16="http://schemas.microsoft.com/office/drawing/2014/main" id="{00000000-0008-0000-1100-00004E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35" name="【消防施設】&#10;有形固定資産減価償却率グラフ枠">
          <a:extLst>
            <a:ext uri="{FF2B5EF4-FFF2-40B4-BE49-F238E27FC236}">
              <a16:creationId xmlns:a16="http://schemas.microsoft.com/office/drawing/2014/main" id="{00000000-0008-0000-1100-00004F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132806</xdr:rowOff>
    </xdr:from>
    <xdr:to>
      <xdr:col>23</xdr:col>
      <xdr:colOff>516889</xdr:colOff>
      <xdr:row>86</xdr:row>
      <xdr:rowOff>136071</xdr:rowOff>
    </xdr:to>
    <xdr:cxnSp macro="">
      <xdr:nvCxnSpPr>
        <xdr:cNvPr id="336" name="直線コネクタ 335">
          <a:extLst>
            <a:ext uri="{FF2B5EF4-FFF2-40B4-BE49-F238E27FC236}">
              <a16:creationId xmlns:a16="http://schemas.microsoft.com/office/drawing/2014/main" id="{00000000-0008-0000-1100-000050010000}"/>
            </a:ext>
          </a:extLst>
        </xdr:cNvPr>
        <xdr:cNvCxnSpPr/>
      </xdr:nvCxnSpPr>
      <xdr:spPr>
        <a:xfrm flipV="1">
          <a:off x="16318864" y="1333445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139898</xdr:rowOff>
    </xdr:from>
    <xdr:ext cx="340478" cy="259045"/>
    <xdr:sp macro="" textlink="">
      <xdr:nvSpPr>
        <xdr:cNvPr id="337" name="【消防施設】&#10;有形固定資産減価償却率最小値テキスト">
          <a:extLst>
            <a:ext uri="{FF2B5EF4-FFF2-40B4-BE49-F238E27FC236}">
              <a16:creationId xmlns:a16="http://schemas.microsoft.com/office/drawing/2014/main" id="{00000000-0008-0000-1100-000051010000}"/>
            </a:ext>
          </a:extLst>
        </xdr:cNvPr>
        <xdr:cNvSpPr txBox="1"/>
      </xdr:nvSpPr>
      <xdr:spPr>
        <a:xfrm>
          <a:off x="164084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86</xdr:row>
      <xdr:rowOff>136071</xdr:rowOff>
    </xdr:from>
    <xdr:to>
      <xdr:col>23</xdr:col>
      <xdr:colOff>606425</xdr:colOff>
      <xdr:row>86</xdr:row>
      <xdr:rowOff>136071</xdr:rowOff>
    </xdr:to>
    <xdr:cxnSp macro="">
      <xdr:nvCxnSpPr>
        <xdr:cNvPr id="338" name="直線コネクタ 337">
          <a:extLst>
            <a:ext uri="{FF2B5EF4-FFF2-40B4-BE49-F238E27FC236}">
              <a16:creationId xmlns:a16="http://schemas.microsoft.com/office/drawing/2014/main" id="{00000000-0008-0000-1100-000052010000}"/>
            </a:ext>
          </a:extLst>
        </xdr:cNvPr>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79483</xdr:rowOff>
    </xdr:from>
    <xdr:ext cx="405111" cy="259045"/>
    <xdr:sp macro="" textlink="">
      <xdr:nvSpPr>
        <xdr:cNvPr id="339" name="【消防施設】&#10;有形固定資産減価償却率最大値テキスト">
          <a:extLst>
            <a:ext uri="{FF2B5EF4-FFF2-40B4-BE49-F238E27FC236}">
              <a16:creationId xmlns:a16="http://schemas.microsoft.com/office/drawing/2014/main" id="{00000000-0008-0000-1100-000053010000}"/>
            </a:ext>
          </a:extLst>
        </xdr:cNvPr>
        <xdr:cNvSpPr txBox="1"/>
      </xdr:nvSpPr>
      <xdr:spPr>
        <a:xfrm>
          <a:off x="164084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23</xdr:col>
      <xdr:colOff>428625</xdr:colOff>
      <xdr:row>77</xdr:row>
      <xdr:rowOff>132806</xdr:rowOff>
    </xdr:from>
    <xdr:to>
      <xdr:col>23</xdr:col>
      <xdr:colOff>606425</xdr:colOff>
      <xdr:row>77</xdr:row>
      <xdr:rowOff>132806</xdr:rowOff>
    </xdr:to>
    <xdr:cxnSp macro="">
      <xdr:nvCxnSpPr>
        <xdr:cNvPr id="340" name="直線コネクタ 339">
          <a:extLst>
            <a:ext uri="{FF2B5EF4-FFF2-40B4-BE49-F238E27FC236}">
              <a16:creationId xmlns:a16="http://schemas.microsoft.com/office/drawing/2014/main" id="{00000000-0008-0000-1100-000054010000}"/>
            </a:ext>
          </a:extLst>
        </xdr:cNvPr>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73496</xdr:rowOff>
    </xdr:from>
    <xdr:ext cx="405111" cy="259045"/>
    <xdr:sp macro="" textlink="">
      <xdr:nvSpPr>
        <xdr:cNvPr id="341" name="【消防施設】&#10;有形固定資産減価償却率平均値テキスト">
          <a:extLst>
            <a:ext uri="{FF2B5EF4-FFF2-40B4-BE49-F238E27FC236}">
              <a16:creationId xmlns:a16="http://schemas.microsoft.com/office/drawing/2014/main" id="{00000000-0008-0000-1100-000055010000}"/>
            </a:ext>
          </a:extLst>
        </xdr:cNvPr>
        <xdr:cNvSpPr txBox="1"/>
      </xdr:nvSpPr>
      <xdr:spPr>
        <a:xfrm>
          <a:off x="16408400" y="1413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95069</xdr:rowOff>
    </xdr:from>
    <xdr:to>
      <xdr:col>23</xdr:col>
      <xdr:colOff>568325</xdr:colOff>
      <xdr:row>83</xdr:row>
      <xdr:rowOff>25219</xdr:rowOff>
    </xdr:to>
    <xdr:sp macro="" textlink="">
      <xdr:nvSpPr>
        <xdr:cNvPr id="342" name="フローチャート : 判断 341">
          <a:extLst>
            <a:ext uri="{FF2B5EF4-FFF2-40B4-BE49-F238E27FC236}">
              <a16:creationId xmlns:a16="http://schemas.microsoft.com/office/drawing/2014/main" id="{00000000-0008-0000-1100-000056010000}"/>
            </a:ext>
          </a:extLst>
        </xdr:cNvPr>
        <xdr:cNvSpPr/>
      </xdr:nvSpPr>
      <xdr:spPr>
        <a:xfrm>
          <a:off x="162687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122827</xdr:rowOff>
    </xdr:from>
    <xdr:to>
      <xdr:col>22</xdr:col>
      <xdr:colOff>415925</xdr:colOff>
      <xdr:row>81</xdr:row>
      <xdr:rowOff>52977</xdr:rowOff>
    </xdr:to>
    <xdr:sp macro="" textlink="">
      <xdr:nvSpPr>
        <xdr:cNvPr id="343" name="フローチャート : 判断 342">
          <a:extLst>
            <a:ext uri="{FF2B5EF4-FFF2-40B4-BE49-F238E27FC236}">
              <a16:creationId xmlns:a16="http://schemas.microsoft.com/office/drawing/2014/main" id="{00000000-0008-0000-1100-000057010000}"/>
            </a:ext>
          </a:extLst>
        </xdr:cNvPr>
        <xdr:cNvSpPr/>
      </xdr:nvSpPr>
      <xdr:spPr>
        <a:xfrm>
          <a:off x="15430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69504</xdr:rowOff>
    </xdr:from>
    <xdr:ext cx="405111" cy="259045"/>
    <xdr:sp macro="" textlink="">
      <xdr:nvSpPr>
        <xdr:cNvPr id="344" name="n_1aveValue【消防施設】&#10;有形固定資産減価償却率">
          <a:extLst>
            <a:ext uri="{FF2B5EF4-FFF2-40B4-BE49-F238E27FC236}">
              <a16:creationId xmlns:a16="http://schemas.microsoft.com/office/drawing/2014/main" id="{00000000-0008-0000-1100-000058010000}"/>
            </a:ext>
          </a:extLst>
        </xdr:cNvPr>
        <xdr:cNvSpPr txBox="1"/>
      </xdr:nvSpPr>
      <xdr:spPr>
        <a:xfrm>
          <a:off x="15266043"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1100-000059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1100-00005A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1100-00005B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1100-00005C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1100-00005D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86</xdr:row>
      <xdr:rowOff>73842</xdr:rowOff>
    </xdr:from>
    <xdr:to>
      <xdr:col>22</xdr:col>
      <xdr:colOff>415925</xdr:colOff>
      <xdr:row>87</xdr:row>
      <xdr:rowOff>3992</xdr:rowOff>
    </xdr:to>
    <xdr:sp macro="" textlink="">
      <xdr:nvSpPr>
        <xdr:cNvPr id="350" name="円/楕円 349">
          <a:extLst>
            <a:ext uri="{FF2B5EF4-FFF2-40B4-BE49-F238E27FC236}">
              <a16:creationId xmlns:a16="http://schemas.microsoft.com/office/drawing/2014/main" id="{00000000-0008-0000-1100-00005E010000}"/>
            </a:ext>
          </a:extLst>
        </xdr:cNvPr>
        <xdr:cNvSpPr/>
      </xdr:nvSpPr>
      <xdr:spPr>
        <a:xfrm>
          <a:off x="15430500" y="1481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182185</xdr:colOff>
      <xdr:row>86</xdr:row>
      <xdr:rowOff>166569</xdr:rowOff>
    </xdr:from>
    <xdr:ext cx="340478" cy="259045"/>
    <xdr:sp macro="" textlink="">
      <xdr:nvSpPr>
        <xdr:cNvPr id="351" name="n_1mainValue【消防施設】&#10;有形固定資産減価償却率">
          <a:extLst>
            <a:ext uri="{FF2B5EF4-FFF2-40B4-BE49-F238E27FC236}">
              <a16:creationId xmlns:a16="http://schemas.microsoft.com/office/drawing/2014/main" id="{00000000-0008-0000-1100-00005F010000}"/>
            </a:ext>
          </a:extLst>
        </xdr:cNvPr>
        <xdr:cNvSpPr txBox="1"/>
      </xdr:nvSpPr>
      <xdr:spPr>
        <a:xfrm>
          <a:off x="15298360" y="149112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52" name="正方形/長方形 351">
          <a:extLst>
            <a:ext uri="{FF2B5EF4-FFF2-40B4-BE49-F238E27FC236}">
              <a16:creationId xmlns:a16="http://schemas.microsoft.com/office/drawing/2014/main" id="{00000000-0008-0000-1100-000060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3" name="正方形/長方形 352">
          <a:extLst>
            <a:ext uri="{FF2B5EF4-FFF2-40B4-BE49-F238E27FC236}">
              <a16:creationId xmlns:a16="http://schemas.microsoft.com/office/drawing/2014/main" id="{00000000-0008-0000-1100-000061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54" name="正方形/長方形 353">
          <a:extLst>
            <a:ext uri="{FF2B5EF4-FFF2-40B4-BE49-F238E27FC236}">
              <a16:creationId xmlns:a16="http://schemas.microsoft.com/office/drawing/2014/main" id="{00000000-0008-0000-1100-000062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55" name="正方形/長方形 354">
          <a:extLst>
            <a:ext uri="{FF2B5EF4-FFF2-40B4-BE49-F238E27FC236}">
              <a16:creationId xmlns:a16="http://schemas.microsoft.com/office/drawing/2014/main" id="{00000000-0008-0000-1100-000063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56" name="正方形/長方形 355">
          <a:extLst>
            <a:ext uri="{FF2B5EF4-FFF2-40B4-BE49-F238E27FC236}">
              <a16:creationId xmlns:a16="http://schemas.microsoft.com/office/drawing/2014/main" id="{00000000-0008-0000-1100-000064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57" name="正方形/長方形 356">
          <a:extLst>
            <a:ext uri="{FF2B5EF4-FFF2-40B4-BE49-F238E27FC236}">
              <a16:creationId xmlns:a16="http://schemas.microsoft.com/office/drawing/2014/main" id="{00000000-0008-0000-1100-000065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58" name="正方形/長方形 357">
          <a:extLst>
            <a:ext uri="{FF2B5EF4-FFF2-40B4-BE49-F238E27FC236}">
              <a16:creationId xmlns:a16="http://schemas.microsoft.com/office/drawing/2014/main" id="{00000000-0008-0000-1100-000066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59" name="正方形/長方形 358">
          <a:extLst>
            <a:ext uri="{FF2B5EF4-FFF2-40B4-BE49-F238E27FC236}">
              <a16:creationId xmlns:a16="http://schemas.microsoft.com/office/drawing/2014/main" id="{00000000-0008-0000-1100-000067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0" name="テキスト ボックス 359">
          <a:extLst>
            <a:ext uri="{FF2B5EF4-FFF2-40B4-BE49-F238E27FC236}">
              <a16:creationId xmlns:a16="http://schemas.microsoft.com/office/drawing/2014/main" id="{00000000-0008-0000-1100-000068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1" name="直線コネクタ 360">
          <a:extLst>
            <a:ext uri="{FF2B5EF4-FFF2-40B4-BE49-F238E27FC236}">
              <a16:creationId xmlns:a16="http://schemas.microsoft.com/office/drawing/2014/main" id="{00000000-0008-0000-1100-000069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362" name="直線コネクタ 361">
          <a:extLst>
            <a:ext uri="{FF2B5EF4-FFF2-40B4-BE49-F238E27FC236}">
              <a16:creationId xmlns:a16="http://schemas.microsoft.com/office/drawing/2014/main" id="{00000000-0008-0000-1100-00006A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363" name="テキスト ボックス 362">
          <a:extLst>
            <a:ext uri="{FF2B5EF4-FFF2-40B4-BE49-F238E27FC236}">
              <a16:creationId xmlns:a16="http://schemas.microsoft.com/office/drawing/2014/main" id="{00000000-0008-0000-1100-00006B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364" name="直線コネクタ 363">
          <a:extLst>
            <a:ext uri="{FF2B5EF4-FFF2-40B4-BE49-F238E27FC236}">
              <a16:creationId xmlns:a16="http://schemas.microsoft.com/office/drawing/2014/main" id="{00000000-0008-0000-1100-00006C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365" name="テキスト ボックス 364">
          <a:extLst>
            <a:ext uri="{FF2B5EF4-FFF2-40B4-BE49-F238E27FC236}">
              <a16:creationId xmlns:a16="http://schemas.microsoft.com/office/drawing/2014/main" id="{00000000-0008-0000-1100-00006D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66" name="直線コネクタ 365">
          <a:extLst>
            <a:ext uri="{FF2B5EF4-FFF2-40B4-BE49-F238E27FC236}">
              <a16:creationId xmlns:a16="http://schemas.microsoft.com/office/drawing/2014/main" id="{00000000-0008-0000-1100-00006E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67" name="テキスト ボックス 366">
          <a:extLst>
            <a:ext uri="{FF2B5EF4-FFF2-40B4-BE49-F238E27FC236}">
              <a16:creationId xmlns:a16="http://schemas.microsoft.com/office/drawing/2014/main" id="{00000000-0008-0000-1100-00006F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368" name="直線コネクタ 367">
          <a:extLst>
            <a:ext uri="{FF2B5EF4-FFF2-40B4-BE49-F238E27FC236}">
              <a16:creationId xmlns:a16="http://schemas.microsoft.com/office/drawing/2014/main" id="{00000000-0008-0000-1100-000070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369" name="テキスト ボックス 368">
          <a:extLst>
            <a:ext uri="{FF2B5EF4-FFF2-40B4-BE49-F238E27FC236}">
              <a16:creationId xmlns:a16="http://schemas.microsoft.com/office/drawing/2014/main" id="{00000000-0008-0000-1100-000071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370" name="直線コネクタ 369">
          <a:extLst>
            <a:ext uri="{FF2B5EF4-FFF2-40B4-BE49-F238E27FC236}">
              <a16:creationId xmlns:a16="http://schemas.microsoft.com/office/drawing/2014/main" id="{00000000-0008-0000-1100-000072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371" name="テキスト ボックス 370">
          <a:extLst>
            <a:ext uri="{FF2B5EF4-FFF2-40B4-BE49-F238E27FC236}">
              <a16:creationId xmlns:a16="http://schemas.microsoft.com/office/drawing/2014/main" id="{00000000-0008-0000-1100-000073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2" name="直線コネクタ 371">
          <a:extLst>
            <a:ext uri="{FF2B5EF4-FFF2-40B4-BE49-F238E27FC236}">
              <a16:creationId xmlns:a16="http://schemas.microsoft.com/office/drawing/2014/main" id="{00000000-0008-0000-1100-000074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73" name="テキスト ボックス 372">
          <a:extLst>
            <a:ext uri="{FF2B5EF4-FFF2-40B4-BE49-F238E27FC236}">
              <a16:creationId xmlns:a16="http://schemas.microsoft.com/office/drawing/2014/main" id="{00000000-0008-0000-1100-000075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74" name="【消防施設】&#10;一人当たり面積グラフ枠">
          <a:extLst>
            <a:ext uri="{FF2B5EF4-FFF2-40B4-BE49-F238E27FC236}">
              <a16:creationId xmlns:a16="http://schemas.microsoft.com/office/drawing/2014/main" id="{00000000-0008-0000-1100-000076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86</xdr:row>
      <xdr:rowOff>68580</xdr:rowOff>
    </xdr:to>
    <xdr:cxnSp macro="">
      <xdr:nvCxnSpPr>
        <xdr:cNvPr id="375" name="直線コネクタ 374">
          <a:extLst>
            <a:ext uri="{FF2B5EF4-FFF2-40B4-BE49-F238E27FC236}">
              <a16:creationId xmlns:a16="http://schemas.microsoft.com/office/drawing/2014/main" id="{00000000-0008-0000-1100-000077010000}"/>
            </a:ext>
          </a:extLst>
        </xdr:cNvPr>
        <xdr:cNvCxnSpPr/>
      </xdr:nvCxnSpPr>
      <xdr:spPr>
        <a:xfrm flipV="1">
          <a:off x="22160864" y="1350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72407</xdr:rowOff>
    </xdr:from>
    <xdr:ext cx="469744" cy="259045"/>
    <xdr:sp macro="" textlink="">
      <xdr:nvSpPr>
        <xdr:cNvPr id="376" name="【消防施設】&#10;一人当たり面積最小値テキスト">
          <a:extLst>
            <a:ext uri="{FF2B5EF4-FFF2-40B4-BE49-F238E27FC236}">
              <a16:creationId xmlns:a16="http://schemas.microsoft.com/office/drawing/2014/main" id="{00000000-0008-0000-1100-000078010000}"/>
            </a:ext>
          </a:extLst>
        </xdr:cNvPr>
        <xdr:cNvSpPr txBox="1"/>
      </xdr:nvSpPr>
      <xdr:spPr>
        <a:xfrm>
          <a:off x="222504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86</xdr:row>
      <xdr:rowOff>68580</xdr:rowOff>
    </xdr:from>
    <xdr:to>
      <xdr:col>32</xdr:col>
      <xdr:colOff>276225</xdr:colOff>
      <xdr:row>86</xdr:row>
      <xdr:rowOff>68580</xdr:rowOff>
    </xdr:to>
    <xdr:cxnSp macro="">
      <xdr:nvCxnSpPr>
        <xdr:cNvPr id="377" name="直線コネクタ 376">
          <a:extLst>
            <a:ext uri="{FF2B5EF4-FFF2-40B4-BE49-F238E27FC236}">
              <a16:creationId xmlns:a16="http://schemas.microsoft.com/office/drawing/2014/main" id="{00000000-0008-0000-1100-000079010000}"/>
            </a:ext>
          </a:extLst>
        </xdr:cNvPr>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378" name="【消防施設】&#10;一人当たり面積最大値テキスト">
          <a:extLst>
            <a:ext uri="{FF2B5EF4-FFF2-40B4-BE49-F238E27FC236}">
              <a16:creationId xmlns:a16="http://schemas.microsoft.com/office/drawing/2014/main" id="{00000000-0008-0000-1100-00007A010000}"/>
            </a:ext>
          </a:extLst>
        </xdr:cNvPr>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0.356</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379" name="直線コネクタ 378">
          <a:extLst>
            <a:ext uri="{FF2B5EF4-FFF2-40B4-BE49-F238E27FC236}">
              <a16:creationId xmlns:a16="http://schemas.microsoft.com/office/drawing/2014/main" id="{00000000-0008-0000-1100-00007B010000}"/>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87647</xdr:rowOff>
    </xdr:from>
    <xdr:ext cx="469744" cy="259045"/>
    <xdr:sp macro="" textlink="">
      <xdr:nvSpPr>
        <xdr:cNvPr id="380" name="【消防施設】&#10;一人当たり面積平均値テキスト">
          <a:extLst>
            <a:ext uri="{FF2B5EF4-FFF2-40B4-BE49-F238E27FC236}">
              <a16:creationId xmlns:a16="http://schemas.microsoft.com/office/drawing/2014/main" id="{00000000-0008-0000-1100-00007C010000}"/>
            </a:ext>
          </a:extLst>
        </xdr:cNvPr>
        <xdr:cNvSpPr txBox="1"/>
      </xdr:nvSpPr>
      <xdr:spPr>
        <a:xfrm>
          <a:off x="22250400" y="13975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109220</xdr:rowOff>
    </xdr:from>
    <xdr:to>
      <xdr:col>32</xdr:col>
      <xdr:colOff>238125</xdr:colOff>
      <xdr:row>82</xdr:row>
      <xdr:rowOff>39370</xdr:rowOff>
    </xdr:to>
    <xdr:sp macro="" textlink="">
      <xdr:nvSpPr>
        <xdr:cNvPr id="381" name="フローチャート : 判断 380">
          <a:extLst>
            <a:ext uri="{FF2B5EF4-FFF2-40B4-BE49-F238E27FC236}">
              <a16:creationId xmlns:a16="http://schemas.microsoft.com/office/drawing/2014/main" id="{00000000-0008-0000-1100-00007D010000}"/>
            </a:ext>
          </a:extLst>
        </xdr:cNvPr>
        <xdr:cNvSpPr/>
      </xdr:nvSpPr>
      <xdr:spPr>
        <a:xfrm>
          <a:off x="22110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79</xdr:row>
      <xdr:rowOff>101600</xdr:rowOff>
    </xdr:from>
    <xdr:to>
      <xdr:col>31</xdr:col>
      <xdr:colOff>85725</xdr:colOff>
      <xdr:row>80</xdr:row>
      <xdr:rowOff>31750</xdr:rowOff>
    </xdr:to>
    <xdr:sp macro="" textlink="">
      <xdr:nvSpPr>
        <xdr:cNvPr id="382" name="フローチャート : 判断 381">
          <a:extLst>
            <a:ext uri="{FF2B5EF4-FFF2-40B4-BE49-F238E27FC236}">
              <a16:creationId xmlns:a16="http://schemas.microsoft.com/office/drawing/2014/main" id="{00000000-0008-0000-1100-00007E010000}"/>
            </a:ext>
          </a:extLst>
        </xdr:cNvPr>
        <xdr:cNvSpPr/>
      </xdr:nvSpPr>
      <xdr:spPr>
        <a:xfrm>
          <a:off x="212725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48277</xdr:rowOff>
    </xdr:from>
    <xdr:ext cx="469744" cy="259045"/>
    <xdr:sp macro="" textlink="">
      <xdr:nvSpPr>
        <xdr:cNvPr id="383" name="n_1aveValue【消防施設】&#10;一人当たり面積">
          <a:extLst>
            <a:ext uri="{FF2B5EF4-FFF2-40B4-BE49-F238E27FC236}">
              <a16:creationId xmlns:a16="http://schemas.microsoft.com/office/drawing/2014/main" id="{00000000-0008-0000-1100-00007F010000}"/>
            </a:ext>
          </a:extLst>
        </xdr:cNvPr>
        <xdr:cNvSpPr txBox="1"/>
      </xdr:nvSpPr>
      <xdr:spPr>
        <a:xfrm>
          <a:off x="21075727" y="1342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84" name="テキスト ボックス 383">
          <a:extLst>
            <a:ext uri="{FF2B5EF4-FFF2-40B4-BE49-F238E27FC236}">
              <a16:creationId xmlns:a16="http://schemas.microsoft.com/office/drawing/2014/main" id="{00000000-0008-0000-1100-000080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85" name="テキスト ボックス 384">
          <a:extLst>
            <a:ext uri="{FF2B5EF4-FFF2-40B4-BE49-F238E27FC236}">
              <a16:creationId xmlns:a16="http://schemas.microsoft.com/office/drawing/2014/main" id="{00000000-0008-0000-1100-000081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86" name="テキスト ボックス 385">
          <a:extLst>
            <a:ext uri="{FF2B5EF4-FFF2-40B4-BE49-F238E27FC236}">
              <a16:creationId xmlns:a16="http://schemas.microsoft.com/office/drawing/2014/main" id="{00000000-0008-0000-1100-000082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87" name="テキスト ボックス 386">
          <a:extLst>
            <a:ext uri="{FF2B5EF4-FFF2-40B4-BE49-F238E27FC236}">
              <a16:creationId xmlns:a16="http://schemas.microsoft.com/office/drawing/2014/main" id="{00000000-0008-0000-1100-000083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88" name="テキスト ボックス 387">
          <a:extLst>
            <a:ext uri="{FF2B5EF4-FFF2-40B4-BE49-F238E27FC236}">
              <a16:creationId xmlns:a16="http://schemas.microsoft.com/office/drawing/2014/main" id="{00000000-0008-0000-1100-000084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67311</xdr:rowOff>
    </xdr:from>
    <xdr:to>
      <xdr:col>31</xdr:col>
      <xdr:colOff>85725</xdr:colOff>
      <xdr:row>84</xdr:row>
      <xdr:rowOff>168911</xdr:rowOff>
    </xdr:to>
    <xdr:sp macro="" textlink="">
      <xdr:nvSpPr>
        <xdr:cNvPr id="389" name="円/楕円 388">
          <a:extLst>
            <a:ext uri="{FF2B5EF4-FFF2-40B4-BE49-F238E27FC236}">
              <a16:creationId xmlns:a16="http://schemas.microsoft.com/office/drawing/2014/main" id="{00000000-0008-0000-1100-000085010000}"/>
            </a:ext>
          </a:extLst>
        </xdr:cNvPr>
        <xdr:cNvSpPr/>
      </xdr:nvSpPr>
      <xdr:spPr>
        <a:xfrm>
          <a:off x="21272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160038</xdr:rowOff>
    </xdr:from>
    <xdr:ext cx="469744" cy="259045"/>
    <xdr:sp macro="" textlink="">
      <xdr:nvSpPr>
        <xdr:cNvPr id="390" name="n_1mainValue【消防施設】&#10;一人当たり面積">
          <a:extLst>
            <a:ext uri="{FF2B5EF4-FFF2-40B4-BE49-F238E27FC236}">
              <a16:creationId xmlns:a16="http://schemas.microsoft.com/office/drawing/2014/main" id="{00000000-0008-0000-1100-000086010000}"/>
            </a:ext>
          </a:extLst>
        </xdr:cNvPr>
        <xdr:cNvSpPr txBox="1"/>
      </xdr:nvSpPr>
      <xdr:spPr>
        <a:xfrm>
          <a:off x="21075727"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1" name="正方形/長方形 390">
          <a:extLst>
            <a:ext uri="{FF2B5EF4-FFF2-40B4-BE49-F238E27FC236}">
              <a16:creationId xmlns:a16="http://schemas.microsoft.com/office/drawing/2014/main" id="{00000000-0008-0000-1100-000087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2" name="正方形/長方形 391">
          <a:extLst>
            <a:ext uri="{FF2B5EF4-FFF2-40B4-BE49-F238E27FC236}">
              <a16:creationId xmlns:a16="http://schemas.microsoft.com/office/drawing/2014/main" id="{00000000-0008-0000-1100-000088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3" name="正方形/長方形 392">
          <a:extLst>
            <a:ext uri="{FF2B5EF4-FFF2-40B4-BE49-F238E27FC236}">
              <a16:creationId xmlns:a16="http://schemas.microsoft.com/office/drawing/2014/main" id="{00000000-0008-0000-1100-000089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4" name="正方形/長方形 393">
          <a:extLst>
            <a:ext uri="{FF2B5EF4-FFF2-40B4-BE49-F238E27FC236}">
              <a16:creationId xmlns:a16="http://schemas.microsoft.com/office/drawing/2014/main" id="{00000000-0008-0000-1100-00008A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5" name="正方形/長方形 394">
          <a:extLst>
            <a:ext uri="{FF2B5EF4-FFF2-40B4-BE49-F238E27FC236}">
              <a16:creationId xmlns:a16="http://schemas.microsoft.com/office/drawing/2014/main" id="{00000000-0008-0000-1100-00008B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6" name="正方形/長方形 395">
          <a:extLst>
            <a:ext uri="{FF2B5EF4-FFF2-40B4-BE49-F238E27FC236}">
              <a16:creationId xmlns:a16="http://schemas.microsoft.com/office/drawing/2014/main" id="{00000000-0008-0000-1100-00008C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7" name="正方形/長方形 396">
          <a:extLst>
            <a:ext uri="{FF2B5EF4-FFF2-40B4-BE49-F238E27FC236}">
              <a16:creationId xmlns:a16="http://schemas.microsoft.com/office/drawing/2014/main" id="{00000000-0008-0000-1100-00008D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98" name="正方形/長方形 397">
          <a:extLst>
            <a:ext uri="{FF2B5EF4-FFF2-40B4-BE49-F238E27FC236}">
              <a16:creationId xmlns:a16="http://schemas.microsoft.com/office/drawing/2014/main" id="{00000000-0008-0000-1100-00008E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99" name="テキスト ボックス 398">
          <a:extLst>
            <a:ext uri="{FF2B5EF4-FFF2-40B4-BE49-F238E27FC236}">
              <a16:creationId xmlns:a16="http://schemas.microsoft.com/office/drawing/2014/main" id="{00000000-0008-0000-1100-00008F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0" name="直線コネクタ 399">
          <a:extLst>
            <a:ext uri="{FF2B5EF4-FFF2-40B4-BE49-F238E27FC236}">
              <a16:creationId xmlns:a16="http://schemas.microsoft.com/office/drawing/2014/main" id="{00000000-0008-0000-1100-000090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01" name="テキスト ボックス 400">
          <a:extLst>
            <a:ext uri="{FF2B5EF4-FFF2-40B4-BE49-F238E27FC236}">
              <a16:creationId xmlns:a16="http://schemas.microsoft.com/office/drawing/2014/main" id="{00000000-0008-0000-1100-00009101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02" name="直線コネクタ 401">
          <a:extLst>
            <a:ext uri="{FF2B5EF4-FFF2-40B4-BE49-F238E27FC236}">
              <a16:creationId xmlns:a16="http://schemas.microsoft.com/office/drawing/2014/main" id="{00000000-0008-0000-1100-00009201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03" name="テキスト ボックス 402">
          <a:extLst>
            <a:ext uri="{FF2B5EF4-FFF2-40B4-BE49-F238E27FC236}">
              <a16:creationId xmlns:a16="http://schemas.microsoft.com/office/drawing/2014/main" id="{00000000-0008-0000-1100-00009301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04" name="直線コネクタ 403">
          <a:extLst>
            <a:ext uri="{FF2B5EF4-FFF2-40B4-BE49-F238E27FC236}">
              <a16:creationId xmlns:a16="http://schemas.microsoft.com/office/drawing/2014/main" id="{00000000-0008-0000-1100-00009401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05" name="テキスト ボックス 404">
          <a:extLst>
            <a:ext uri="{FF2B5EF4-FFF2-40B4-BE49-F238E27FC236}">
              <a16:creationId xmlns:a16="http://schemas.microsoft.com/office/drawing/2014/main" id="{00000000-0008-0000-1100-00009501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06" name="直線コネクタ 405">
          <a:extLst>
            <a:ext uri="{FF2B5EF4-FFF2-40B4-BE49-F238E27FC236}">
              <a16:creationId xmlns:a16="http://schemas.microsoft.com/office/drawing/2014/main" id="{00000000-0008-0000-1100-00009601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07" name="テキスト ボックス 406">
          <a:extLst>
            <a:ext uri="{FF2B5EF4-FFF2-40B4-BE49-F238E27FC236}">
              <a16:creationId xmlns:a16="http://schemas.microsoft.com/office/drawing/2014/main" id="{00000000-0008-0000-1100-00009701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08" name="直線コネクタ 407">
          <a:extLst>
            <a:ext uri="{FF2B5EF4-FFF2-40B4-BE49-F238E27FC236}">
              <a16:creationId xmlns:a16="http://schemas.microsoft.com/office/drawing/2014/main" id="{00000000-0008-0000-1100-00009801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09" name="テキスト ボックス 408">
          <a:extLst>
            <a:ext uri="{FF2B5EF4-FFF2-40B4-BE49-F238E27FC236}">
              <a16:creationId xmlns:a16="http://schemas.microsoft.com/office/drawing/2014/main" id="{00000000-0008-0000-1100-00009901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10" name="直線コネクタ 409">
          <a:extLst>
            <a:ext uri="{FF2B5EF4-FFF2-40B4-BE49-F238E27FC236}">
              <a16:creationId xmlns:a16="http://schemas.microsoft.com/office/drawing/2014/main" id="{00000000-0008-0000-1100-00009A01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11" name="テキスト ボックス 410">
          <a:extLst>
            <a:ext uri="{FF2B5EF4-FFF2-40B4-BE49-F238E27FC236}">
              <a16:creationId xmlns:a16="http://schemas.microsoft.com/office/drawing/2014/main" id="{00000000-0008-0000-1100-00009B01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2" name="直線コネクタ 411">
          <a:extLst>
            <a:ext uri="{FF2B5EF4-FFF2-40B4-BE49-F238E27FC236}">
              <a16:creationId xmlns:a16="http://schemas.microsoft.com/office/drawing/2014/main" id="{00000000-0008-0000-1100-00009C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3" name="テキスト ボックス 412">
          <a:extLst>
            <a:ext uri="{FF2B5EF4-FFF2-40B4-BE49-F238E27FC236}">
              <a16:creationId xmlns:a16="http://schemas.microsoft.com/office/drawing/2014/main" id="{00000000-0008-0000-1100-00009D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4" name="【庁舎】&#10;有形固定資産減価償却率グラフ枠">
          <a:extLst>
            <a:ext uri="{FF2B5EF4-FFF2-40B4-BE49-F238E27FC236}">
              <a16:creationId xmlns:a16="http://schemas.microsoft.com/office/drawing/2014/main" id="{00000000-0008-0000-1100-00009E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415" name="直線コネクタ 414">
          <a:extLst>
            <a:ext uri="{FF2B5EF4-FFF2-40B4-BE49-F238E27FC236}">
              <a16:creationId xmlns:a16="http://schemas.microsoft.com/office/drawing/2014/main" id="{00000000-0008-0000-1100-00009F010000}"/>
            </a:ext>
          </a:extLst>
        </xdr:cNvPr>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416" name="【庁舎】&#10;有形固定資産減価償却率最小値テキスト">
          <a:extLst>
            <a:ext uri="{FF2B5EF4-FFF2-40B4-BE49-F238E27FC236}">
              <a16:creationId xmlns:a16="http://schemas.microsoft.com/office/drawing/2014/main" id="{00000000-0008-0000-1100-0000A0010000}"/>
            </a:ext>
          </a:extLst>
        </xdr:cNvPr>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417" name="直線コネクタ 416">
          <a:extLst>
            <a:ext uri="{FF2B5EF4-FFF2-40B4-BE49-F238E27FC236}">
              <a16:creationId xmlns:a16="http://schemas.microsoft.com/office/drawing/2014/main" id="{00000000-0008-0000-1100-0000A101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418" name="【庁舎】&#10;有形固定資産減価償却率最大値テキスト">
          <a:extLst>
            <a:ext uri="{FF2B5EF4-FFF2-40B4-BE49-F238E27FC236}">
              <a16:creationId xmlns:a16="http://schemas.microsoft.com/office/drawing/2014/main" id="{00000000-0008-0000-1100-0000A2010000}"/>
            </a:ext>
          </a:extLst>
        </xdr:cNvPr>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419" name="直線コネクタ 418">
          <a:extLst>
            <a:ext uri="{FF2B5EF4-FFF2-40B4-BE49-F238E27FC236}">
              <a16:creationId xmlns:a16="http://schemas.microsoft.com/office/drawing/2014/main" id="{00000000-0008-0000-1100-0000A3010000}"/>
            </a:ext>
          </a:extLst>
        </xdr:cNvPr>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420" name="【庁舎】&#10;有形固定資産減価償却率平均値テキスト">
          <a:extLst>
            <a:ext uri="{FF2B5EF4-FFF2-40B4-BE49-F238E27FC236}">
              <a16:creationId xmlns:a16="http://schemas.microsoft.com/office/drawing/2014/main" id="{00000000-0008-0000-1100-0000A4010000}"/>
            </a:ext>
          </a:extLst>
        </xdr:cNvPr>
        <xdr:cNvSpPr txBox="1"/>
      </xdr:nvSpPr>
      <xdr:spPr>
        <a:xfrm>
          <a:off x="1640840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421" name="フローチャート : 判断 420">
          <a:extLst>
            <a:ext uri="{FF2B5EF4-FFF2-40B4-BE49-F238E27FC236}">
              <a16:creationId xmlns:a16="http://schemas.microsoft.com/office/drawing/2014/main" id="{00000000-0008-0000-1100-0000A5010000}"/>
            </a:ext>
          </a:extLst>
        </xdr:cNvPr>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44450</xdr:rowOff>
    </xdr:from>
    <xdr:to>
      <xdr:col>22</xdr:col>
      <xdr:colOff>415925</xdr:colOff>
      <xdr:row>104</xdr:row>
      <xdr:rowOff>146050</xdr:rowOff>
    </xdr:to>
    <xdr:sp macro="" textlink="">
      <xdr:nvSpPr>
        <xdr:cNvPr id="422" name="フローチャート : 判断 421">
          <a:extLst>
            <a:ext uri="{FF2B5EF4-FFF2-40B4-BE49-F238E27FC236}">
              <a16:creationId xmlns:a16="http://schemas.microsoft.com/office/drawing/2014/main" id="{00000000-0008-0000-1100-0000A6010000}"/>
            </a:ext>
          </a:extLst>
        </xdr:cNvPr>
        <xdr:cNvSpPr/>
      </xdr:nvSpPr>
      <xdr:spPr>
        <a:xfrm>
          <a:off x="15430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137177</xdr:rowOff>
    </xdr:from>
    <xdr:ext cx="405111" cy="259045"/>
    <xdr:sp macro="" textlink="">
      <xdr:nvSpPr>
        <xdr:cNvPr id="423" name="n_1aveValue【庁舎】&#10;有形固定資産減価償却率">
          <a:extLst>
            <a:ext uri="{FF2B5EF4-FFF2-40B4-BE49-F238E27FC236}">
              <a16:creationId xmlns:a16="http://schemas.microsoft.com/office/drawing/2014/main" id="{00000000-0008-0000-1100-0000A7010000}"/>
            </a:ext>
          </a:extLst>
        </xdr:cNvPr>
        <xdr:cNvSpPr txBox="1"/>
      </xdr:nvSpPr>
      <xdr:spPr>
        <a:xfrm>
          <a:off x="15266043"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00000000-0008-0000-1100-0000A8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00000000-0008-0000-1100-0000A9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00000000-0008-0000-1100-0000AA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27" name="テキスト ボックス 426">
          <a:extLst>
            <a:ext uri="{FF2B5EF4-FFF2-40B4-BE49-F238E27FC236}">
              <a16:creationId xmlns:a16="http://schemas.microsoft.com/office/drawing/2014/main" id="{00000000-0008-0000-1100-0000AB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28" name="テキスト ボックス 427">
          <a:extLst>
            <a:ext uri="{FF2B5EF4-FFF2-40B4-BE49-F238E27FC236}">
              <a16:creationId xmlns:a16="http://schemas.microsoft.com/office/drawing/2014/main" id="{00000000-0008-0000-1100-0000AC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164464</xdr:rowOff>
    </xdr:from>
    <xdr:to>
      <xdr:col>22</xdr:col>
      <xdr:colOff>415925</xdr:colOff>
      <xdr:row>101</xdr:row>
      <xdr:rowOff>94614</xdr:rowOff>
    </xdr:to>
    <xdr:sp macro="" textlink="">
      <xdr:nvSpPr>
        <xdr:cNvPr id="429" name="円/楕円 428">
          <a:extLst>
            <a:ext uri="{FF2B5EF4-FFF2-40B4-BE49-F238E27FC236}">
              <a16:creationId xmlns:a16="http://schemas.microsoft.com/office/drawing/2014/main" id="{00000000-0008-0000-1100-0000AD010000}"/>
            </a:ext>
          </a:extLst>
        </xdr:cNvPr>
        <xdr:cNvSpPr/>
      </xdr:nvSpPr>
      <xdr:spPr>
        <a:xfrm>
          <a:off x="15430500" y="1730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111141</xdr:rowOff>
    </xdr:from>
    <xdr:ext cx="405111" cy="259045"/>
    <xdr:sp macro="" textlink="">
      <xdr:nvSpPr>
        <xdr:cNvPr id="430" name="n_1mainValue【庁舎】&#10;有形固定資産減価償却率">
          <a:extLst>
            <a:ext uri="{FF2B5EF4-FFF2-40B4-BE49-F238E27FC236}">
              <a16:creationId xmlns:a16="http://schemas.microsoft.com/office/drawing/2014/main" id="{00000000-0008-0000-1100-0000AE010000}"/>
            </a:ext>
          </a:extLst>
        </xdr:cNvPr>
        <xdr:cNvSpPr txBox="1"/>
      </xdr:nvSpPr>
      <xdr:spPr>
        <a:xfrm>
          <a:off x="15266043" y="1708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1" name="正方形/長方形 430">
          <a:extLst>
            <a:ext uri="{FF2B5EF4-FFF2-40B4-BE49-F238E27FC236}">
              <a16:creationId xmlns:a16="http://schemas.microsoft.com/office/drawing/2014/main" id="{00000000-0008-0000-1100-0000AF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2" name="正方形/長方形 431">
          <a:extLst>
            <a:ext uri="{FF2B5EF4-FFF2-40B4-BE49-F238E27FC236}">
              <a16:creationId xmlns:a16="http://schemas.microsoft.com/office/drawing/2014/main" id="{00000000-0008-0000-1100-0000B0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3" name="正方形/長方形 432">
          <a:extLst>
            <a:ext uri="{FF2B5EF4-FFF2-40B4-BE49-F238E27FC236}">
              <a16:creationId xmlns:a16="http://schemas.microsoft.com/office/drawing/2014/main" id="{00000000-0008-0000-1100-0000B1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4" name="正方形/長方形 433">
          <a:extLst>
            <a:ext uri="{FF2B5EF4-FFF2-40B4-BE49-F238E27FC236}">
              <a16:creationId xmlns:a16="http://schemas.microsoft.com/office/drawing/2014/main" id="{00000000-0008-0000-1100-0000B2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5" name="正方形/長方形 434">
          <a:extLst>
            <a:ext uri="{FF2B5EF4-FFF2-40B4-BE49-F238E27FC236}">
              <a16:creationId xmlns:a16="http://schemas.microsoft.com/office/drawing/2014/main" id="{00000000-0008-0000-1100-0000B3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6" name="正方形/長方形 435">
          <a:extLst>
            <a:ext uri="{FF2B5EF4-FFF2-40B4-BE49-F238E27FC236}">
              <a16:creationId xmlns:a16="http://schemas.microsoft.com/office/drawing/2014/main" id="{00000000-0008-0000-1100-0000B4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37" name="正方形/長方形 436">
          <a:extLst>
            <a:ext uri="{FF2B5EF4-FFF2-40B4-BE49-F238E27FC236}">
              <a16:creationId xmlns:a16="http://schemas.microsoft.com/office/drawing/2014/main" id="{00000000-0008-0000-1100-0000B5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38" name="正方形/長方形 437">
          <a:extLst>
            <a:ext uri="{FF2B5EF4-FFF2-40B4-BE49-F238E27FC236}">
              <a16:creationId xmlns:a16="http://schemas.microsoft.com/office/drawing/2014/main" id="{00000000-0008-0000-1100-0000B6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39" name="テキスト ボックス 438">
          <a:extLst>
            <a:ext uri="{FF2B5EF4-FFF2-40B4-BE49-F238E27FC236}">
              <a16:creationId xmlns:a16="http://schemas.microsoft.com/office/drawing/2014/main" id="{00000000-0008-0000-1100-0000B7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0" name="直線コネクタ 439">
          <a:extLst>
            <a:ext uri="{FF2B5EF4-FFF2-40B4-BE49-F238E27FC236}">
              <a16:creationId xmlns:a16="http://schemas.microsoft.com/office/drawing/2014/main" id="{00000000-0008-0000-1100-0000B8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41" name="直線コネクタ 440">
          <a:extLst>
            <a:ext uri="{FF2B5EF4-FFF2-40B4-BE49-F238E27FC236}">
              <a16:creationId xmlns:a16="http://schemas.microsoft.com/office/drawing/2014/main" id="{00000000-0008-0000-1100-0000B901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42" name="テキスト ボックス 441">
          <a:extLst>
            <a:ext uri="{FF2B5EF4-FFF2-40B4-BE49-F238E27FC236}">
              <a16:creationId xmlns:a16="http://schemas.microsoft.com/office/drawing/2014/main" id="{00000000-0008-0000-1100-0000BA01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43" name="直線コネクタ 442">
          <a:extLst>
            <a:ext uri="{FF2B5EF4-FFF2-40B4-BE49-F238E27FC236}">
              <a16:creationId xmlns:a16="http://schemas.microsoft.com/office/drawing/2014/main" id="{00000000-0008-0000-1100-0000BB01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44" name="テキスト ボックス 443">
          <a:extLst>
            <a:ext uri="{FF2B5EF4-FFF2-40B4-BE49-F238E27FC236}">
              <a16:creationId xmlns:a16="http://schemas.microsoft.com/office/drawing/2014/main" id="{00000000-0008-0000-1100-0000BC01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45" name="直線コネクタ 444">
          <a:extLst>
            <a:ext uri="{FF2B5EF4-FFF2-40B4-BE49-F238E27FC236}">
              <a16:creationId xmlns:a16="http://schemas.microsoft.com/office/drawing/2014/main" id="{00000000-0008-0000-1100-0000BD01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46" name="テキスト ボックス 445">
          <a:extLst>
            <a:ext uri="{FF2B5EF4-FFF2-40B4-BE49-F238E27FC236}">
              <a16:creationId xmlns:a16="http://schemas.microsoft.com/office/drawing/2014/main" id="{00000000-0008-0000-1100-0000BE01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47" name="直線コネクタ 446">
          <a:extLst>
            <a:ext uri="{FF2B5EF4-FFF2-40B4-BE49-F238E27FC236}">
              <a16:creationId xmlns:a16="http://schemas.microsoft.com/office/drawing/2014/main" id="{00000000-0008-0000-1100-0000BF01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48" name="テキスト ボックス 447">
          <a:extLst>
            <a:ext uri="{FF2B5EF4-FFF2-40B4-BE49-F238E27FC236}">
              <a16:creationId xmlns:a16="http://schemas.microsoft.com/office/drawing/2014/main" id="{00000000-0008-0000-1100-0000C001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49" name="直線コネクタ 448">
          <a:extLst>
            <a:ext uri="{FF2B5EF4-FFF2-40B4-BE49-F238E27FC236}">
              <a16:creationId xmlns:a16="http://schemas.microsoft.com/office/drawing/2014/main" id="{00000000-0008-0000-1100-0000C1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0" name="テキスト ボックス 449">
          <a:extLst>
            <a:ext uri="{FF2B5EF4-FFF2-40B4-BE49-F238E27FC236}">
              <a16:creationId xmlns:a16="http://schemas.microsoft.com/office/drawing/2014/main" id="{00000000-0008-0000-1100-0000C201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1" name="【庁舎】&#10;一人当たり面積グラフ枠">
          <a:extLst>
            <a:ext uri="{FF2B5EF4-FFF2-40B4-BE49-F238E27FC236}">
              <a16:creationId xmlns:a16="http://schemas.microsoft.com/office/drawing/2014/main" id="{00000000-0008-0000-1100-0000C3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452" name="直線コネクタ 451">
          <a:extLst>
            <a:ext uri="{FF2B5EF4-FFF2-40B4-BE49-F238E27FC236}">
              <a16:creationId xmlns:a16="http://schemas.microsoft.com/office/drawing/2014/main" id="{00000000-0008-0000-1100-0000C4010000}"/>
            </a:ext>
          </a:extLst>
        </xdr:cNvPr>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453" name="【庁舎】&#10;一人当たり面積最小値テキスト">
          <a:extLst>
            <a:ext uri="{FF2B5EF4-FFF2-40B4-BE49-F238E27FC236}">
              <a16:creationId xmlns:a16="http://schemas.microsoft.com/office/drawing/2014/main" id="{00000000-0008-0000-1100-0000C5010000}"/>
            </a:ext>
          </a:extLst>
        </xdr:cNvPr>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454" name="直線コネクタ 453">
          <a:extLst>
            <a:ext uri="{FF2B5EF4-FFF2-40B4-BE49-F238E27FC236}">
              <a16:creationId xmlns:a16="http://schemas.microsoft.com/office/drawing/2014/main" id="{00000000-0008-0000-1100-0000C6010000}"/>
            </a:ext>
          </a:extLst>
        </xdr:cNvPr>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455" name="【庁舎】&#10;一人当たり面積最大値テキスト">
          <a:extLst>
            <a:ext uri="{FF2B5EF4-FFF2-40B4-BE49-F238E27FC236}">
              <a16:creationId xmlns:a16="http://schemas.microsoft.com/office/drawing/2014/main" id="{00000000-0008-0000-1100-0000C7010000}"/>
            </a:ext>
          </a:extLst>
        </xdr:cNvPr>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456" name="直線コネクタ 455">
          <a:extLst>
            <a:ext uri="{FF2B5EF4-FFF2-40B4-BE49-F238E27FC236}">
              <a16:creationId xmlns:a16="http://schemas.microsoft.com/office/drawing/2014/main" id="{00000000-0008-0000-1100-0000C8010000}"/>
            </a:ext>
          </a:extLst>
        </xdr:cNvPr>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457" name="【庁舎】&#10;一人当たり面積平均値テキスト">
          <a:extLst>
            <a:ext uri="{FF2B5EF4-FFF2-40B4-BE49-F238E27FC236}">
              <a16:creationId xmlns:a16="http://schemas.microsoft.com/office/drawing/2014/main" id="{00000000-0008-0000-1100-0000C9010000}"/>
            </a:ext>
          </a:extLst>
        </xdr:cNvPr>
        <xdr:cNvSpPr txBox="1"/>
      </xdr:nvSpPr>
      <xdr:spPr>
        <a:xfrm>
          <a:off x="2225040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458" name="フローチャート : 判断 457">
          <a:extLst>
            <a:ext uri="{FF2B5EF4-FFF2-40B4-BE49-F238E27FC236}">
              <a16:creationId xmlns:a16="http://schemas.microsoft.com/office/drawing/2014/main" id="{00000000-0008-0000-1100-0000CA010000}"/>
            </a:ext>
          </a:extLst>
        </xdr:cNvPr>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162561</xdr:rowOff>
    </xdr:from>
    <xdr:to>
      <xdr:col>31</xdr:col>
      <xdr:colOff>85725</xdr:colOff>
      <xdr:row>106</xdr:row>
      <xdr:rowOff>92711</xdr:rowOff>
    </xdr:to>
    <xdr:sp macro="" textlink="">
      <xdr:nvSpPr>
        <xdr:cNvPr id="459" name="フローチャート : 判断 458">
          <a:extLst>
            <a:ext uri="{FF2B5EF4-FFF2-40B4-BE49-F238E27FC236}">
              <a16:creationId xmlns:a16="http://schemas.microsoft.com/office/drawing/2014/main" id="{00000000-0008-0000-1100-0000CB010000}"/>
            </a:ext>
          </a:extLst>
        </xdr:cNvPr>
        <xdr:cNvSpPr/>
      </xdr:nvSpPr>
      <xdr:spPr>
        <a:xfrm>
          <a:off x="21272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109238</xdr:rowOff>
    </xdr:from>
    <xdr:ext cx="469744" cy="259045"/>
    <xdr:sp macro="" textlink="">
      <xdr:nvSpPr>
        <xdr:cNvPr id="460" name="n_1aveValue【庁舎】&#10;一人当たり面積">
          <a:extLst>
            <a:ext uri="{FF2B5EF4-FFF2-40B4-BE49-F238E27FC236}">
              <a16:creationId xmlns:a16="http://schemas.microsoft.com/office/drawing/2014/main" id="{00000000-0008-0000-1100-0000CC010000}"/>
            </a:ext>
          </a:extLst>
        </xdr:cNvPr>
        <xdr:cNvSpPr txBox="1"/>
      </xdr:nvSpPr>
      <xdr:spPr>
        <a:xfrm>
          <a:off x="21075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00000000-0008-0000-1100-0000CD01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1100-0000CE01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1100-0000CF01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1100-0000D001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1100-0000D101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68377</xdr:rowOff>
    </xdr:from>
    <xdr:to>
      <xdr:col>31</xdr:col>
      <xdr:colOff>85725</xdr:colOff>
      <xdr:row>106</xdr:row>
      <xdr:rowOff>169977</xdr:rowOff>
    </xdr:to>
    <xdr:sp macro="" textlink="">
      <xdr:nvSpPr>
        <xdr:cNvPr id="466" name="円/楕円 465">
          <a:extLst>
            <a:ext uri="{FF2B5EF4-FFF2-40B4-BE49-F238E27FC236}">
              <a16:creationId xmlns:a16="http://schemas.microsoft.com/office/drawing/2014/main" id="{00000000-0008-0000-1100-0000D2010000}"/>
            </a:ext>
          </a:extLst>
        </xdr:cNvPr>
        <xdr:cNvSpPr/>
      </xdr:nvSpPr>
      <xdr:spPr>
        <a:xfrm>
          <a:off x="21272500" y="1824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161104</xdr:rowOff>
    </xdr:from>
    <xdr:ext cx="469744" cy="259045"/>
    <xdr:sp macro="" textlink="">
      <xdr:nvSpPr>
        <xdr:cNvPr id="467" name="n_1mainValue【庁舎】&#10;一人当たり面積">
          <a:extLst>
            <a:ext uri="{FF2B5EF4-FFF2-40B4-BE49-F238E27FC236}">
              <a16:creationId xmlns:a16="http://schemas.microsoft.com/office/drawing/2014/main" id="{00000000-0008-0000-1100-0000D3010000}"/>
            </a:ext>
          </a:extLst>
        </xdr:cNvPr>
        <xdr:cNvSpPr txBox="1"/>
      </xdr:nvSpPr>
      <xdr:spPr>
        <a:xfrm>
          <a:off x="21075727" y="1833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0.656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68" name="正方形/長方形 467">
          <a:extLst>
            <a:ext uri="{FF2B5EF4-FFF2-40B4-BE49-F238E27FC236}">
              <a16:creationId xmlns:a16="http://schemas.microsoft.com/office/drawing/2014/main" id="{00000000-0008-0000-1100-0000D4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69" name="正方形/長方形 468">
          <a:extLst>
            <a:ext uri="{FF2B5EF4-FFF2-40B4-BE49-F238E27FC236}">
              <a16:creationId xmlns:a16="http://schemas.microsoft.com/office/drawing/2014/main" id="{00000000-0008-0000-1100-0000D5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0" name="テキスト ボックス 469">
          <a:extLst>
            <a:ext uri="{FF2B5EF4-FFF2-40B4-BE49-F238E27FC236}">
              <a16:creationId xmlns:a16="http://schemas.microsoft.com/office/drawing/2014/main" id="{00000000-0008-0000-1100-0000D6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消防施設については、有形固定資産減価償却率が類似団体内平均値より低い位置にあるが、これは既存の防火水槽の有蓋化や新設を継続して行ってきたことによるものと思われる。それ以外の施設については、類似団体内平均値よりも高い位置にある。特に庁舎については、建替えを計画しており、個別施設計画を策定し、他の施設とあわせた資金計画を立てて、計画的に整備していく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宮崎県五ケ瀬町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4,083
4,076
171.73
4,049,782
3,952,284
56,729
2,380,831
2,945,403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人口の減少や全国平均を上回る高齢化率（２</a:t>
          </a:r>
          <a:r>
            <a:rPr kumimoji="1" lang="ja-JP" altLang="en-US" sz="1100">
              <a:solidFill>
                <a:schemeClr val="dk1"/>
              </a:solidFill>
              <a:latin typeface="+mn-lt"/>
              <a:ea typeface="+mn-ea"/>
              <a:cs typeface="+mn-cs"/>
            </a:rPr>
            <a:t>８</a:t>
          </a:r>
          <a:r>
            <a:rPr kumimoji="1" lang="ja-JP" altLang="ja-JP" sz="1100">
              <a:solidFill>
                <a:schemeClr val="dk1"/>
              </a:solidFill>
              <a:latin typeface="+mn-lt"/>
              <a:ea typeface="+mn-ea"/>
              <a:cs typeface="+mn-cs"/>
            </a:rPr>
            <a:t>年度末</a:t>
          </a:r>
          <a:r>
            <a:rPr kumimoji="1" lang="ja-JP" altLang="en-US" sz="1100">
              <a:solidFill>
                <a:schemeClr val="dk1"/>
              </a:solidFill>
              <a:latin typeface="+mn-lt"/>
              <a:ea typeface="+mn-ea"/>
              <a:cs typeface="+mn-cs"/>
            </a:rPr>
            <a:t>３９</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２</a:t>
          </a:r>
          <a:r>
            <a:rPr kumimoji="1" lang="ja-JP" altLang="ja-JP" sz="1100">
              <a:solidFill>
                <a:schemeClr val="dk1"/>
              </a:solidFill>
              <a:latin typeface="+mn-lt"/>
              <a:ea typeface="+mn-ea"/>
              <a:cs typeface="+mn-cs"/>
            </a:rPr>
            <a:t>％）に加え、長引く景気低迷による個人・法人関係の減収などから０．１２と類似団体を下回っている。平成２１年度から税の徴収方法を変更したことにより、徴収率が低下している。平成２４年度に町税徴収対策アクションプランを策定。これに基づき徴収対策を強化し、収入の確保を目指す。</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a:extLst>
            <a:ext uri="{FF2B5EF4-FFF2-40B4-BE49-F238E27FC236}">
              <a16:creationId xmlns:a16="http://schemas.microsoft.com/office/drawing/2014/main" id="{00000000-0008-0000-0300-00003B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a:extLst>
            <a:ext uri="{FF2B5EF4-FFF2-40B4-BE49-F238E27FC236}">
              <a16:creationId xmlns:a16="http://schemas.microsoft.com/office/drawing/2014/main" id="{00000000-0008-0000-0300-00003D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a:extLst>
            <a:ext uri="{FF2B5EF4-FFF2-40B4-BE49-F238E27FC236}">
              <a16:creationId xmlns:a16="http://schemas.microsoft.com/office/drawing/2014/main" id="{00000000-0008-0000-0300-00003F000000}"/>
            </a:ext>
          </a:extLst>
        </xdr:cNvPr>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49276</xdr:rowOff>
    </xdr:from>
    <xdr:to>
      <xdr:col>7</xdr:col>
      <xdr:colOff>152400</xdr:colOff>
      <xdr:row>44</xdr:row>
      <xdr:rowOff>49276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114800" y="75930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a:extLst>
            <a:ext uri="{FF2B5EF4-FFF2-40B4-BE49-F238E27FC236}">
              <a16:creationId xmlns:a16="http://schemas.microsoft.com/office/drawing/2014/main" id="{00000000-0008-0000-0300-000042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a:extLst>
            <a:ext uri="{FF2B5EF4-FFF2-40B4-BE49-F238E27FC236}">
              <a16:creationId xmlns:a16="http://schemas.microsoft.com/office/drawing/2014/main" id="{00000000-0008-0000-0300-000043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49276</xdr:rowOff>
    </xdr:from>
    <xdr:to>
      <xdr:col>6</xdr:col>
      <xdr:colOff>0</xdr:colOff>
      <xdr:row>44</xdr:row>
      <xdr:rowOff>49276</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3225800" y="759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a:extLst>
            <a:ext uri="{FF2B5EF4-FFF2-40B4-BE49-F238E27FC236}">
              <a16:creationId xmlns:a16="http://schemas.microsoft.com/office/drawing/2014/main" id="{00000000-0008-0000-0300-000045000000}"/>
            </a:ext>
          </a:extLst>
        </xdr:cNvPr>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a:extLst>
            <a:ext uri="{FF2B5EF4-FFF2-40B4-BE49-F238E27FC236}">
              <a16:creationId xmlns:a16="http://schemas.microsoft.com/office/drawing/2014/main" id="{00000000-0008-0000-0300-000046000000}"/>
            </a:ext>
          </a:extLst>
        </xdr:cNvPr>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49276</xdr:rowOff>
    </xdr:from>
    <xdr:to>
      <xdr:col>4</xdr:col>
      <xdr:colOff>482600</xdr:colOff>
      <xdr:row>44</xdr:row>
      <xdr:rowOff>49276</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2336800" y="759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49276</xdr:rowOff>
    </xdr:from>
    <xdr:to>
      <xdr:col>3</xdr:col>
      <xdr:colOff>279400</xdr:colOff>
      <xdr:row>44</xdr:row>
      <xdr:rowOff>49276</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1447800" y="759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a:extLst>
            <a:ext uri="{FF2B5EF4-FFF2-40B4-BE49-F238E27FC236}">
              <a16:creationId xmlns:a16="http://schemas.microsoft.com/office/drawing/2014/main" id="{00000000-0008-0000-0300-00004D000000}"/>
            </a:ext>
          </a:extLst>
        </xdr:cNvPr>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169926</xdr:rowOff>
    </xdr:from>
    <xdr:to>
      <xdr:col>7</xdr:col>
      <xdr:colOff>203200</xdr:colOff>
      <xdr:row>44</xdr:row>
      <xdr:rowOff>100076</xdr:rowOff>
    </xdr:to>
    <xdr:sp macro="" textlink="">
      <xdr:nvSpPr>
        <xdr:cNvPr id="84" name="円/楕円 83">
          <a:extLst>
            <a:ext uri="{FF2B5EF4-FFF2-40B4-BE49-F238E27FC236}">
              <a16:creationId xmlns:a16="http://schemas.microsoft.com/office/drawing/2014/main" id="{00000000-0008-0000-0300-000054000000}"/>
            </a:ext>
          </a:extLst>
        </xdr:cNvPr>
        <xdr:cNvSpPr/>
      </xdr:nvSpPr>
      <xdr:spPr>
        <a:xfrm>
          <a:off x="49022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71391</xdr:rowOff>
    </xdr:from>
    <xdr:ext cx="762000" cy="259045"/>
    <xdr:sp macro="" textlink="">
      <xdr:nvSpPr>
        <xdr:cNvPr id="85" name="財政力該当値テキスト">
          <a:extLst>
            <a:ext uri="{FF2B5EF4-FFF2-40B4-BE49-F238E27FC236}">
              <a16:creationId xmlns:a16="http://schemas.microsoft.com/office/drawing/2014/main" id="{00000000-0008-0000-0300-000055000000}"/>
            </a:ext>
          </a:extLst>
        </xdr:cNvPr>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169926</xdr:rowOff>
    </xdr:from>
    <xdr:to>
      <xdr:col>6</xdr:col>
      <xdr:colOff>50800</xdr:colOff>
      <xdr:row>44</xdr:row>
      <xdr:rowOff>100076</xdr:rowOff>
    </xdr:to>
    <xdr:sp macro="" textlink="">
      <xdr:nvSpPr>
        <xdr:cNvPr id="86" name="円/楕円 85">
          <a:extLst>
            <a:ext uri="{FF2B5EF4-FFF2-40B4-BE49-F238E27FC236}">
              <a16:creationId xmlns:a16="http://schemas.microsoft.com/office/drawing/2014/main" id="{00000000-0008-0000-0300-000056000000}"/>
            </a:ext>
          </a:extLst>
        </xdr:cNvPr>
        <xdr:cNvSpPr/>
      </xdr:nvSpPr>
      <xdr:spPr>
        <a:xfrm>
          <a:off x="4064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84853</xdr:rowOff>
    </xdr:from>
    <xdr:ext cx="7366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733800" y="762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169926</xdr:rowOff>
    </xdr:from>
    <xdr:to>
      <xdr:col>4</xdr:col>
      <xdr:colOff>533400</xdr:colOff>
      <xdr:row>44</xdr:row>
      <xdr:rowOff>100076</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3175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84853</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844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169926</xdr:rowOff>
    </xdr:from>
    <xdr:to>
      <xdr:col>3</xdr:col>
      <xdr:colOff>330200</xdr:colOff>
      <xdr:row>44</xdr:row>
      <xdr:rowOff>100076</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2286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84853</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1955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169926</xdr:rowOff>
    </xdr:from>
    <xdr:to>
      <xdr:col>2</xdr:col>
      <xdr:colOff>127000</xdr:colOff>
      <xdr:row>44</xdr:row>
      <xdr:rowOff>100076</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1397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84853</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066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a:extLst>
            <a:ext uri="{FF2B5EF4-FFF2-40B4-BE49-F238E27FC236}">
              <a16:creationId xmlns:a16="http://schemas.microsoft.com/office/drawing/2014/main" id="{00000000-0008-0000-0300-00005E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近年は交付金事業により普通建設事業の増が経常収支比率を引き下げる要因となっていたが、障害者自立支援や特別会計への繰出し等、社会保障費の増加により、類似団体平均を</a:t>
          </a:r>
          <a:r>
            <a:rPr kumimoji="1" lang="ja-JP" altLang="en-US" sz="1100">
              <a:solidFill>
                <a:schemeClr val="dk1"/>
              </a:solidFill>
              <a:latin typeface="+mn-lt"/>
              <a:ea typeface="+mn-ea"/>
              <a:cs typeface="+mn-cs"/>
            </a:rPr>
            <a:t>４</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０ポイント</a:t>
          </a:r>
          <a:r>
            <a:rPr kumimoji="1" lang="ja-JP" altLang="ja-JP" sz="1100">
              <a:solidFill>
                <a:schemeClr val="dk1"/>
              </a:solidFill>
              <a:latin typeface="+mn-lt"/>
              <a:ea typeface="+mn-ea"/>
              <a:cs typeface="+mn-cs"/>
            </a:rPr>
            <a:t>上回っている。今後は、事務事業評価結果を活用した効率的な行政運営を行っていく。</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46265</xdr:rowOff>
    </xdr:from>
    <xdr:to>
      <xdr:col>7</xdr:col>
      <xdr:colOff>152400</xdr:colOff>
      <xdr:row>65</xdr:row>
      <xdr:rowOff>2359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019065"/>
          <a:ext cx="8382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a:extLst>
            <a:ext uri="{FF2B5EF4-FFF2-40B4-BE49-F238E27FC236}">
              <a16:creationId xmlns:a16="http://schemas.microsoft.com/office/drawing/2014/main" id="{00000000-0008-0000-0300-000084000000}"/>
            </a:ext>
          </a:extLst>
        </xdr:cNvPr>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46265</xdr:rowOff>
    </xdr:from>
    <xdr:to>
      <xdr:col>6</xdr:col>
      <xdr:colOff>0</xdr:colOff>
      <xdr:row>64</xdr:row>
      <xdr:rowOff>70394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019065"/>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a:extLst>
            <a:ext uri="{FF2B5EF4-FFF2-40B4-BE49-F238E27FC236}">
              <a16:creationId xmlns:a16="http://schemas.microsoft.com/office/drawing/2014/main" id="{00000000-0008-0000-0300-000086000000}"/>
            </a:ext>
          </a:extLst>
        </xdr:cNvPr>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34851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4899</xdr:rowOff>
    </xdr:from>
    <xdr:to>
      <xdr:col>4</xdr:col>
      <xdr:colOff>482600</xdr:colOff>
      <xdr:row>64</xdr:row>
      <xdr:rowOff>70394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977699"/>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a:extLst>
            <a:ext uri="{FF2B5EF4-FFF2-40B4-BE49-F238E27FC236}">
              <a16:creationId xmlns:a16="http://schemas.microsoft.com/office/drawing/2014/main" id="{00000000-0008-0000-0300-000089000000}"/>
            </a:ext>
          </a:extLst>
        </xdr:cNvPr>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121030</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79828</xdr:rowOff>
    </xdr:from>
    <xdr:to>
      <xdr:col>3</xdr:col>
      <xdr:colOff>279400</xdr:colOff>
      <xdr:row>64</xdr:row>
      <xdr:rowOff>4899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881178"/>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10721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a:extLst>
            <a:ext uri="{FF2B5EF4-FFF2-40B4-BE49-F238E27FC236}">
              <a16:creationId xmlns:a16="http://schemas.microsoft.com/office/drawing/2014/main" id="{00000000-0008-0000-0300-00008E000000}"/>
            </a:ext>
          </a:extLst>
        </xdr:cNvPr>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153324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123009</xdr:rowOff>
    </xdr:from>
    <xdr:to>
      <xdr:col>7</xdr:col>
      <xdr:colOff>203200</xdr:colOff>
      <xdr:row>65</xdr:row>
      <xdr:rowOff>53159</xdr:rowOff>
    </xdr:to>
    <xdr:sp macro="" textlink="">
      <xdr:nvSpPr>
        <xdr:cNvPr id="149" name="円/楕円 148">
          <a:extLst>
            <a:ext uri="{FF2B5EF4-FFF2-40B4-BE49-F238E27FC236}">
              <a16:creationId xmlns:a16="http://schemas.microsoft.com/office/drawing/2014/main" id="{00000000-0008-0000-0300-000095000000}"/>
            </a:ext>
          </a:extLst>
        </xdr:cNvPr>
        <xdr:cNvSpPr/>
      </xdr:nvSpPr>
      <xdr:spPr>
        <a:xfrm>
          <a:off x="4902200" y="1109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95086</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67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166915</xdr:rowOff>
    </xdr:from>
    <xdr:to>
      <xdr:col>6</xdr:col>
      <xdr:colOff>50800</xdr:colOff>
      <xdr:row>64</xdr:row>
      <xdr:rowOff>97065</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4064000" y="109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81842</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05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19594</xdr:rowOff>
    </xdr:from>
    <xdr:to>
      <xdr:col>4</xdr:col>
      <xdr:colOff>533400</xdr:colOff>
      <xdr:row>64</xdr:row>
      <xdr:rowOff>121194</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3175000" y="109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105971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0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125549</xdr:rowOff>
    </xdr:from>
    <xdr:to>
      <xdr:col>3</xdr:col>
      <xdr:colOff>330200</xdr:colOff>
      <xdr:row>64</xdr:row>
      <xdr:rowOff>55699</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2286000" y="1092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40476</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01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29028</xdr:rowOff>
    </xdr:from>
    <xdr:to>
      <xdr:col>2</xdr:col>
      <xdr:colOff>127000</xdr:colOff>
      <xdr:row>63</xdr:row>
      <xdr:rowOff>130628</xdr:rowOff>
    </xdr:to>
    <xdr:sp macro="" textlink="">
      <xdr:nvSpPr>
        <xdr:cNvPr id="157" name="円/楕円 156">
          <a:extLst>
            <a:ext uri="{FF2B5EF4-FFF2-40B4-BE49-F238E27FC236}">
              <a16:creationId xmlns:a16="http://schemas.microsoft.com/office/drawing/2014/main" id="{00000000-0008-0000-0300-00009D000000}"/>
            </a:ext>
          </a:extLst>
        </xdr:cNvPr>
        <xdr:cNvSpPr/>
      </xdr:nvSpPr>
      <xdr:spPr>
        <a:xfrm>
          <a:off x="13970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140805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59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[309,634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類似団体と比較して本数値が低くなっている要因として、清掃費及びし尿処理業務を一部事務組合で行っていることが考えられる。また、</a:t>
          </a:r>
          <a:r>
            <a:rPr kumimoji="1" lang="ja-JP" altLang="en-US" sz="1100">
              <a:solidFill>
                <a:schemeClr val="dk1"/>
              </a:solidFill>
              <a:latin typeface="+mn-lt"/>
              <a:ea typeface="+mn-ea"/>
              <a:cs typeface="+mn-cs"/>
            </a:rPr>
            <a:t>複数名の中堅層の職員の早期退職に伴い、新規採用職員との給与差が発生し、人件費が下がったことにより、前年度より数値は若干下がっている</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引き続き</a:t>
          </a:r>
          <a:r>
            <a:rPr kumimoji="1" lang="ja-JP" altLang="ja-JP" sz="1100">
              <a:solidFill>
                <a:schemeClr val="dk1"/>
              </a:solidFill>
              <a:latin typeface="+mn-lt"/>
              <a:ea typeface="+mn-ea"/>
              <a:cs typeface="+mn-cs"/>
            </a:rPr>
            <a:t>コストの低減を図っていく。</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40098</xdr:rowOff>
    </xdr:from>
    <xdr:to>
      <xdr:col>7</xdr:col>
      <xdr:colOff>152400</xdr:colOff>
      <xdr:row>82</xdr:row>
      <xdr:rowOff>40380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4098998"/>
          <a:ext cx="8382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a:extLst>
            <a:ext uri="{FF2B5EF4-FFF2-40B4-BE49-F238E27FC236}">
              <a16:creationId xmlns:a16="http://schemas.microsoft.com/office/drawing/2014/main" id="{00000000-0008-0000-0300-0000C4000000}"/>
            </a:ext>
          </a:extLst>
        </xdr:cNvPr>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21400</xdr:rowOff>
    </xdr:from>
    <xdr:to>
      <xdr:col>6</xdr:col>
      <xdr:colOff>0</xdr:colOff>
      <xdr:row>82</xdr:row>
      <xdr:rowOff>40380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080300"/>
          <a:ext cx="889000" cy="1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164623</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1201</xdr:rowOff>
    </xdr:from>
    <xdr:to>
      <xdr:col>4</xdr:col>
      <xdr:colOff>482600</xdr:colOff>
      <xdr:row>82</xdr:row>
      <xdr:rowOff>21400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060101"/>
          <a:ext cx="889000" cy="2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a:extLst>
            <a:ext uri="{FF2B5EF4-FFF2-40B4-BE49-F238E27FC236}">
              <a16:creationId xmlns:a16="http://schemas.microsoft.com/office/drawing/2014/main" id="{00000000-0008-0000-0300-0000C9000000}"/>
            </a:ext>
          </a:extLst>
        </xdr:cNvPr>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157535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1201</xdr:rowOff>
    </xdr:from>
    <xdr:to>
      <xdr:col>3</xdr:col>
      <xdr:colOff>279400</xdr:colOff>
      <xdr:row>82</xdr:row>
      <xdr:rowOff>2711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060101"/>
          <a:ext cx="889000" cy="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a:extLst>
            <a:ext uri="{FF2B5EF4-FFF2-40B4-BE49-F238E27FC236}">
              <a16:creationId xmlns:a16="http://schemas.microsoft.com/office/drawing/2014/main" id="{00000000-0008-0000-0300-0000CC000000}"/>
            </a:ext>
          </a:extLst>
        </xdr:cNvPr>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127919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a:extLst>
            <a:ext uri="{FF2B5EF4-FFF2-40B4-BE49-F238E27FC236}">
              <a16:creationId xmlns:a16="http://schemas.microsoft.com/office/drawing/2014/main" id="{00000000-0008-0000-0300-0000CE000000}"/>
            </a:ext>
          </a:extLst>
        </xdr:cNvPr>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132813</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160748</xdr:rowOff>
    </xdr:from>
    <xdr:to>
      <xdr:col>7</xdr:col>
      <xdr:colOff>203200</xdr:colOff>
      <xdr:row>82</xdr:row>
      <xdr:rowOff>90898</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4902200" y="1404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5825</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893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309,634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161030</xdr:rowOff>
    </xdr:from>
    <xdr:to>
      <xdr:col>6</xdr:col>
      <xdr:colOff>50800</xdr:colOff>
      <xdr:row>82</xdr:row>
      <xdr:rowOff>91180</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4064000" y="1404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101357</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817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309,880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142050</xdr:rowOff>
    </xdr:from>
    <xdr:to>
      <xdr:col>4</xdr:col>
      <xdr:colOff>533400</xdr:colOff>
      <xdr:row>82</xdr:row>
      <xdr:rowOff>72200</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3175000" y="1402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82377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7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293,361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121851</xdr:rowOff>
    </xdr:from>
    <xdr:to>
      <xdr:col>3</xdr:col>
      <xdr:colOff>330200</xdr:colOff>
      <xdr:row>82</xdr:row>
      <xdr:rowOff>52001</xdr:rowOff>
    </xdr:to>
    <xdr:sp macro="" textlink="">
      <xdr:nvSpPr>
        <xdr:cNvPr id="219" name="円/楕円 218">
          <a:extLst>
            <a:ext uri="{FF2B5EF4-FFF2-40B4-BE49-F238E27FC236}">
              <a16:creationId xmlns:a16="http://schemas.microsoft.com/office/drawing/2014/main" id="{00000000-0008-0000-0300-0000DB000000}"/>
            </a:ext>
          </a:extLst>
        </xdr:cNvPr>
        <xdr:cNvSpPr/>
      </xdr:nvSpPr>
      <xdr:spPr>
        <a:xfrm>
          <a:off x="2286000" y="1400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62178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778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275,783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123361</xdr:rowOff>
    </xdr:from>
    <xdr:to>
      <xdr:col>2</xdr:col>
      <xdr:colOff>127000</xdr:colOff>
      <xdr:row>82</xdr:row>
      <xdr:rowOff>53511</xdr:rowOff>
    </xdr:to>
    <xdr:sp macro="" textlink="">
      <xdr:nvSpPr>
        <xdr:cNvPr id="221" name="円/楕円 220">
          <a:extLst>
            <a:ext uri="{FF2B5EF4-FFF2-40B4-BE49-F238E27FC236}">
              <a16:creationId xmlns:a16="http://schemas.microsoft.com/office/drawing/2014/main" id="{00000000-0008-0000-0300-0000DD000000}"/>
            </a:ext>
          </a:extLst>
        </xdr:cNvPr>
        <xdr:cNvSpPr/>
      </xdr:nvSpPr>
      <xdr:spPr>
        <a:xfrm>
          <a:off x="1397000" y="1401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63688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77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277,097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平成１８年に実施された国の給与制度改革により、本町のラスパイレス指数は上昇傾向にあったが、</a:t>
          </a:r>
          <a:r>
            <a:rPr kumimoji="1" lang="en-US" altLang="ja-JP" sz="1100">
              <a:solidFill>
                <a:schemeClr val="dk1"/>
              </a:solidFill>
              <a:latin typeface="+mn-lt"/>
              <a:ea typeface="+mn-ea"/>
              <a:cs typeface="+mn-cs"/>
            </a:rPr>
            <a:t>H</a:t>
          </a:r>
          <a:r>
            <a:rPr kumimoji="1" lang="ja-JP" altLang="ja-JP" sz="1100">
              <a:solidFill>
                <a:schemeClr val="dk1"/>
              </a:solidFill>
              <a:latin typeface="+mn-lt"/>
              <a:ea typeface="+mn-ea"/>
              <a:cs typeface="+mn-cs"/>
            </a:rPr>
            <a:t>２３、２４と上昇しているのは、国の給与削減によるもので、</a:t>
          </a:r>
          <a:r>
            <a:rPr kumimoji="1" lang="en-US" altLang="ja-JP" sz="1100">
              <a:solidFill>
                <a:schemeClr val="dk1"/>
              </a:solidFill>
              <a:latin typeface="+mn-lt"/>
              <a:ea typeface="+mn-ea"/>
              <a:cs typeface="+mn-cs"/>
            </a:rPr>
            <a:t>H</a:t>
          </a:r>
          <a:r>
            <a:rPr kumimoji="1" lang="ja-JP" altLang="ja-JP" sz="1100">
              <a:solidFill>
                <a:schemeClr val="dk1"/>
              </a:solidFill>
              <a:latin typeface="+mn-lt"/>
              <a:ea typeface="+mn-ea"/>
              <a:cs typeface="+mn-cs"/>
            </a:rPr>
            <a:t>２５は９９．４、</a:t>
          </a:r>
          <a:r>
            <a:rPr kumimoji="1" lang="en-US" altLang="ja-JP" sz="1100">
              <a:solidFill>
                <a:schemeClr val="dk1"/>
              </a:solidFill>
              <a:latin typeface="+mn-lt"/>
              <a:ea typeface="+mn-ea"/>
              <a:cs typeface="+mn-cs"/>
            </a:rPr>
            <a:t>H</a:t>
          </a:r>
          <a:r>
            <a:rPr kumimoji="1" lang="ja-JP" altLang="ja-JP" sz="1100">
              <a:solidFill>
                <a:schemeClr val="dk1"/>
              </a:solidFill>
              <a:latin typeface="+mn-lt"/>
              <a:ea typeface="+mn-ea"/>
              <a:cs typeface="+mn-cs"/>
            </a:rPr>
            <a:t>２６は９９．８と１００．０以内にとどまっていた。しかし、</a:t>
          </a:r>
          <a:r>
            <a:rPr kumimoji="1" lang="en-US" altLang="ja-JP" sz="1100">
              <a:solidFill>
                <a:schemeClr val="dk1"/>
              </a:solidFill>
              <a:latin typeface="+mn-lt"/>
              <a:ea typeface="+mn-ea"/>
              <a:cs typeface="+mn-cs"/>
            </a:rPr>
            <a:t>H</a:t>
          </a:r>
          <a:r>
            <a:rPr kumimoji="1" lang="ja-JP" altLang="ja-JP" sz="1100">
              <a:solidFill>
                <a:schemeClr val="dk1"/>
              </a:solidFill>
              <a:latin typeface="+mn-lt"/>
              <a:ea typeface="+mn-ea"/>
              <a:cs typeface="+mn-cs"/>
            </a:rPr>
            <a:t>２７は職員構成の変動により１００．６となったが、階層別分布状況</a:t>
          </a:r>
          <a:r>
            <a:rPr kumimoji="1" lang="ja-JP" altLang="en-US" sz="1100">
              <a:solidFill>
                <a:schemeClr val="dk1"/>
              </a:solidFill>
              <a:latin typeface="+mn-lt"/>
              <a:ea typeface="+mn-ea"/>
              <a:cs typeface="+mn-cs"/>
            </a:rPr>
            <a:t>によりＨ２８は９８．５に</a:t>
          </a:r>
          <a:r>
            <a:rPr kumimoji="1" lang="ja-JP" altLang="ja-JP" sz="1100">
              <a:solidFill>
                <a:schemeClr val="dk1"/>
              </a:solidFill>
              <a:latin typeface="+mn-lt"/>
              <a:ea typeface="+mn-ea"/>
              <a:cs typeface="+mn-cs"/>
            </a:rPr>
            <a:t>低下し</a:t>
          </a:r>
          <a:r>
            <a:rPr kumimoji="1" lang="ja-JP" altLang="en-US" sz="1100">
              <a:solidFill>
                <a:schemeClr val="dk1"/>
              </a:solidFill>
              <a:latin typeface="+mn-lt"/>
              <a:ea typeface="+mn-ea"/>
              <a:cs typeface="+mn-cs"/>
            </a:rPr>
            <a:t>ている</a:t>
          </a:r>
          <a:r>
            <a:rPr kumimoji="1" lang="ja-JP" altLang="ja-JP" sz="1100">
              <a:solidFill>
                <a:schemeClr val="dk1"/>
              </a:solidFill>
              <a:latin typeface="+mn-lt"/>
              <a:ea typeface="+mn-ea"/>
              <a:cs typeface="+mn-cs"/>
            </a:rPr>
            <a:t>。</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29211</xdr:rowOff>
    </xdr:from>
    <xdr:to>
      <xdr:col>24</xdr:col>
      <xdr:colOff>558800</xdr:colOff>
      <xdr:row>86</xdr:row>
      <xdr:rowOff>130556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6179800" y="14773911"/>
          <a:ext cx="838200" cy="10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a:extLst>
            <a:ext uri="{FF2B5EF4-FFF2-40B4-BE49-F238E27FC236}">
              <a16:creationId xmlns:a16="http://schemas.microsoft.com/office/drawing/2014/main" id="{00000000-0008-0000-0300-000000010000}"/>
            </a:ext>
          </a:extLst>
        </xdr:cNvPr>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91948</xdr:rowOff>
    </xdr:from>
    <xdr:to>
      <xdr:col>23</xdr:col>
      <xdr:colOff>406400</xdr:colOff>
      <xdr:row>86</xdr:row>
      <xdr:rowOff>130556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290800" y="148366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a:extLst>
            <a:ext uri="{FF2B5EF4-FFF2-40B4-BE49-F238E27FC236}">
              <a16:creationId xmlns:a16="http://schemas.microsoft.com/office/drawing/2014/main" id="{00000000-0008-0000-0300-000002010000}"/>
            </a:ext>
          </a:extLst>
        </xdr:cNvPr>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112031</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34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72644</xdr:rowOff>
    </xdr:from>
    <xdr:to>
      <xdr:col>22</xdr:col>
      <xdr:colOff>203200</xdr:colOff>
      <xdr:row>86</xdr:row>
      <xdr:rowOff>91948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481734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1" name="フローチャート : 判断 260">
          <a:extLst>
            <a:ext uri="{FF2B5EF4-FFF2-40B4-BE49-F238E27FC236}">
              <a16:creationId xmlns:a16="http://schemas.microsoft.com/office/drawing/2014/main" id="{00000000-0008-0000-0300-000005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72644</xdr:rowOff>
    </xdr:from>
    <xdr:to>
      <xdr:col>21</xdr:col>
      <xdr:colOff>0</xdr:colOff>
      <xdr:row>88</xdr:row>
      <xdr:rowOff>77215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4817344"/>
          <a:ext cx="889000" cy="34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4" name="フローチャート : 判断 263">
          <a:extLst>
            <a:ext uri="{FF2B5EF4-FFF2-40B4-BE49-F238E27FC236}">
              <a16:creationId xmlns:a16="http://schemas.microsoft.com/office/drawing/2014/main" id="{00000000-0008-0000-0300-000008010000}"/>
            </a:ext>
          </a:extLst>
        </xdr:cNvPr>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6" name="フローチャート : 判断 265">
          <a:extLst>
            <a:ext uri="{FF2B5EF4-FFF2-40B4-BE49-F238E27FC236}">
              <a16:creationId xmlns:a16="http://schemas.microsoft.com/office/drawing/2014/main" id="{00000000-0008-0000-0300-00000A010000}"/>
            </a:ext>
          </a:extLst>
        </xdr:cNvPr>
        <xdr:cNvSpPr/>
      </xdr:nvSpPr>
      <xdr:spPr>
        <a:xfrm>
          <a:off x="13462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149861</xdr:rowOff>
    </xdr:from>
    <xdr:to>
      <xdr:col>24</xdr:col>
      <xdr:colOff>609600</xdr:colOff>
      <xdr:row>86</xdr:row>
      <xdr:rowOff>80011</xdr:rowOff>
    </xdr:to>
    <xdr:sp macro="" textlink="">
      <xdr:nvSpPr>
        <xdr:cNvPr id="273" name="円/楕円 272">
          <a:extLst>
            <a:ext uri="{FF2B5EF4-FFF2-40B4-BE49-F238E27FC236}">
              <a16:creationId xmlns:a16="http://schemas.microsoft.com/office/drawing/2014/main" id="{00000000-0008-0000-0300-000011010000}"/>
            </a:ext>
          </a:extLst>
        </xdr:cNvPr>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121938</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69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79756</xdr:rowOff>
    </xdr:from>
    <xdr:to>
      <xdr:col>23</xdr:col>
      <xdr:colOff>457200</xdr:colOff>
      <xdr:row>87</xdr:row>
      <xdr:rowOff>9906</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6129000" y="1482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166133</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91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41148</xdr:rowOff>
    </xdr:from>
    <xdr:to>
      <xdr:col>22</xdr:col>
      <xdr:colOff>254000</xdr:colOff>
      <xdr:row>86</xdr:row>
      <xdr:rowOff>142748</xdr:rowOff>
    </xdr:to>
    <xdr:sp macro="" textlink="">
      <xdr:nvSpPr>
        <xdr:cNvPr id="277" name="円/楕円 276">
          <a:extLst>
            <a:ext uri="{FF2B5EF4-FFF2-40B4-BE49-F238E27FC236}">
              <a16:creationId xmlns:a16="http://schemas.microsoft.com/office/drawing/2014/main" id="{00000000-0008-0000-0300-000015010000}"/>
            </a:ext>
          </a:extLst>
        </xdr:cNvPr>
        <xdr:cNvSpPr/>
      </xdr:nvSpPr>
      <xdr:spPr>
        <a:xfrm>
          <a:off x="15240000" y="1478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127525</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87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21844</xdr:rowOff>
    </xdr:from>
    <xdr:to>
      <xdr:col>21</xdr:col>
      <xdr:colOff>50800</xdr:colOff>
      <xdr:row>86</xdr:row>
      <xdr:rowOff>123444</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4351000" y="147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108221</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85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26415</xdr:rowOff>
    </xdr:from>
    <xdr:to>
      <xdr:col>19</xdr:col>
      <xdr:colOff>533400</xdr:colOff>
      <xdr:row>88</xdr:row>
      <xdr:rowOff>128015</xdr:rowOff>
    </xdr:to>
    <xdr:sp macro="" textlink="">
      <xdr:nvSpPr>
        <xdr:cNvPr id="281" name="円/楕円 280">
          <a:extLst>
            <a:ext uri="{FF2B5EF4-FFF2-40B4-BE49-F238E27FC236}">
              <a16:creationId xmlns:a16="http://schemas.microsoft.com/office/drawing/2014/main" id="{00000000-0008-0000-0300-000019010000}"/>
            </a:ext>
          </a:extLst>
        </xdr:cNvPr>
        <xdr:cNvSpPr/>
      </xdr:nvSpPr>
      <xdr:spPr>
        <a:xfrm>
          <a:off x="13462000" y="1511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112792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520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[22.29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類似団体と比較して平均的な状況にある。職員一人あたりの事務量の平準化と事務量に応じた職員配置を考慮した定員管理に努めていく。</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a:extLst>
            <a:ext uri="{FF2B5EF4-FFF2-40B4-BE49-F238E27FC236}">
              <a16:creationId xmlns:a16="http://schemas.microsoft.com/office/drawing/2014/main" id="{00000000-0008-0000-0300-00003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a:extLst>
            <a:ext uri="{FF2B5EF4-FFF2-40B4-BE49-F238E27FC236}">
              <a16:creationId xmlns:a16="http://schemas.microsoft.com/office/drawing/2014/main" id="{00000000-0008-0000-0300-000036010000}"/>
            </a:ext>
          </a:extLst>
        </xdr:cNvPr>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a:extLst>
            <a:ext uri="{FF2B5EF4-FFF2-40B4-BE49-F238E27FC236}">
              <a16:creationId xmlns:a16="http://schemas.microsoft.com/office/drawing/2014/main" id="{00000000-0008-0000-0300-000038010000}"/>
            </a:ext>
          </a:extLst>
        </xdr:cNvPr>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139891</xdr:rowOff>
    </xdr:from>
    <xdr:to>
      <xdr:col>24</xdr:col>
      <xdr:colOff>558800</xdr:colOff>
      <xdr:row>61</xdr:row>
      <xdr:rowOff>150508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179800" y="10598341"/>
          <a:ext cx="8382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5" name="定員管理の状況平均値テキスト">
          <a:extLst>
            <a:ext uri="{FF2B5EF4-FFF2-40B4-BE49-F238E27FC236}">
              <a16:creationId xmlns:a16="http://schemas.microsoft.com/office/drawing/2014/main" id="{00000000-0008-0000-0300-00003B010000}"/>
            </a:ext>
          </a:extLst>
        </xdr:cNvPr>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a:extLst>
            <a:ext uri="{FF2B5EF4-FFF2-40B4-BE49-F238E27FC236}">
              <a16:creationId xmlns:a16="http://schemas.microsoft.com/office/drawing/2014/main" id="{00000000-0008-0000-0300-00003C010000}"/>
            </a:ext>
          </a:extLst>
        </xdr:cNvPr>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123482</xdr:rowOff>
    </xdr:from>
    <xdr:to>
      <xdr:col>23</xdr:col>
      <xdr:colOff>406400</xdr:colOff>
      <xdr:row>61</xdr:row>
      <xdr:rowOff>139891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5290800" y="10581932"/>
          <a:ext cx="8890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a:extLst>
            <a:ext uri="{FF2B5EF4-FFF2-40B4-BE49-F238E27FC236}">
              <a16:creationId xmlns:a16="http://schemas.microsoft.com/office/drawing/2014/main" id="{00000000-0008-0000-0300-00003E010000}"/>
            </a:ext>
          </a:extLst>
        </xdr:cNvPr>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13974</xdr:rowOff>
    </xdr:from>
    <xdr:ext cx="7366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5798800" y="10300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123482</xdr:rowOff>
    </xdr:from>
    <xdr:to>
      <xdr:col>22</xdr:col>
      <xdr:colOff>203200</xdr:colOff>
      <xdr:row>61</xdr:row>
      <xdr:rowOff>142545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4401800" y="10581932"/>
          <a:ext cx="889000" cy="1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21" name="フローチャート : 判断 320">
          <a:extLst>
            <a:ext uri="{FF2B5EF4-FFF2-40B4-BE49-F238E27FC236}">
              <a16:creationId xmlns:a16="http://schemas.microsoft.com/office/drawing/2014/main" id="{00000000-0008-0000-0300-000041010000}"/>
            </a:ext>
          </a:extLst>
        </xdr:cNvPr>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11320</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909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125895</xdr:rowOff>
    </xdr:from>
    <xdr:to>
      <xdr:col>21</xdr:col>
      <xdr:colOff>0</xdr:colOff>
      <xdr:row>61</xdr:row>
      <xdr:rowOff>142545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3512800" y="10584345"/>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4" name="フローチャート : 判断 323">
          <a:extLst>
            <a:ext uri="{FF2B5EF4-FFF2-40B4-BE49-F238E27FC236}">
              <a16:creationId xmlns:a16="http://schemas.microsoft.com/office/drawing/2014/main" id="{00000000-0008-0000-0300-000044010000}"/>
            </a:ext>
          </a:extLst>
        </xdr:cNvPr>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170946</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020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6" name="フローチャート : 判断 325">
          <a:extLst>
            <a:ext uri="{FF2B5EF4-FFF2-40B4-BE49-F238E27FC236}">
              <a16:creationId xmlns:a16="http://schemas.microsoft.com/office/drawing/2014/main" id="{00000000-0008-0000-0300-000046010000}"/>
            </a:ext>
          </a:extLst>
        </xdr:cNvPr>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154538</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131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99708</xdr:rowOff>
    </xdr:from>
    <xdr:to>
      <xdr:col>24</xdr:col>
      <xdr:colOff>609600</xdr:colOff>
      <xdr:row>62</xdr:row>
      <xdr:rowOff>29858</xdr:rowOff>
    </xdr:to>
    <xdr:sp macro="" textlink="">
      <xdr:nvSpPr>
        <xdr:cNvPr id="333" name="円/楕円 332">
          <a:extLst>
            <a:ext uri="{FF2B5EF4-FFF2-40B4-BE49-F238E27FC236}">
              <a16:creationId xmlns:a16="http://schemas.microsoft.com/office/drawing/2014/main" id="{00000000-0008-0000-0300-00004D010000}"/>
            </a:ext>
          </a:extLst>
        </xdr:cNvPr>
        <xdr:cNvSpPr/>
      </xdr:nvSpPr>
      <xdr:spPr>
        <a:xfrm>
          <a:off x="16967200" y="1055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71785</xdr:rowOff>
    </xdr:from>
    <xdr:ext cx="762000" cy="259045"/>
    <xdr:sp macro="" textlink="">
      <xdr:nvSpPr>
        <xdr:cNvPr id="334" name="定員管理の状況該当値テキスト">
          <a:extLst>
            <a:ext uri="{FF2B5EF4-FFF2-40B4-BE49-F238E27FC236}">
              <a16:creationId xmlns:a16="http://schemas.microsoft.com/office/drawing/2014/main" id="{00000000-0008-0000-0300-00004E010000}"/>
            </a:ext>
          </a:extLst>
        </xdr:cNvPr>
        <xdr:cNvSpPr txBox="1"/>
      </xdr:nvSpPr>
      <xdr:spPr>
        <a:xfrm>
          <a:off x="17106900" y="10530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89091</xdr:rowOff>
    </xdr:from>
    <xdr:to>
      <xdr:col>23</xdr:col>
      <xdr:colOff>457200</xdr:colOff>
      <xdr:row>62</xdr:row>
      <xdr:rowOff>19241</xdr:rowOff>
    </xdr:to>
    <xdr:sp macro="" textlink="">
      <xdr:nvSpPr>
        <xdr:cNvPr id="335" name="円/楕円 334">
          <a:extLst>
            <a:ext uri="{FF2B5EF4-FFF2-40B4-BE49-F238E27FC236}">
              <a16:creationId xmlns:a16="http://schemas.microsoft.com/office/drawing/2014/main" id="{00000000-0008-0000-0300-00004F010000}"/>
            </a:ext>
          </a:extLst>
        </xdr:cNvPr>
        <xdr:cNvSpPr/>
      </xdr:nvSpPr>
      <xdr:spPr>
        <a:xfrm>
          <a:off x="16129000" y="1054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4018</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0633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72682</xdr:rowOff>
    </xdr:from>
    <xdr:to>
      <xdr:col>22</xdr:col>
      <xdr:colOff>254000</xdr:colOff>
      <xdr:row>62</xdr:row>
      <xdr:rowOff>2832</xdr:rowOff>
    </xdr:to>
    <xdr:sp macro="" textlink="">
      <xdr:nvSpPr>
        <xdr:cNvPr id="337" name="円/楕円 336">
          <a:extLst>
            <a:ext uri="{FF2B5EF4-FFF2-40B4-BE49-F238E27FC236}">
              <a16:creationId xmlns:a16="http://schemas.microsoft.com/office/drawing/2014/main" id="{00000000-0008-0000-0300-000051010000}"/>
            </a:ext>
          </a:extLst>
        </xdr:cNvPr>
        <xdr:cNvSpPr/>
      </xdr:nvSpPr>
      <xdr:spPr>
        <a:xfrm>
          <a:off x="15240000" y="1053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159059</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909800" y="1061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91745</xdr:rowOff>
    </xdr:from>
    <xdr:to>
      <xdr:col>21</xdr:col>
      <xdr:colOff>50800</xdr:colOff>
      <xdr:row>62</xdr:row>
      <xdr:rowOff>21895</xdr:rowOff>
    </xdr:to>
    <xdr:sp macro="" textlink="">
      <xdr:nvSpPr>
        <xdr:cNvPr id="339" name="円/楕円 338">
          <a:extLst>
            <a:ext uri="{FF2B5EF4-FFF2-40B4-BE49-F238E27FC236}">
              <a16:creationId xmlns:a16="http://schemas.microsoft.com/office/drawing/2014/main" id="{00000000-0008-0000-0300-000053010000}"/>
            </a:ext>
          </a:extLst>
        </xdr:cNvPr>
        <xdr:cNvSpPr/>
      </xdr:nvSpPr>
      <xdr:spPr>
        <a:xfrm>
          <a:off x="14351000" y="1055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6672</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020800" y="1063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75095</xdr:rowOff>
    </xdr:from>
    <xdr:to>
      <xdr:col>19</xdr:col>
      <xdr:colOff>533400</xdr:colOff>
      <xdr:row>62</xdr:row>
      <xdr:rowOff>5245</xdr:rowOff>
    </xdr:to>
    <xdr:sp macro="" textlink="">
      <xdr:nvSpPr>
        <xdr:cNvPr id="341" name="円/楕円 340">
          <a:extLst>
            <a:ext uri="{FF2B5EF4-FFF2-40B4-BE49-F238E27FC236}">
              <a16:creationId xmlns:a16="http://schemas.microsoft.com/office/drawing/2014/main" id="{00000000-0008-0000-0300-000055010000}"/>
            </a:ext>
          </a:extLst>
        </xdr:cNvPr>
        <xdr:cNvSpPr/>
      </xdr:nvSpPr>
      <xdr:spPr>
        <a:xfrm>
          <a:off x="13462000" y="1053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161472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131800" y="1061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平成２０年度、２１年度に繰上げ償還を実施したことに加え、過去において実施した普通建設事業による多額の地方債の償還が終了しつつあることにより、減少傾向にある。今後も引き続き水準を抑えていく。</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59436</xdr:rowOff>
    </xdr:from>
    <xdr:to>
      <xdr:col>24</xdr:col>
      <xdr:colOff>558800</xdr:colOff>
      <xdr:row>40</xdr:row>
      <xdr:rowOff>64262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179800" y="691743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a:extLst>
            <a:ext uri="{FF2B5EF4-FFF2-40B4-BE49-F238E27FC236}">
              <a16:creationId xmlns:a16="http://schemas.microsoft.com/office/drawing/2014/main" id="{00000000-0008-0000-0300-000077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59436</xdr:rowOff>
    </xdr:from>
    <xdr:to>
      <xdr:col>23</xdr:col>
      <xdr:colOff>406400</xdr:colOff>
      <xdr:row>40</xdr:row>
      <xdr:rowOff>73914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691743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a:extLst>
            <a:ext uri="{FF2B5EF4-FFF2-40B4-BE49-F238E27FC236}">
              <a16:creationId xmlns:a16="http://schemas.microsoft.com/office/drawing/2014/main" id="{00000000-0008-0000-0300-000079010000}"/>
            </a:ext>
          </a:extLst>
        </xdr:cNvPr>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73914</xdr:rowOff>
    </xdr:from>
    <xdr:to>
      <xdr:col>22</xdr:col>
      <xdr:colOff>203200</xdr:colOff>
      <xdr:row>40</xdr:row>
      <xdr:rowOff>155956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4401800" y="693191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a:extLst>
            <a:ext uri="{FF2B5EF4-FFF2-40B4-BE49-F238E27FC236}">
              <a16:creationId xmlns:a16="http://schemas.microsoft.com/office/drawing/2014/main" id="{00000000-0008-0000-0300-00007C010000}"/>
            </a:ext>
          </a:extLst>
        </xdr:cNvPr>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155956</xdr:rowOff>
    </xdr:from>
    <xdr:to>
      <xdr:col>21</xdr:col>
      <xdr:colOff>0</xdr:colOff>
      <xdr:row>41</xdr:row>
      <xdr:rowOff>85852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512800" y="701395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5" name="フローチャート : 判断 384">
          <a:extLst>
            <a:ext uri="{FF2B5EF4-FFF2-40B4-BE49-F238E27FC236}">
              <a16:creationId xmlns:a16="http://schemas.microsoft.com/office/drawing/2014/main" id="{00000000-0008-0000-0300-000081010000}"/>
            </a:ext>
          </a:extLst>
        </xdr:cNvPr>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65803</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13462</xdr:rowOff>
    </xdr:from>
    <xdr:to>
      <xdr:col>24</xdr:col>
      <xdr:colOff>609600</xdr:colOff>
      <xdr:row>40</xdr:row>
      <xdr:rowOff>115062</xdr:rowOff>
    </xdr:to>
    <xdr:sp macro="" textlink="">
      <xdr:nvSpPr>
        <xdr:cNvPr id="392" name="円/楕円 391">
          <a:extLst>
            <a:ext uri="{FF2B5EF4-FFF2-40B4-BE49-F238E27FC236}">
              <a16:creationId xmlns:a16="http://schemas.microsoft.com/office/drawing/2014/main" id="{00000000-0008-0000-0300-000088010000}"/>
            </a:ext>
          </a:extLst>
        </xdr:cNvPr>
        <xdr:cNvSpPr/>
      </xdr:nvSpPr>
      <xdr:spPr>
        <a:xfrm>
          <a:off x="16967200" y="68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29989</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71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8636</xdr:rowOff>
    </xdr:from>
    <xdr:to>
      <xdr:col>23</xdr:col>
      <xdr:colOff>457200</xdr:colOff>
      <xdr:row>40</xdr:row>
      <xdr:rowOff>110236</xdr:rowOff>
    </xdr:to>
    <xdr:sp macro="" textlink="">
      <xdr:nvSpPr>
        <xdr:cNvPr id="394" name="円/楕円 393">
          <a:extLst>
            <a:ext uri="{FF2B5EF4-FFF2-40B4-BE49-F238E27FC236}">
              <a16:creationId xmlns:a16="http://schemas.microsoft.com/office/drawing/2014/main" id="{00000000-0008-0000-0300-00008A010000}"/>
            </a:ext>
          </a:extLst>
        </xdr:cNvPr>
        <xdr:cNvSpPr/>
      </xdr:nvSpPr>
      <xdr:spPr>
        <a:xfrm>
          <a:off x="16129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120413</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23114</xdr:rowOff>
    </xdr:from>
    <xdr:to>
      <xdr:col>22</xdr:col>
      <xdr:colOff>254000</xdr:colOff>
      <xdr:row>40</xdr:row>
      <xdr:rowOff>124714</xdr:rowOff>
    </xdr:to>
    <xdr:sp macro="" textlink="">
      <xdr:nvSpPr>
        <xdr:cNvPr id="396" name="円/楕円 395">
          <a:extLst>
            <a:ext uri="{FF2B5EF4-FFF2-40B4-BE49-F238E27FC236}">
              <a16:creationId xmlns:a16="http://schemas.microsoft.com/office/drawing/2014/main" id="{00000000-0008-0000-0300-00008C010000}"/>
            </a:ext>
          </a:extLst>
        </xdr:cNvPr>
        <xdr:cNvSpPr/>
      </xdr:nvSpPr>
      <xdr:spPr>
        <a:xfrm>
          <a:off x="15240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134891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64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105156</xdr:rowOff>
    </xdr:from>
    <xdr:to>
      <xdr:col>21</xdr:col>
      <xdr:colOff>50800</xdr:colOff>
      <xdr:row>41</xdr:row>
      <xdr:rowOff>35306</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4351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45483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35052</xdr:rowOff>
    </xdr:from>
    <xdr:to>
      <xdr:col>19</xdr:col>
      <xdr:colOff>533400</xdr:colOff>
      <xdr:row>41</xdr:row>
      <xdr:rowOff>136652</xdr:rowOff>
    </xdr:to>
    <xdr:sp macro="" textlink="">
      <xdr:nvSpPr>
        <xdr:cNvPr id="400" name="円/楕円 399">
          <a:extLst>
            <a:ext uri="{FF2B5EF4-FFF2-40B4-BE49-F238E27FC236}">
              <a16:creationId xmlns:a16="http://schemas.microsoft.com/office/drawing/2014/main" id="{00000000-0008-0000-0300-000090010000}"/>
            </a:ext>
          </a:extLst>
        </xdr:cNvPr>
        <xdr:cNvSpPr/>
      </xdr:nvSpPr>
      <xdr:spPr>
        <a:xfrm>
          <a:off x="134620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146829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地方債残高をはじめとする全ての本数値算出基礎となる項目で将来負担額が減少している。あわせて、財政調整基金を主とする充当可能基金も約３０億円となっている。一般会計、公営企業会計及び一部事務組合等についても起債償還額が減少してきたことも含めて、将来負担比率は算出されていない。今後も引き続き財政の健全化に努め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a:extLst>
            <a:ext uri="{FF2B5EF4-FFF2-40B4-BE49-F238E27FC236}">
              <a16:creationId xmlns:a16="http://schemas.microsoft.com/office/drawing/2014/main" id="{00000000-0008-0000-0300-0000B6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a:extLst>
            <a:ext uri="{FF2B5EF4-FFF2-40B4-BE49-F238E27FC236}">
              <a16:creationId xmlns:a16="http://schemas.microsoft.com/office/drawing/2014/main" id="{00000000-0008-0000-0300-0000B7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1" name="フローチャート : 判断 440">
          <a:extLst>
            <a:ext uri="{FF2B5EF4-FFF2-40B4-BE49-F238E27FC236}">
              <a16:creationId xmlns:a16="http://schemas.microsoft.com/office/drawing/2014/main" id="{00000000-0008-0000-0300-0000B9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3" name="フローチャート : 判断 442">
          <a:extLst>
            <a:ext uri="{FF2B5EF4-FFF2-40B4-BE49-F238E27FC236}">
              <a16:creationId xmlns:a16="http://schemas.microsoft.com/office/drawing/2014/main" id="{00000000-0008-0000-0300-0000BB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5" name="フローチャート : 判断 444">
          <a:extLst>
            <a:ext uri="{FF2B5EF4-FFF2-40B4-BE49-F238E27FC236}">
              <a16:creationId xmlns:a16="http://schemas.microsoft.com/office/drawing/2014/main" id="{00000000-0008-0000-0300-0000BD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宮崎県五ケ瀬町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4,083
4,076
171.73
4,049,782
3,952,284
56,729
2,380,831
2,945,403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人件費に係る経常収支比率は、類似団体平均と比較して、６．</a:t>
          </a:r>
          <a:r>
            <a:rPr kumimoji="1" lang="ja-JP" altLang="en-US" sz="1100">
              <a:solidFill>
                <a:schemeClr val="dk1"/>
              </a:solidFill>
              <a:latin typeface="+mn-lt"/>
              <a:ea typeface="+mn-ea"/>
              <a:cs typeface="+mn-cs"/>
            </a:rPr>
            <a:t>６</a:t>
          </a:r>
          <a:r>
            <a:rPr kumimoji="1" lang="ja-JP" altLang="ja-JP" sz="1100">
              <a:solidFill>
                <a:schemeClr val="dk1"/>
              </a:solidFill>
              <a:latin typeface="+mn-lt"/>
              <a:ea typeface="+mn-ea"/>
              <a:cs typeface="+mn-cs"/>
            </a:rPr>
            <a:t>ポイント上回っており、全国平均でも６．</a:t>
          </a:r>
          <a:r>
            <a:rPr kumimoji="1" lang="ja-JP" altLang="en-US" sz="1100">
              <a:solidFill>
                <a:schemeClr val="dk1"/>
              </a:solidFill>
              <a:latin typeface="+mn-lt"/>
              <a:ea typeface="+mn-ea"/>
              <a:cs typeface="+mn-cs"/>
            </a:rPr>
            <a:t>１</a:t>
          </a:r>
          <a:r>
            <a:rPr kumimoji="1" lang="ja-JP" altLang="ja-JP" sz="1100">
              <a:solidFill>
                <a:schemeClr val="dk1"/>
              </a:solidFill>
              <a:latin typeface="+mn-lt"/>
              <a:ea typeface="+mn-ea"/>
              <a:cs typeface="+mn-cs"/>
            </a:rPr>
            <a:t>ポイント上回っている。また、昨年比では</a:t>
          </a:r>
          <a:r>
            <a:rPr kumimoji="1" lang="ja-JP" altLang="en-US" sz="1100">
              <a:solidFill>
                <a:schemeClr val="dk1"/>
              </a:solidFill>
              <a:latin typeface="+mn-lt"/>
              <a:ea typeface="+mn-ea"/>
              <a:cs typeface="+mn-cs"/>
            </a:rPr>
            <a:t>増減はない</a:t>
          </a:r>
          <a:r>
            <a:rPr kumimoji="1" lang="ja-JP" altLang="ja-JP" sz="1100">
              <a:solidFill>
                <a:schemeClr val="dk1"/>
              </a:solidFill>
              <a:latin typeface="+mn-lt"/>
              <a:ea typeface="+mn-ea"/>
              <a:cs typeface="+mn-cs"/>
            </a:rPr>
            <a:t>。今後も、事務量に応じた職員配置を考慮し、適正な定員管理に努める。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117856</xdr:rowOff>
    </xdr:from>
    <xdr:to>
      <xdr:col>7</xdr:col>
      <xdr:colOff>15875</xdr:colOff>
      <xdr:row>38</xdr:row>
      <xdr:rowOff>117856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6329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117856</xdr:rowOff>
    </xdr:from>
    <xdr:to>
      <xdr:col>5</xdr:col>
      <xdr:colOff>549275</xdr:colOff>
      <xdr:row>39</xdr:row>
      <xdr:rowOff>5842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6329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140716</xdr:rowOff>
    </xdr:from>
    <xdr:to>
      <xdr:col>4</xdr:col>
      <xdr:colOff>346075</xdr:colOff>
      <xdr:row>39</xdr:row>
      <xdr:rowOff>5842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6558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90424</xdr:rowOff>
    </xdr:from>
    <xdr:to>
      <xdr:col>3</xdr:col>
      <xdr:colOff>142875</xdr:colOff>
      <xdr:row>38</xdr:row>
      <xdr:rowOff>140716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6055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67056</xdr:rowOff>
    </xdr:from>
    <xdr:to>
      <xdr:col>7</xdr:col>
      <xdr:colOff>66675</xdr:colOff>
      <xdr:row>38</xdr:row>
      <xdr:rowOff>168656</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7752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39133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67056</xdr:rowOff>
    </xdr:from>
    <xdr:to>
      <xdr:col>5</xdr:col>
      <xdr:colOff>600075</xdr:colOff>
      <xdr:row>38</xdr:row>
      <xdr:rowOff>168656</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937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153433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6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126492</xdr:rowOff>
    </xdr:from>
    <xdr:to>
      <xdr:col>4</xdr:col>
      <xdr:colOff>396875</xdr:colOff>
      <xdr:row>39</xdr:row>
      <xdr:rowOff>56642</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048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41419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89916</xdr:rowOff>
    </xdr:from>
    <xdr:to>
      <xdr:col>3</xdr:col>
      <xdr:colOff>193675</xdr:colOff>
      <xdr:row>39</xdr:row>
      <xdr:rowOff>20066</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2159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4843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39624</xdr:rowOff>
    </xdr:from>
    <xdr:to>
      <xdr:col>1</xdr:col>
      <xdr:colOff>676275</xdr:colOff>
      <xdr:row>38</xdr:row>
      <xdr:rowOff>141224</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70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126001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物件費に係る経常収支比率は、前年度と比較して、制度改正に伴う電算システムの改修費の増などにより０．</a:t>
          </a:r>
          <a:r>
            <a:rPr kumimoji="1" lang="ja-JP" altLang="en-US" sz="1100">
              <a:solidFill>
                <a:schemeClr val="dk1"/>
              </a:solidFill>
              <a:latin typeface="+mn-lt"/>
              <a:ea typeface="+mn-ea"/>
              <a:cs typeface="+mn-cs"/>
            </a:rPr>
            <a:t>７</a:t>
          </a:r>
          <a:r>
            <a:rPr kumimoji="1" lang="ja-JP" altLang="ja-JP" sz="1100">
              <a:solidFill>
                <a:schemeClr val="dk1"/>
              </a:solidFill>
              <a:latin typeface="+mn-lt"/>
              <a:ea typeface="+mn-ea"/>
              <a:cs typeface="+mn-cs"/>
            </a:rPr>
            <a:t>ポイント上昇しているが、類似団体平均と比較して</a:t>
          </a:r>
          <a:r>
            <a:rPr kumimoji="1" lang="ja-JP" altLang="en-US" sz="1100">
              <a:solidFill>
                <a:schemeClr val="dk1"/>
              </a:solidFill>
              <a:latin typeface="+mn-lt"/>
              <a:ea typeface="+mn-ea"/>
              <a:cs typeface="+mn-cs"/>
            </a:rPr>
            <a:t>１</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８</a:t>
          </a:r>
          <a:r>
            <a:rPr kumimoji="1" lang="ja-JP" altLang="ja-JP" sz="1100">
              <a:solidFill>
                <a:schemeClr val="dk1"/>
              </a:solidFill>
              <a:latin typeface="+mn-lt"/>
              <a:ea typeface="+mn-ea"/>
              <a:cs typeface="+mn-cs"/>
            </a:rPr>
            <a:t>ポイント、全国平均も２．</a:t>
          </a:r>
          <a:r>
            <a:rPr kumimoji="1" lang="ja-JP" altLang="en-US" sz="1100">
              <a:solidFill>
                <a:schemeClr val="dk1"/>
              </a:solidFill>
              <a:latin typeface="+mn-lt"/>
              <a:ea typeface="+mn-ea"/>
              <a:cs typeface="+mn-cs"/>
            </a:rPr>
            <a:t>３</a:t>
          </a:r>
          <a:r>
            <a:rPr kumimoji="1" lang="ja-JP" altLang="ja-JP" sz="1100">
              <a:solidFill>
                <a:schemeClr val="dk1"/>
              </a:solidFill>
              <a:latin typeface="+mn-lt"/>
              <a:ea typeface="+mn-ea"/>
              <a:cs typeface="+mn-cs"/>
            </a:rPr>
            <a:t>ポイント下回っている。改善するよう今後も引き続き経常的な物件費の削減に努める。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168910</xdr:rowOff>
    </xdr:from>
    <xdr:to>
      <xdr:col>24</xdr:col>
      <xdr:colOff>31750</xdr:colOff>
      <xdr:row>16</xdr:row>
      <xdr:rowOff>50800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406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109237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a:extLst>
            <a:ext uri="{FF2B5EF4-FFF2-40B4-BE49-F238E27FC236}">
              <a16:creationId xmlns:a16="http://schemas.microsoft.com/office/drawing/2014/main" id="{00000000-0008-0000-0400-00007F000000}"/>
            </a:ext>
          </a:extLst>
        </xdr:cNvPr>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130810</xdr:rowOff>
    </xdr:from>
    <xdr:to>
      <xdr:col>22</xdr:col>
      <xdr:colOff>565150</xdr:colOff>
      <xdr:row>15</xdr:row>
      <xdr:rowOff>168910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02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107950</xdr:rowOff>
    </xdr:from>
    <xdr:to>
      <xdr:col>21</xdr:col>
      <xdr:colOff>361950</xdr:colOff>
      <xdr:row>15</xdr:row>
      <xdr:rowOff>130810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679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157480</xdr:rowOff>
    </xdr:from>
    <xdr:to>
      <xdr:col>20</xdr:col>
      <xdr:colOff>158750</xdr:colOff>
      <xdr:row>15</xdr:row>
      <xdr:rowOff>107950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5577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a:extLst>
            <a:ext uri="{FF2B5EF4-FFF2-40B4-BE49-F238E27FC236}">
              <a16:creationId xmlns:a16="http://schemas.microsoft.com/office/drawing/2014/main" id="{00000000-0008-0000-0400-000087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44" name="円/楕円 143">
          <a:extLst>
            <a:ext uri="{FF2B5EF4-FFF2-40B4-BE49-F238E27FC236}">
              <a16:creationId xmlns:a16="http://schemas.microsoft.com/office/drawing/2014/main" id="{00000000-0008-0000-0400-000090000000}"/>
            </a:ext>
          </a:extLst>
        </xdr:cNvPr>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16527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118110</xdr:rowOff>
    </xdr:from>
    <xdr:to>
      <xdr:col>22</xdr:col>
      <xdr:colOff>615950</xdr:colOff>
      <xdr:row>16</xdr:row>
      <xdr:rowOff>48260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5621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58437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80010</xdr:rowOff>
    </xdr:from>
    <xdr:to>
      <xdr:col>21</xdr:col>
      <xdr:colOff>412750</xdr:colOff>
      <xdr:row>16</xdr:row>
      <xdr:rowOff>10160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4732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20337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57150</xdr:rowOff>
    </xdr:from>
    <xdr:to>
      <xdr:col>20</xdr:col>
      <xdr:colOff>209550</xdr:colOff>
      <xdr:row>15</xdr:row>
      <xdr:rowOff>158750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106680</xdr:rowOff>
    </xdr:from>
    <xdr:to>
      <xdr:col>19</xdr:col>
      <xdr:colOff>6350</xdr:colOff>
      <xdr:row>15</xdr:row>
      <xdr:rowOff>36830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2954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47007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扶助費に係る経常収支比率は、類似団体平均と比較して、</a:t>
          </a:r>
          <a:r>
            <a:rPr kumimoji="1" lang="ja-JP" altLang="en-US" sz="1100">
              <a:solidFill>
                <a:schemeClr val="dk1"/>
              </a:solidFill>
              <a:latin typeface="+mn-lt"/>
              <a:ea typeface="+mn-ea"/>
              <a:cs typeface="+mn-cs"/>
            </a:rPr>
            <a:t>同水準となっており、</a:t>
          </a:r>
          <a:r>
            <a:rPr kumimoji="1" lang="ja-JP" altLang="ja-JP" sz="1100">
              <a:solidFill>
                <a:schemeClr val="dk1"/>
              </a:solidFill>
              <a:latin typeface="+mn-lt"/>
              <a:ea typeface="+mn-ea"/>
              <a:cs typeface="+mn-cs"/>
            </a:rPr>
            <a:t>ほぼ平均的な数値で推移している。全国平均については、９．</a:t>
          </a:r>
          <a:r>
            <a:rPr kumimoji="1" lang="ja-JP" altLang="en-US" sz="1100">
              <a:solidFill>
                <a:schemeClr val="dk1"/>
              </a:solidFill>
              <a:latin typeface="+mn-lt"/>
              <a:ea typeface="+mn-ea"/>
              <a:cs typeface="+mn-cs"/>
            </a:rPr>
            <a:t>６</a:t>
          </a:r>
          <a:r>
            <a:rPr kumimoji="1" lang="ja-JP" altLang="ja-JP" sz="1100">
              <a:solidFill>
                <a:schemeClr val="dk1"/>
              </a:solidFill>
              <a:latin typeface="+mn-lt"/>
              <a:ea typeface="+mn-ea"/>
              <a:cs typeface="+mn-cs"/>
            </a:rPr>
            <a:t>ポイント下回っている。今後は、障害者自立支援事業の充実に伴う事業費の増加が見込まれるが、上昇傾向に歯止めをかけるように努めていく。</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143328</xdr:rowOff>
    </xdr:from>
    <xdr:to>
      <xdr:col>7</xdr:col>
      <xdr:colOff>15875</xdr:colOff>
      <xdr:row>55</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401628"/>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19249</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27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a:extLst>
            <a:ext uri="{FF2B5EF4-FFF2-40B4-BE49-F238E27FC236}">
              <a16:creationId xmlns:a16="http://schemas.microsoft.com/office/drawing/2014/main" id="{00000000-0008-0000-0400-0000BD000000}"/>
            </a:ext>
          </a:extLst>
        </xdr:cNvPr>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143328</xdr:rowOff>
    </xdr:from>
    <xdr:to>
      <xdr:col>5</xdr:col>
      <xdr:colOff>549275</xdr:colOff>
      <xdr:row>55</xdr:row>
      <xdr:rowOff>4535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401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a:extLst>
            <a:ext uri="{FF2B5EF4-FFF2-40B4-BE49-F238E27FC236}">
              <a16:creationId xmlns:a16="http://schemas.microsoft.com/office/drawing/2014/main" id="{00000000-0008-0000-0400-0000BF000000}"/>
            </a:ext>
          </a:extLst>
        </xdr:cNvPr>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55</xdr:row>
      <xdr:rowOff>4535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4179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54</xdr:row>
      <xdr:rowOff>159657</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417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a:extLst>
            <a:ext uri="{FF2B5EF4-FFF2-40B4-BE49-F238E27FC236}">
              <a16:creationId xmlns:a16="http://schemas.microsoft.com/office/drawing/2014/main" id="{00000000-0008-0000-0400-0000C7000000}"/>
            </a:ext>
          </a:extLst>
        </xdr:cNvPr>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206" name="円/楕円 205">
          <a:extLst>
            <a:ext uri="{FF2B5EF4-FFF2-40B4-BE49-F238E27FC236}">
              <a16:creationId xmlns:a16="http://schemas.microsoft.com/office/drawing/2014/main" id="{00000000-0008-0000-0400-0000CE000000}"/>
            </a:ext>
          </a:extLst>
        </xdr:cNvPr>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146249</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92528</xdr:rowOff>
    </xdr:from>
    <xdr:to>
      <xdr:col>5</xdr:col>
      <xdr:colOff>600075</xdr:colOff>
      <xdr:row>55</xdr:row>
      <xdr:rowOff>22678</xdr:rowOff>
    </xdr:to>
    <xdr:sp macro="" textlink="">
      <xdr:nvSpPr>
        <xdr:cNvPr id="208" name="円/楕円 207">
          <a:extLst>
            <a:ext uri="{FF2B5EF4-FFF2-40B4-BE49-F238E27FC236}">
              <a16:creationId xmlns:a16="http://schemas.microsoft.com/office/drawing/2014/main" id="{00000000-0008-0000-0400-0000D0000000}"/>
            </a:ext>
          </a:extLst>
        </xdr:cNvPr>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32855</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125185</xdr:rowOff>
    </xdr:from>
    <xdr:to>
      <xdr:col>4</xdr:col>
      <xdr:colOff>396875</xdr:colOff>
      <xdr:row>55</xdr:row>
      <xdr:rowOff>55335</xdr:rowOff>
    </xdr:to>
    <xdr:sp macro="" textlink="">
      <xdr:nvSpPr>
        <xdr:cNvPr id="210" name="円/楕円 209">
          <a:extLst>
            <a:ext uri="{FF2B5EF4-FFF2-40B4-BE49-F238E27FC236}">
              <a16:creationId xmlns:a16="http://schemas.microsoft.com/office/drawing/2014/main" id="{00000000-0008-0000-0400-0000D2000000}"/>
            </a:ext>
          </a:extLst>
        </xdr:cNvPr>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2" name="円/楕円 211">
          <a:extLst>
            <a:ext uri="{FF2B5EF4-FFF2-40B4-BE49-F238E27FC236}">
              <a16:creationId xmlns:a16="http://schemas.microsoft.com/office/drawing/2014/main" id="{00000000-0008-0000-0400-0000D4000000}"/>
            </a:ext>
          </a:extLst>
        </xdr:cNvPr>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14" name="円/楕円 213">
          <a:extLst>
            <a:ext uri="{FF2B5EF4-FFF2-40B4-BE49-F238E27FC236}">
              <a16:creationId xmlns:a16="http://schemas.microsoft.com/office/drawing/2014/main" id="{00000000-0008-0000-0400-0000D6000000}"/>
            </a:ext>
          </a:extLst>
        </xdr:cNvPr>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49184</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その他の経費に係る経常収支比率は、類似団体平均との比較において２．</a:t>
          </a:r>
          <a:r>
            <a:rPr kumimoji="1" lang="ja-JP" altLang="en-US" sz="1100">
              <a:solidFill>
                <a:schemeClr val="dk1"/>
              </a:solidFill>
              <a:latin typeface="+mn-lt"/>
              <a:ea typeface="+mn-ea"/>
              <a:cs typeface="+mn-cs"/>
            </a:rPr>
            <a:t>６</a:t>
          </a:r>
          <a:r>
            <a:rPr kumimoji="1" lang="ja-JP" altLang="ja-JP" sz="1100">
              <a:solidFill>
                <a:schemeClr val="dk1"/>
              </a:solidFill>
              <a:latin typeface="+mn-lt"/>
              <a:ea typeface="+mn-ea"/>
              <a:cs typeface="+mn-cs"/>
            </a:rPr>
            <a:t>ポイント、全国平均も５．</a:t>
          </a:r>
          <a:r>
            <a:rPr kumimoji="1" lang="ja-JP" altLang="en-US" sz="1100">
              <a:solidFill>
                <a:schemeClr val="dk1"/>
              </a:solidFill>
              <a:latin typeface="+mn-lt"/>
              <a:ea typeface="+mn-ea"/>
              <a:cs typeface="+mn-cs"/>
            </a:rPr>
            <a:t>１</a:t>
          </a:r>
          <a:r>
            <a:rPr kumimoji="1" lang="ja-JP" altLang="ja-JP" sz="1100">
              <a:solidFill>
                <a:schemeClr val="dk1"/>
              </a:solidFill>
              <a:latin typeface="+mn-lt"/>
              <a:ea typeface="+mn-ea"/>
              <a:cs typeface="+mn-cs"/>
            </a:rPr>
            <a:t>ポイント下回っている。平成２</a:t>
          </a:r>
          <a:r>
            <a:rPr kumimoji="1" lang="ja-JP" altLang="en-US" sz="1100">
              <a:solidFill>
                <a:schemeClr val="dk1"/>
              </a:solidFill>
              <a:latin typeface="+mn-lt"/>
              <a:ea typeface="+mn-ea"/>
              <a:cs typeface="+mn-cs"/>
            </a:rPr>
            <a:t>８</a:t>
          </a:r>
          <a:r>
            <a:rPr kumimoji="1" lang="ja-JP" altLang="ja-JP" sz="1100">
              <a:solidFill>
                <a:schemeClr val="dk1"/>
              </a:solidFill>
              <a:latin typeface="+mn-lt"/>
              <a:ea typeface="+mn-ea"/>
              <a:cs typeface="+mn-cs"/>
            </a:rPr>
            <a:t>年度は第３セクターへの出資を行ったことにより前年度から</a:t>
          </a:r>
          <a:r>
            <a:rPr kumimoji="1" lang="ja-JP" altLang="en-US" sz="1100">
              <a:solidFill>
                <a:schemeClr val="dk1"/>
              </a:solidFill>
              <a:latin typeface="+mn-lt"/>
              <a:ea typeface="+mn-ea"/>
              <a:cs typeface="+mn-cs"/>
            </a:rPr>
            <a:t>０</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５</a:t>
          </a:r>
          <a:r>
            <a:rPr kumimoji="1" lang="ja-JP" altLang="ja-JP" sz="1100">
              <a:solidFill>
                <a:schemeClr val="dk1"/>
              </a:solidFill>
              <a:latin typeface="+mn-lt"/>
              <a:ea typeface="+mn-ea"/>
              <a:cs typeface="+mn-cs"/>
            </a:rPr>
            <a:t>ポイント上昇している。今後は増率の抑制に努めていく。</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88138</xdr:rowOff>
    </xdr:from>
    <xdr:to>
      <xdr:col>24</xdr:col>
      <xdr:colOff>31750</xdr:colOff>
      <xdr:row>55</xdr:row>
      <xdr:rowOff>110998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51788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151147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a:extLst>
            <a:ext uri="{FF2B5EF4-FFF2-40B4-BE49-F238E27FC236}">
              <a16:creationId xmlns:a16="http://schemas.microsoft.com/office/drawing/2014/main" id="{00000000-0008-0000-0400-0000F7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88138</xdr:rowOff>
    </xdr:from>
    <xdr:to>
      <xdr:col>22</xdr:col>
      <xdr:colOff>565150</xdr:colOff>
      <xdr:row>55</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5178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a:extLst>
            <a:ext uri="{FF2B5EF4-FFF2-40B4-BE49-F238E27FC236}">
              <a16:creationId xmlns:a16="http://schemas.microsoft.com/office/drawing/2014/main" id="{00000000-0008-0000-0400-0000F9000000}"/>
            </a:ext>
          </a:extLst>
        </xdr:cNvPr>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78994</xdr:rowOff>
    </xdr:from>
    <xdr:to>
      <xdr:col>21</xdr:col>
      <xdr:colOff>361950</xdr:colOff>
      <xdr:row>55</xdr:row>
      <xdr:rowOff>138430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5087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a:extLst>
            <a:ext uri="{FF2B5EF4-FFF2-40B4-BE49-F238E27FC236}">
              <a16:creationId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60706</xdr:rowOff>
    </xdr:from>
    <xdr:to>
      <xdr:col>20</xdr:col>
      <xdr:colOff>158750</xdr:colOff>
      <xdr:row>55</xdr:row>
      <xdr:rowOff>78994</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4904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a:extLst>
            <a:ext uri="{FF2B5EF4-FFF2-40B4-BE49-F238E27FC236}">
              <a16:creationId xmlns:a16="http://schemas.microsoft.com/office/drawing/2014/main" id="{00000000-0008-0000-0400-000001010000}"/>
            </a:ext>
          </a:extLst>
        </xdr:cNvPr>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60198</xdr:rowOff>
    </xdr:from>
    <xdr:to>
      <xdr:col>24</xdr:col>
      <xdr:colOff>82550</xdr:colOff>
      <xdr:row>55</xdr:row>
      <xdr:rowOff>161798</xdr:rowOff>
    </xdr:to>
    <xdr:sp macro="" textlink="">
      <xdr:nvSpPr>
        <xdr:cNvPr id="264" name="円/楕円 263">
          <a:extLst>
            <a:ext uri="{FF2B5EF4-FFF2-40B4-BE49-F238E27FC236}">
              <a16:creationId xmlns:a16="http://schemas.microsoft.com/office/drawing/2014/main" id="{00000000-0008-0000-0400-000008010000}"/>
            </a:ext>
          </a:extLst>
        </xdr:cNvPr>
        <xdr:cNvSpPr/>
      </xdr:nvSpPr>
      <xdr:spPr>
        <a:xfrm>
          <a:off x="164592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76725</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33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37338</xdr:rowOff>
    </xdr:from>
    <xdr:to>
      <xdr:col>22</xdr:col>
      <xdr:colOff>615950</xdr:colOff>
      <xdr:row>55</xdr:row>
      <xdr:rowOff>138938</xdr:rowOff>
    </xdr:to>
    <xdr:sp macro="" textlink="">
      <xdr:nvSpPr>
        <xdr:cNvPr id="266" name="円/楕円 265">
          <a:extLst>
            <a:ext uri="{FF2B5EF4-FFF2-40B4-BE49-F238E27FC236}">
              <a16:creationId xmlns:a16="http://schemas.microsoft.com/office/drawing/2014/main" id="{00000000-0008-0000-0400-00000A010000}"/>
            </a:ext>
          </a:extLst>
        </xdr:cNvPr>
        <xdr:cNvSpPr/>
      </xdr:nvSpPr>
      <xdr:spPr>
        <a:xfrm>
          <a:off x="15621000" y="94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149115</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23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87630</xdr:rowOff>
    </xdr:from>
    <xdr:to>
      <xdr:col>21</xdr:col>
      <xdr:colOff>412750</xdr:colOff>
      <xdr:row>56</xdr:row>
      <xdr:rowOff>17780</xdr:rowOff>
    </xdr:to>
    <xdr:sp macro="" textlink="">
      <xdr:nvSpPr>
        <xdr:cNvPr id="268" name="円/楕円 267">
          <a:extLst>
            <a:ext uri="{FF2B5EF4-FFF2-40B4-BE49-F238E27FC236}">
              <a16:creationId xmlns:a16="http://schemas.microsoft.com/office/drawing/2014/main" id="{00000000-0008-0000-0400-00000C010000}"/>
            </a:ext>
          </a:extLst>
        </xdr:cNvPr>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27957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28194</xdr:rowOff>
    </xdr:from>
    <xdr:to>
      <xdr:col>20</xdr:col>
      <xdr:colOff>209550</xdr:colOff>
      <xdr:row>55</xdr:row>
      <xdr:rowOff>129794</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38430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139971</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22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9906</xdr:rowOff>
    </xdr:from>
    <xdr:to>
      <xdr:col>19</xdr:col>
      <xdr:colOff>6350</xdr:colOff>
      <xdr:row>55</xdr:row>
      <xdr:rowOff>111506</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2954000" y="943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121683</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20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補助費等に係る経常収支比率は、前年度より</a:t>
          </a:r>
          <a:r>
            <a:rPr kumimoji="1" lang="ja-JP" altLang="en-US" sz="1100">
              <a:solidFill>
                <a:schemeClr val="dk1"/>
              </a:solidFill>
              <a:latin typeface="+mn-lt"/>
              <a:ea typeface="+mn-ea"/>
              <a:cs typeface="+mn-cs"/>
            </a:rPr>
            <a:t>２</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６</a:t>
          </a:r>
          <a:r>
            <a:rPr kumimoji="1" lang="ja-JP" altLang="ja-JP" sz="1100">
              <a:solidFill>
                <a:schemeClr val="dk1"/>
              </a:solidFill>
              <a:latin typeface="+mn-lt"/>
              <a:ea typeface="+mn-ea"/>
              <a:cs typeface="+mn-cs"/>
            </a:rPr>
            <a:t>ポイント上昇し、類似団体平均と比較して</a:t>
          </a:r>
          <a:r>
            <a:rPr kumimoji="1" lang="ja-JP" altLang="en-US" sz="1100">
              <a:solidFill>
                <a:schemeClr val="dk1"/>
              </a:solidFill>
              <a:latin typeface="+mn-lt"/>
              <a:ea typeface="+mn-ea"/>
              <a:cs typeface="+mn-cs"/>
            </a:rPr>
            <a:t>５</a:t>
          </a:r>
          <a:r>
            <a:rPr kumimoji="1" lang="ja-JP" altLang="ja-JP" sz="1100">
              <a:solidFill>
                <a:schemeClr val="dk1"/>
              </a:solidFill>
              <a:latin typeface="+mn-lt"/>
              <a:ea typeface="+mn-ea"/>
              <a:cs typeface="+mn-cs"/>
            </a:rPr>
            <a:t>．１ポイント、全国平均も</a:t>
          </a:r>
          <a:r>
            <a:rPr kumimoji="1" lang="ja-JP" altLang="en-US" sz="1100">
              <a:solidFill>
                <a:schemeClr val="dk1"/>
              </a:solidFill>
              <a:latin typeface="+mn-lt"/>
              <a:ea typeface="+mn-ea"/>
              <a:cs typeface="+mn-cs"/>
            </a:rPr>
            <a:t>６</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８</a:t>
          </a:r>
          <a:r>
            <a:rPr kumimoji="1" lang="ja-JP" altLang="ja-JP" sz="1100">
              <a:solidFill>
                <a:schemeClr val="dk1"/>
              </a:solidFill>
              <a:latin typeface="+mn-lt"/>
              <a:ea typeface="+mn-ea"/>
              <a:cs typeface="+mn-cs"/>
            </a:rPr>
            <a:t>ポイント上回っている。これは、</a:t>
          </a:r>
          <a:r>
            <a:rPr kumimoji="1" lang="en-US" altLang="ja-JP" sz="1100">
              <a:solidFill>
                <a:schemeClr val="dk1"/>
              </a:solidFill>
              <a:latin typeface="+mn-lt"/>
              <a:ea typeface="+mn-ea"/>
              <a:cs typeface="+mn-cs"/>
            </a:rPr>
            <a:t>H</a:t>
          </a:r>
          <a:r>
            <a:rPr kumimoji="1" lang="ja-JP" altLang="ja-JP" sz="1100">
              <a:solidFill>
                <a:schemeClr val="dk1"/>
              </a:solidFill>
              <a:latin typeface="+mn-lt"/>
              <a:ea typeface="+mn-ea"/>
              <a:cs typeface="+mn-cs"/>
            </a:rPr>
            <a:t>２７年度より、西臼杵広域消防設置に伴う費用負担が発生したことによるもの</a:t>
          </a:r>
          <a:r>
            <a:rPr kumimoji="1" lang="ja-JP" altLang="en-US" sz="1100">
              <a:solidFill>
                <a:schemeClr val="dk1"/>
              </a:solidFill>
              <a:latin typeface="+mn-lt"/>
              <a:ea typeface="+mn-ea"/>
              <a:cs typeface="+mn-cs"/>
            </a:rPr>
            <a:t>と、社会福祉協議会・共生型福祉施設への運営費補助の増に伴うもの</a:t>
          </a:r>
          <a:r>
            <a:rPr kumimoji="1" lang="ja-JP" altLang="ja-JP" sz="1100">
              <a:solidFill>
                <a:schemeClr val="dk1"/>
              </a:solidFill>
              <a:latin typeface="+mn-lt"/>
              <a:ea typeface="+mn-ea"/>
              <a:cs typeface="+mn-cs"/>
            </a:rPr>
            <a:t>である。今後は増率の抑制と、その適正化に努める。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51562</xdr:rowOff>
    </xdr:from>
    <xdr:to>
      <xdr:col>24</xdr:col>
      <xdr:colOff>31750</xdr:colOff>
      <xdr:row>37</xdr:row>
      <xdr:rowOff>170434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39521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a:extLst>
            <a:ext uri="{FF2B5EF4-FFF2-40B4-BE49-F238E27FC236}">
              <a16:creationId xmlns:a16="http://schemas.microsoft.com/office/drawing/2014/main" id="{00000000-0008-0000-0400-000031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145288</xdr:rowOff>
    </xdr:from>
    <xdr:to>
      <xdr:col>22</xdr:col>
      <xdr:colOff>565150</xdr:colOff>
      <xdr:row>37</xdr:row>
      <xdr:rowOff>51562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31748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a:extLst>
            <a:ext uri="{FF2B5EF4-FFF2-40B4-BE49-F238E27FC236}">
              <a16:creationId xmlns:a16="http://schemas.microsoft.com/office/drawing/2014/main" id="{00000000-0008-0000-0400-000033010000}"/>
            </a:ext>
          </a:extLst>
        </xdr:cNvPr>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127000</xdr:rowOff>
    </xdr:from>
    <xdr:to>
      <xdr:col>21</xdr:col>
      <xdr:colOff>361950</xdr:colOff>
      <xdr:row>36</xdr:row>
      <xdr:rowOff>145288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2992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a:extLst>
            <a:ext uri="{FF2B5EF4-FFF2-40B4-BE49-F238E27FC236}">
              <a16:creationId xmlns:a16="http://schemas.microsoft.com/office/drawing/2014/main" id="{00000000-0008-0000-0400-000036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99568</xdr:rowOff>
    </xdr:from>
    <xdr:to>
      <xdr:col>20</xdr:col>
      <xdr:colOff>158750</xdr:colOff>
      <xdr:row>36</xdr:row>
      <xdr:rowOff>127000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271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119634</xdr:rowOff>
    </xdr:from>
    <xdr:to>
      <xdr:col>24</xdr:col>
      <xdr:colOff>82550</xdr:colOff>
      <xdr:row>38</xdr:row>
      <xdr:rowOff>49785</xdr:rowOff>
    </xdr:to>
    <xdr:sp macro="" textlink="">
      <xdr:nvSpPr>
        <xdr:cNvPr id="322" name="円/楕円 321">
          <a:extLst>
            <a:ext uri="{FF2B5EF4-FFF2-40B4-BE49-F238E27FC236}">
              <a16:creationId xmlns:a16="http://schemas.microsoft.com/office/drawing/2014/main" id="{00000000-0008-0000-0400-000042010000}"/>
            </a:ext>
          </a:extLst>
        </xdr:cNvPr>
        <xdr:cNvSpPr/>
      </xdr:nvSpPr>
      <xdr:spPr>
        <a:xfrm>
          <a:off x="16459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91711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762</xdr:rowOff>
    </xdr:from>
    <xdr:to>
      <xdr:col>22</xdr:col>
      <xdr:colOff>615950</xdr:colOff>
      <xdr:row>37</xdr:row>
      <xdr:rowOff>102362</xdr:rowOff>
    </xdr:to>
    <xdr:sp macro="" textlink="">
      <xdr:nvSpPr>
        <xdr:cNvPr id="324" name="円/楕円 323">
          <a:extLst>
            <a:ext uri="{FF2B5EF4-FFF2-40B4-BE49-F238E27FC236}">
              <a16:creationId xmlns:a16="http://schemas.microsoft.com/office/drawing/2014/main" id="{00000000-0008-0000-0400-000044010000}"/>
            </a:ext>
          </a:extLst>
        </xdr:cNvPr>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94488</xdr:rowOff>
    </xdr:from>
    <xdr:to>
      <xdr:col>21</xdr:col>
      <xdr:colOff>412750</xdr:colOff>
      <xdr:row>37</xdr:row>
      <xdr:rowOff>24638</xdr:rowOff>
    </xdr:to>
    <xdr:sp macro="" textlink="">
      <xdr:nvSpPr>
        <xdr:cNvPr id="326" name="円/楕円 325">
          <a:extLst>
            <a:ext uri="{FF2B5EF4-FFF2-40B4-BE49-F238E27FC236}">
              <a16:creationId xmlns:a16="http://schemas.microsoft.com/office/drawing/2014/main" id="{00000000-0008-0000-0400-000046010000}"/>
            </a:ext>
          </a:extLst>
        </xdr:cNvPr>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9415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76200</xdr:rowOff>
    </xdr:from>
    <xdr:to>
      <xdr:col>20</xdr:col>
      <xdr:colOff>209550</xdr:colOff>
      <xdr:row>37</xdr:row>
      <xdr:rowOff>6350</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公債費に係る経常収支比率は、前年度より０．</a:t>
          </a:r>
          <a:r>
            <a:rPr kumimoji="1" lang="ja-JP" altLang="en-US" sz="1100">
              <a:solidFill>
                <a:schemeClr val="dk1"/>
              </a:solidFill>
              <a:latin typeface="+mn-lt"/>
              <a:ea typeface="+mn-ea"/>
              <a:cs typeface="+mn-cs"/>
            </a:rPr>
            <a:t>６</a:t>
          </a:r>
          <a:r>
            <a:rPr kumimoji="1" lang="ja-JP" altLang="ja-JP" sz="1100">
              <a:solidFill>
                <a:schemeClr val="dk1"/>
              </a:solidFill>
              <a:latin typeface="+mn-lt"/>
              <a:ea typeface="+mn-ea"/>
              <a:cs typeface="+mn-cs"/>
            </a:rPr>
            <a:t>ポイント改善しており、類似団体平均については</a:t>
          </a:r>
          <a:r>
            <a:rPr kumimoji="1" lang="ja-JP" altLang="en-US" sz="1100">
              <a:solidFill>
                <a:schemeClr val="dk1"/>
              </a:solidFill>
              <a:latin typeface="+mn-lt"/>
              <a:ea typeface="+mn-ea"/>
              <a:cs typeface="+mn-cs"/>
            </a:rPr>
            <a:t>３</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３</a:t>
          </a:r>
          <a:r>
            <a:rPr kumimoji="1" lang="ja-JP" altLang="ja-JP" sz="1100">
              <a:solidFill>
                <a:schemeClr val="dk1"/>
              </a:solidFill>
              <a:latin typeface="+mn-lt"/>
              <a:ea typeface="+mn-ea"/>
              <a:cs typeface="+mn-cs"/>
            </a:rPr>
            <a:t>ポイント、全国平均も</a:t>
          </a:r>
          <a:r>
            <a:rPr kumimoji="1" lang="ja-JP" altLang="en-US" sz="1100">
              <a:solidFill>
                <a:schemeClr val="dk1"/>
              </a:solidFill>
              <a:latin typeface="+mn-lt"/>
              <a:ea typeface="+mn-ea"/>
              <a:cs typeface="+mn-cs"/>
            </a:rPr>
            <a:t>３</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２</a:t>
          </a:r>
          <a:r>
            <a:rPr kumimoji="1" lang="ja-JP" altLang="ja-JP" sz="1100">
              <a:solidFill>
                <a:schemeClr val="dk1"/>
              </a:solidFill>
              <a:latin typeface="+mn-lt"/>
              <a:ea typeface="+mn-ea"/>
              <a:cs typeface="+mn-cs"/>
            </a:rPr>
            <a:t>ポイント下回っている。これは、平成２０年度、２１年度に繰り上げ償還を実施したこと、過去において実施した普通建設事業の多額の地方債の償還が終了しつつあることにより減少傾向にある。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今後も引き続き公債費の適正化に努める。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31750</xdr:rowOff>
    </xdr:from>
    <xdr:to>
      <xdr:col>7</xdr:col>
      <xdr:colOff>15875</xdr:colOff>
      <xdr:row>76</xdr:row>
      <xdr:rowOff>54611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06195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a:extLst>
            <a:ext uri="{FF2B5EF4-FFF2-40B4-BE49-F238E27FC236}">
              <a16:creationId xmlns:a16="http://schemas.microsoft.com/office/drawing/2014/main" id="{00000000-0008-0000-0400-00006D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54611</xdr:rowOff>
    </xdr:from>
    <xdr:to>
      <xdr:col>5</xdr:col>
      <xdr:colOff>549275</xdr:colOff>
      <xdr:row>76</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848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a:extLst>
            <a:ext uri="{FF2B5EF4-FFF2-40B4-BE49-F238E27FC236}">
              <a16:creationId xmlns:a16="http://schemas.microsoft.com/office/drawing/2014/main" id="{00000000-0008-0000-0400-00006F010000}"/>
            </a:ext>
          </a:extLst>
        </xdr:cNvPr>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66039</xdr:rowOff>
    </xdr:from>
    <xdr:to>
      <xdr:col>4</xdr:col>
      <xdr:colOff>346075</xdr:colOff>
      <xdr:row>76</xdr:row>
      <xdr:rowOff>104139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0962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a:extLst>
            <a:ext uri="{FF2B5EF4-FFF2-40B4-BE49-F238E27FC236}">
              <a16:creationId xmlns:a16="http://schemas.microsoft.com/office/drawing/2014/main" id="{00000000-0008-0000-0400-000072010000}"/>
            </a:ext>
          </a:extLst>
        </xdr:cNvPr>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104139</xdr:rowOff>
    </xdr:from>
    <xdr:to>
      <xdr:col>3</xdr:col>
      <xdr:colOff>142875</xdr:colOff>
      <xdr:row>76</xdr:row>
      <xdr:rowOff>138430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1343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a:extLst>
            <a:ext uri="{FF2B5EF4-FFF2-40B4-BE49-F238E27FC236}">
              <a16:creationId xmlns:a16="http://schemas.microsoft.com/office/drawing/2014/main" id="{00000000-0008-0000-0400-000075010000}"/>
            </a:ext>
          </a:extLst>
        </xdr:cNvPr>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a:extLst>
            <a:ext uri="{FF2B5EF4-FFF2-40B4-BE49-F238E27FC236}">
              <a16:creationId xmlns:a16="http://schemas.microsoft.com/office/drawing/2014/main" id="{00000000-0008-0000-0400-000077010000}"/>
            </a:ext>
          </a:extLst>
        </xdr:cNvPr>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152400</xdr:rowOff>
    </xdr:from>
    <xdr:to>
      <xdr:col>7</xdr:col>
      <xdr:colOff>66675</xdr:colOff>
      <xdr:row>76</xdr:row>
      <xdr:rowOff>82550</xdr:rowOff>
    </xdr:to>
    <xdr:sp macro="" textlink="">
      <xdr:nvSpPr>
        <xdr:cNvPr id="382" name="円/楕円 381">
          <a:extLst>
            <a:ext uri="{FF2B5EF4-FFF2-40B4-BE49-F238E27FC236}">
              <a16:creationId xmlns:a16="http://schemas.microsoft.com/office/drawing/2014/main" id="{00000000-0008-0000-0400-00007E010000}"/>
            </a:ext>
          </a:extLst>
        </xdr:cNvPr>
        <xdr:cNvSpPr/>
      </xdr:nvSpPr>
      <xdr:spPr>
        <a:xfrm>
          <a:off x="47752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168927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3811</xdr:rowOff>
    </xdr:from>
    <xdr:to>
      <xdr:col>5</xdr:col>
      <xdr:colOff>600075</xdr:colOff>
      <xdr:row>76</xdr:row>
      <xdr:rowOff>105411</xdr:rowOff>
    </xdr:to>
    <xdr:sp macro="" textlink="">
      <xdr:nvSpPr>
        <xdr:cNvPr id="384" name="円/楕円 383">
          <a:extLst>
            <a:ext uri="{FF2B5EF4-FFF2-40B4-BE49-F238E27FC236}">
              <a16:creationId xmlns:a16="http://schemas.microsoft.com/office/drawing/2014/main" id="{00000000-0008-0000-0400-000080010000}"/>
            </a:ext>
          </a:extLst>
        </xdr:cNvPr>
        <xdr:cNvSpPr/>
      </xdr:nvSpPr>
      <xdr:spPr>
        <a:xfrm>
          <a:off x="3937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115587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15239</xdr:rowOff>
    </xdr:from>
    <xdr:to>
      <xdr:col>4</xdr:col>
      <xdr:colOff>396875</xdr:colOff>
      <xdr:row>76</xdr:row>
      <xdr:rowOff>116839</xdr:rowOff>
    </xdr:to>
    <xdr:sp macro="" textlink="">
      <xdr:nvSpPr>
        <xdr:cNvPr id="386" name="円/楕円 385">
          <a:extLst>
            <a:ext uri="{FF2B5EF4-FFF2-40B4-BE49-F238E27FC236}">
              <a16:creationId xmlns:a16="http://schemas.microsoft.com/office/drawing/2014/main" id="{00000000-0008-0000-0400-000082010000}"/>
            </a:ext>
          </a:extLst>
        </xdr:cNvPr>
        <xdr:cNvSpPr/>
      </xdr:nvSpPr>
      <xdr:spPr>
        <a:xfrm>
          <a:off x="3048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127017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53339</xdr:rowOff>
    </xdr:from>
    <xdr:to>
      <xdr:col>3</xdr:col>
      <xdr:colOff>193675</xdr:colOff>
      <xdr:row>76</xdr:row>
      <xdr:rowOff>154939</xdr:rowOff>
    </xdr:to>
    <xdr:sp macro="" textlink="">
      <xdr:nvSpPr>
        <xdr:cNvPr id="388" name="円/楕円 387">
          <a:extLst>
            <a:ext uri="{FF2B5EF4-FFF2-40B4-BE49-F238E27FC236}">
              <a16:creationId xmlns:a16="http://schemas.microsoft.com/office/drawing/2014/main" id="{00000000-0008-0000-0400-000084010000}"/>
            </a:ext>
          </a:extLst>
        </xdr:cNvPr>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165117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87630</xdr:rowOff>
    </xdr:from>
    <xdr:to>
      <xdr:col>1</xdr:col>
      <xdr:colOff>676275</xdr:colOff>
      <xdr:row>77</xdr:row>
      <xdr:rowOff>17780</xdr:rowOff>
    </xdr:to>
    <xdr:sp macro="" textlink="">
      <xdr:nvSpPr>
        <xdr:cNvPr id="390" name="円/楕円 389">
          <a:extLst>
            <a:ext uri="{FF2B5EF4-FFF2-40B4-BE49-F238E27FC236}">
              <a16:creationId xmlns:a16="http://schemas.microsoft.com/office/drawing/2014/main" id="{00000000-0008-0000-0400-000086010000}"/>
            </a:ext>
          </a:extLst>
        </xdr:cNvPr>
        <xdr:cNvSpPr/>
      </xdr:nvSpPr>
      <xdr:spPr>
        <a:xfrm>
          <a:off x="1270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27957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公債費以外に係る経常収支比率は、全国平均と比較すると</a:t>
          </a:r>
          <a:r>
            <a:rPr kumimoji="1" lang="ja-JP" altLang="en-US" sz="1100">
              <a:solidFill>
                <a:schemeClr val="dk1"/>
              </a:solidFill>
              <a:latin typeface="+mn-lt"/>
              <a:ea typeface="+mn-ea"/>
              <a:cs typeface="+mn-cs"/>
            </a:rPr>
            <a:t>４</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１</a:t>
          </a:r>
          <a:r>
            <a:rPr kumimoji="1" lang="ja-JP" altLang="ja-JP" sz="1100">
              <a:solidFill>
                <a:schemeClr val="dk1"/>
              </a:solidFill>
              <a:latin typeface="+mn-lt"/>
              <a:ea typeface="+mn-ea"/>
              <a:cs typeface="+mn-cs"/>
            </a:rPr>
            <a:t>ポイント下回っているものの、類似団体平均と比較すると</a:t>
          </a:r>
          <a:r>
            <a:rPr kumimoji="1" lang="ja-JP" altLang="en-US" sz="1100">
              <a:solidFill>
                <a:schemeClr val="dk1"/>
              </a:solidFill>
              <a:latin typeface="+mn-lt"/>
              <a:ea typeface="+mn-ea"/>
              <a:cs typeface="+mn-cs"/>
            </a:rPr>
            <a:t>７</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３</a:t>
          </a:r>
          <a:r>
            <a:rPr kumimoji="1" lang="ja-JP" altLang="ja-JP" sz="1100">
              <a:solidFill>
                <a:schemeClr val="dk1"/>
              </a:solidFill>
              <a:latin typeface="+mn-lt"/>
              <a:ea typeface="+mn-ea"/>
              <a:cs typeface="+mn-cs"/>
            </a:rPr>
            <a:t>ポイント上回っている。対昨年比で</a:t>
          </a:r>
          <a:r>
            <a:rPr kumimoji="1" lang="ja-JP" altLang="en-US" sz="1100">
              <a:solidFill>
                <a:schemeClr val="dk1"/>
              </a:solidFill>
              <a:latin typeface="+mn-lt"/>
              <a:ea typeface="+mn-ea"/>
              <a:cs typeface="+mn-cs"/>
            </a:rPr>
            <a:t>も４</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３</a:t>
          </a:r>
          <a:r>
            <a:rPr kumimoji="1" lang="ja-JP" altLang="ja-JP" sz="1100">
              <a:solidFill>
                <a:schemeClr val="dk1"/>
              </a:solidFill>
              <a:latin typeface="+mn-lt"/>
              <a:ea typeface="+mn-ea"/>
              <a:cs typeface="+mn-cs"/>
            </a:rPr>
            <a:t>ポイント</a:t>
          </a:r>
          <a:r>
            <a:rPr kumimoji="1" lang="ja-JP" altLang="en-US" sz="1100">
              <a:solidFill>
                <a:schemeClr val="dk1"/>
              </a:solidFill>
              <a:latin typeface="+mn-lt"/>
              <a:ea typeface="+mn-ea"/>
              <a:cs typeface="+mn-cs"/>
            </a:rPr>
            <a:t>上がっているため</a:t>
          </a:r>
          <a:r>
            <a:rPr kumimoji="1" lang="ja-JP" altLang="ja-JP" sz="1100">
              <a:solidFill>
                <a:schemeClr val="dk1"/>
              </a:solidFill>
              <a:latin typeface="+mn-lt"/>
              <a:ea typeface="+mn-ea"/>
              <a:cs typeface="+mn-cs"/>
            </a:rPr>
            <a:t>、今後</a:t>
          </a:r>
          <a:r>
            <a:rPr kumimoji="1" lang="ja-JP" altLang="en-US" sz="1100">
              <a:solidFill>
                <a:schemeClr val="dk1"/>
              </a:solidFill>
              <a:latin typeface="+mn-lt"/>
              <a:ea typeface="+mn-ea"/>
              <a:cs typeface="+mn-cs"/>
            </a:rPr>
            <a:t>は</a:t>
          </a:r>
          <a:r>
            <a:rPr kumimoji="1" lang="ja-JP" altLang="ja-JP" sz="1100">
              <a:solidFill>
                <a:schemeClr val="dk1"/>
              </a:solidFill>
              <a:latin typeface="+mn-lt"/>
              <a:ea typeface="+mn-ea"/>
              <a:cs typeface="+mn-cs"/>
            </a:rPr>
            <a:t>比率の改善に努めていく。</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115570</xdr:rowOff>
    </xdr:from>
    <xdr:to>
      <xdr:col>24</xdr:col>
      <xdr:colOff>31750</xdr:colOff>
      <xdr:row>78</xdr:row>
      <xdr:rowOff>84545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317220"/>
          <a:ext cx="8382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a:extLst>
            <a:ext uri="{FF2B5EF4-FFF2-40B4-BE49-F238E27FC236}">
              <a16:creationId xmlns:a16="http://schemas.microsoft.com/office/drawing/2014/main" id="{00000000-0008-0000-0400-0000AC010000}"/>
            </a:ext>
          </a:extLst>
        </xdr:cNvPr>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115570</xdr:rowOff>
    </xdr:from>
    <xdr:to>
      <xdr:col>22</xdr:col>
      <xdr:colOff>565150</xdr:colOff>
      <xdr:row>77</xdr:row>
      <xdr:rowOff>128632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317220"/>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a:extLst>
            <a:ext uri="{FF2B5EF4-FFF2-40B4-BE49-F238E27FC236}">
              <a16:creationId xmlns:a16="http://schemas.microsoft.com/office/drawing/2014/main" id="{00000000-0008-0000-0400-0000AE010000}"/>
            </a:ext>
          </a:extLst>
        </xdr:cNvPr>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33927</xdr:rowOff>
    </xdr:from>
    <xdr:to>
      <xdr:col>21</xdr:col>
      <xdr:colOff>361950</xdr:colOff>
      <xdr:row>77</xdr:row>
      <xdr:rowOff>128632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235577"/>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a:extLst>
            <a:ext uri="{FF2B5EF4-FFF2-40B4-BE49-F238E27FC236}">
              <a16:creationId xmlns:a16="http://schemas.microsoft.com/office/drawing/2014/main" id="{00000000-0008-0000-0400-0000B1010000}"/>
            </a:ext>
          </a:extLst>
        </xdr:cNvPr>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68778</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84545</xdr:rowOff>
    </xdr:from>
    <xdr:to>
      <xdr:col>20</xdr:col>
      <xdr:colOff>158750</xdr:colOff>
      <xdr:row>77</xdr:row>
      <xdr:rowOff>33927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114745"/>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a:extLst>
            <a:ext uri="{FF2B5EF4-FFF2-40B4-BE49-F238E27FC236}">
              <a16:creationId xmlns:a16="http://schemas.microsoft.com/office/drawing/2014/main" id="{00000000-0008-0000-0400-0000B4010000}"/>
            </a:ext>
          </a:extLst>
        </xdr:cNvPr>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a:extLst>
            <a:ext uri="{FF2B5EF4-FFF2-40B4-BE49-F238E27FC236}">
              <a16:creationId xmlns:a16="http://schemas.microsoft.com/office/drawing/2014/main" id="{00000000-0008-0000-0400-0000B6010000}"/>
            </a:ext>
          </a:extLst>
        </xdr:cNvPr>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135726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33745</xdr:rowOff>
    </xdr:from>
    <xdr:to>
      <xdr:col>24</xdr:col>
      <xdr:colOff>82550</xdr:colOff>
      <xdr:row>78</xdr:row>
      <xdr:rowOff>135345</xdr:rowOff>
    </xdr:to>
    <xdr:sp macro="" textlink="">
      <xdr:nvSpPr>
        <xdr:cNvPr id="445" name="円/楕円 444">
          <a:extLst>
            <a:ext uri="{FF2B5EF4-FFF2-40B4-BE49-F238E27FC236}">
              <a16:creationId xmlns:a16="http://schemas.microsoft.com/office/drawing/2014/main" id="{00000000-0008-0000-0400-0000BD010000}"/>
            </a:ext>
          </a:extLst>
        </xdr:cNvPr>
        <xdr:cNvSpPr/>
      </xdr:nvSpPr>
      <xdr:spPr>
        <a:xfrm>
          <a:off x="16459200" y="134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5822</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37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64770</xdr:rowOff>
    </xdr:from>
    <xdr:to>
      <xdr:col>22</xdr:col>
      <xdr:colOff>615950</xdr:colOff>
      <xdr:row>77</xdr:row>
      <xdr:rowOff>166370</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151147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77832</xdr:rowOff>
    </xdr:from>
    <xdr:to>
      <xdr:col>21</xdr:col>
      <xdr:colOff>412750</xdr:colOff>
      <xdr:row>78</xdr:row>
      <xdr:rowOff>7982</xdr:rowOff>
    </xdr:to>
    <xdr:sp macro="" textlink="">
      <xdr:nvSpPr>
        <xdr:cNvPr id="449" name="円/楕円 448">
          <a:extLst>
            <a:ext uri="{FF2B5EF4-FFF2-40B4-BE49-F238E27FC236}">
              <a16:creationId xmlns:a16="http://schemas.microsoft.com/office/drawing/2014/main" id="{00000000-0008-0000-0400-0000C1010000}"/>
            </a:ext>
          </a:extLst>
        </xdr:cNvPr>
        <xdr:cNvSpPr/>
      </xdr:nvSpPr>
      <xdr:spPr>
        <a:xfrm>
          <a:off x="14732000" y="132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164209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154577</xdr:rowOff>
    </xdr:from>
    <xdr:to>
      <xdr:col>20</xdr:col>
      <xdr:colOff>209550</xdr:colOff>
      <xdr:row>77</xdr:row>
      <xdr:rowOff>84727</xdr:rowOff>
    </xdr:to>
    <xdr:sp macro="" textlink="">
      <xdr:nvSpPr>
        <xdr:cNvPr id="451" name="円/楕円 450">
          <a:extLst>
            <a:ext uri="{FF2B5EF4-FFF2-40B4-BE49-F238E27FC236}">
              <a16:creationId xmlns:a16="http://schemas.microsoft.com/office/drawing/2014/main" id="{00000000-0008-0000-0400-0000C3010000}"/>
            </a:ext>
          </a:extLst>
        </xdr:cNvPr>
        <xdr:cNvSpPr/>
      </xdr:nvSpPr>
      <xdr:spPr>
        <a:xfrm>
          <a:off x="13843000" y="1318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69504</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27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33745</xdr:rowOff>
    </xdr:from>
    <xdr:to>
      <xdr:col>19</xdr:col>
      <xdr:colOff>6350</xdr:colOff>
      <xdr:row>76</xdr:row>
      <xdr:rowOff>135345</xdr:rowOff>
    </xdr:to>
    <xdr:sp macro="" textlink="">
      <xdr:nvSpPr>
        <xdr:cNvPr id="453" name="円/楕円 452">
          <a:extLst>
            <a:ext uri="{FF2B5EF4-FFF2-40B4-BE49-F238E27FC236}">
              <a16:creationId xmlns:a16="http://schemas.microsoft.com/office/drawing/2014/main" id="{00000000-0008-0000-0400-0000C5010000}"/>
            </a:ext>
          </a:extLst>
        </xdr:cNvPr>
        <xdr:cNvSpPr/>
      </xdr:nvSpPr>
      <xdr:spPr>
        <a:xfrm>
          <a:off x="12954000" y="130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120122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宮崎県五ケ瀬町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19771</xdr:rowOff>
    </xdr:from>
    <xdr:to>
      <xdr:col>4</xdr:col>
      <xdr:colOff>1117600</xdr:colOff>
      <xdr:row>17</xdr:row>
      <xdr:rowOff>27734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982046"/>
          <a:ext cx="647700" cy="7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109774</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2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a:extLst>
            <a:ext uri="{FF2B5EF4-FFF2-40B4-BE49-F238E27FC236}">
              <a16:creationId xmlns:a16="http://schemas.microsoft.com/office/drawing/2014/main" id="{00000000-0008-0000-0500-000031000000}"/>
            </a:ext>
          </a:extLst>
        </xdr:cNvPr>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27734</xdr:rowOff>
    </xdr:from>
    <xdr:to>
      <xdr:col>4</xdr:col>
      <xdr:colOff>469900</xdr:colOff>
      <xdr:row>17</xdr:row>
      <xdr:rowOff>57253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990009"/>
          <a:ext cx="698500" cy="29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a:extLst>
            <a:ext uri="{FF2B5EF4-FFF2-40B4-BE49-F238E27FC236}">
              <a16:creationId xmlns:a16="http://schemas.microsoft.com/office/drawing/2014/main" id="{00000000-0008-0000-0500-000033000000}"/>
            </a:ext>
          </a:extLst>
        </xdr:cNvPr>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45789</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57253</xdr:rowOff>
    </xdr:from>
    <xdr:to>
      <xdr:col>3</xdr:col>
      <xdr:colOff>904875</xdr:colOff>
      <xdr:row>17</xdr:row>
      <xdr:rowOff>75207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019528"/>
          <a:ext cx="698500" cy="17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48164</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66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75207</xdr:rowOff>
    </xdr:from>
    <xdr:to>
      <xdr:col>3</xdr:col>
      <xdr:colOff>206375</xdr:colOff>
      <xdr:row>17</xdr:row>
      <xdr:rowOff>86927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037482"/>
          <a:ext cx="698500" cy="11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70779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69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a:extLst>
            <a:ext uri="{FF2B5EF4-FFF2-40B4-BE49-F238E27FC236}">
              <a16:creationId xmlns:a16="http://schemas.microsoft.com/office/drawing/2014/main" id="{00000000-0008-0000-0500-00003B000000}"/>
            </a:ext>
          </a:extLst>
        </xdr:cNvPr>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77610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140421</xdr:rowOff>
    </xdr:from>
    <xdr:to>
      <xdr:col>5</xdr:col>
      <xdr:colOff>34925</xdr:colOff>
      <xdr:row>17</xdr:row>
      <xdr:rowOff>70571</xdr:rowOff>
    </xdr:to>
    <xdr:sp macro="" textlink="">
      <xdr:nvSpPr>
        <xdr:cNvPr id="66" name="円/楕円 65">
          <a:extLst>
            <a:ext uri="{FF2B5EF4-FFF2-40B4-BE49-F238E27FC236}">
              <a16:creationId xmlns:a16="http://schemas.microsoft.com/office/drawing/2014/main" id="{00000000-0008-0000-0500-000042000000}"/>
            </a:ext>
          </a:extLst>
        </xdr:cNvPr>
        <xdr:cNvSpPr/>
      </xdr:nvSpPr>
      <xdr:spPr bwMode="auto">
        <a:xfrm>
          <a:off x="5600700" y="2931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112498</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0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217,740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148384</xdr:rowOff>
    </xdr:from>
    <xdr:to>
      <xdr:col>4</xdr:col>
      <xdr:colOff>520700</xdr:colOff>
      <xdr:row>17</xdr:row>
      <xdr:rowOff>78534</xdr:rowOff>
    </xdr:to>
    <xdr:sp macro="" textlink="">
      <xdr:nvSpPr>
        <xdr:cNvPr id="68" name="円/楕円 67">
          <a:extLst>
            <a:ext uri="{FF2B5EF4-FFF2-40B4-BE49-F238E27FC236}">
              <a16:creationId xmlns:a16="http://schemas.microsoft.com/office/drawing/2014/main" id="{00000000-0008-0000-0500-000044000000}"/>
            </a:ext>
          </a:extLst>
        </xdr:cNvPr>
        <xdr:cNvSpPr/>
      </xdr:nvSpPr>
      <xdr:spPr bwMode="auto">
        <a:xfrm>
          <a:off x="4953000" y="2939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63311</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25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214,257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6453</xdr:rowOff>
    </xdr:from>
    <xdr:to>
      <xdr:col>3</xdr:col>
      <xdr:colOff>955675</xdr:colOff>
      <xdr:row>17</xdr:row>
      <xdr:rowOff>108053</xdr:rowOff>
    </xdr:to>
    <xdr:sp macro="" textlink="">
      <xdr:nvSpPr>
        <xdr:cNvPr id="70" name="円/楕円 69">
          <a:extLst>
            <a:ext uri="{FF2B5EF4-FFF2-40B4-BE49-F238E27FC236}">
              <a16:creationId xmlns:a16="http://schemas.microsoft.com/office/drawing/2014/main" id="{00000000-0008-0000-0500-000046000000}"/>
            </a:ext>
          </a:extLst>
        </xdr:cNvPr>
        <xdr:cNvSpPr/>
      </xdr:nvSpPr>
      <xdr:spPr bwMode="auto">
        <a:xfrm>
          <a:off x="4254500" y="2968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92830</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0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201,344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24407</xdr:rowOff>
    </xdr:from>
    <xdr:to>
      <xdr:col>3</xdr:col>
      <xdr:colOff>257175</xdr:colOff>
      <xdr:row>17</xdr:row>
      <xdr:rowOff>126007</xdr:rowOff>
    </xdr:to>
    <xdr:sp macro="" textlink="">
      <xdr:nvSpPr>
        <xdr:cNvPr id="72" name="円/楕円 71">
          <a:extLst>
            <a:ext uri="{FF2B5EF4-FFF2-40B4-BE49-F238E27FC236}">
              <a16:creationId xmlns:a16="http://schemas.microsoft.com/office/drawing/2014/main" id="{00000000-0008-0000-0500-000048000000}"/>
            </a:ext>
          </a:extLst>
        </xdr:cNvPr>
        <xdr:cNvSpPr/>
      </xdr:nvSpPr>
      <xdr:spPr bwMode="auto">
        <a:xfrm>
          <a:off x="3556000" y="2986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110784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07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193,490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36127</xdr:rowOff>
    </xdr:from>
    <xdr:to>
      <xdr:col>2</xdr:col>
      <xdr:colOff>692150</xdr:colOff>
      <xdr:row>17</xdr:row>
      <xdr:rowOff>137727</xdr:rowOff>
    </xdr:to>
    <xdr:sp macro="" textlink="">
      <xdr:nvSpPr>
        <xdr:cNvPr id="74" name="円/楕円 73">
          <a:extLst>
            <a:ext uri="{FF2B5EF4-FFF2-40B4-BE49-F238E27FC236}">
              <a16:creationId xmlns:a16="http://schemas.microsoft.com/office/drawing/2014/main" id="{00000000-0008-0000-0500-00004A000000}"/>
            </a:ext>
          </a:extLst>
        </xdr:cNvPr>
        <xdr:cNvSpPr/>
      </xdr:nvSpPr>
      <xdr:spPr bwMode="auto">
        <a:xfrm>
          <a:off x="2857500" y="2998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122504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08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188,363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a:extLst>
            <a:ext uri="{FF2B5EF4-FFF2-40B4-BE49-F238E27FC236}">
              <a16:creationId xmlns:a16="http://schemas.microsoft.com/office/drawing/2014/main" id="{00000000-0008-0000-0500-000064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a:extLst>
            <a:ext uri="{FF2B5EF4-FFF2-40B4-BE49-F238E27FC236}">
              <a16:creationId xmlns:a16="http://schemas.microsoft.com/office/drawing/2014/main" id="{00000000-0008-0000-0500-000066000000}"/>
            </a:ext>
          </a:extLst>
        </xdr:cNvPr>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a:extLst>
            <a:ext uri="{FF2B5EF4-FFF2-40B4-BE49-F238E27FC236}">
              <a16:creationId xmlns:a16="http://schemas.microsoft.com/office/drawing/2014/main" id="{00000000-0008-0000-0500-000068000000}"/>
            </a:ext>
          </a:extLst>
        </xdr:cNvPr>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313798</xdr:rowOff>
    </xdr:from>
    <xdr:to>
      <xdr:col>4</xdr:col>
      <xdr:colOff>1117600</xdr:colOff>
      <xdr:row>35</xdr:row>
      <xdr:rowOff>327738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003800" y="6924148"/>
          <a:ext cx="647700" cy="13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a:extLst>
            <a:ext uri="{FF2B5EF4-FFF2-40B4-BE49-F238E27FC236}">
              <a16:creationId xmlns:a16="http://schemas.microsoft.com/office/drawing/2014/main" id="{00000000-0008-0000-0500-00006B000000}"/>
            </a:ext>
          </a:extLst>
        </xdr:cNvPr>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a:extLst>
            <a:ext uri="{FF2B5EF4-FFF2-40B4-BE49-F238E27FC236}">
              <a16:creationId xmlns:a16="http://schemas.microsoft.com/office/drawing/2014/main" id="{00000000-0008-0000-0500-00006C000000}"/>
            </a:ext>
          </a:extLst>
        </xdr:cNvPr>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327738</xdr:rowOff>
    </xdr:from>
    <xdr:to>
      <xdr:col>4</xdr:col>
      <xdr:colOff>469900</xdr:colOff>
      <xdr:row>35</xdr:row>
      <xdr:rowOff>340764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4305300" y="6938088"/>
          <a:ext cx="698500" cy="13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a:extLst>
            <a:ext uri="{FF2B5EF4-FFF2-40B4-BE49-F238E27FC236}">
              <a16:creationId xmlns:a16="http://schemas.microsoft.com/office/drawing/2014/main" id="{00000000-0008-0000-0500-00006E000000}"/>
            </a:ext>
          </a:extLst>
        </xdr:cNvPr>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4622800" y="654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328429</xdr:rowOff>
    </xdr:from>
    <xdr:to>
      <xdr:col>3</xdr:col>
      <xdr:colOff>904875</xdr:colOff>
      <xdr:row>35</xdr:row>
      <xdr:rowOff>340764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3606800" y="6938779"/>
          <a:ext cx="698500" cy="12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a:extLst>
            <a:ext uri="{FF2B5EF4-FFF2-40B4-BE49-F238E27FC236}">
              <a16:creationId xmlns:a16="http://schemas.microsoft.com/office/drawing/2014/main" id="{00000000-0008-0000-0500-000071000000}"/>
            </a:ext>
          </a:extLst>
        </xdr:cNvPr>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265596</xdr:rowOff>
    </xdr:from>
    <xdr:ext cx="7620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3924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309647</xdr:rowOff>
    </xdr:from>
    <xdr:to>
      <xdr:col>3</xdr:col>
      <xdr:colOff>206375</xdr:colOff>
      <xdr:row>35</xdr:row>
      <xdr:rowOff>328429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2908300" y="6919997"/>
          <a:ext cx="698500" cy="18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a:extLst>
            <a:ext uri="{FF2B5EF4-FFF2-40B4-BE49-F238E27FC236}">
              <a16:creationId xmlns:a16="http://schemas.microsoft.com/office/drawing/2014/main" id="{00000000-0008-0000-0500-000074000000}"/>
            </a:ext>
          </a:extLst>
        </xdr:cNvPr>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2258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a:extLst>
            <a:ext uri="{FF2B5EF4-FFF2-40B4-BE49-F238E27FC236}">
              <a16:creationId xmlns:a16="http://schemas.microsoft.com/office/drawing/2014/main" id="{00000000-0008-0000-0500-000076000000}"/>
            </a:ext>
          </a:extLst>
        </xdr:cNvPr>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232225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2527300" y="649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262998</xdr:rowOff>
    </xdr:from>
    <xdr:to>
      <xdr:col>5</xdr:col>
      <xdr:colOff>34925</xdr:colOff>
      <xdr:row>36</xdr:row>
      <xdr:rowOff>21698</xdr:rowOff>
    </xdr:to>
    <xdr:sp macro="" textlink="">
      <xdr:nvSpPr>
        <xdr:cNvPr id="125" name="円/楕円 124">
          <a:extLst>
            <a:ext uri="{FF2B5EF4-FFF2-40B4-BE49-F238E27FC236}">
              <a16:creationId xmlns:a16="http://schemas.microsoft.com/office/drawing/2014/main" id="{00000000-0008-0000-0500-00007D000000}"/>
            </a:ext>
          </a:extLst>
        </xdr:cNvPr>
        <xdr:cNvSpPr/>
      </xdr:nvSpPr>
      <xdr:spPr bwMode="auto">
        <a:xfrm>
          <a:off x="5600700" y="6873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235075</xdr:rowOff>
    </xdr:from>
    <xdr:ext cx="762000" cy="259045"/>
    <xdr:sp macro="" textlink="">
      <xdr:nvSpPr>
        <xdr:cNvPr id="126" name="人口1人当たり決算額の推移該当値テキスト445">
          <a:extLst>
            <a:ext uri="{FF2B5EF4-FFF2-40B4-BE49-F238E27FC236}">
              <a16:creationId xmlns:a16="http://schemas.microsoft.com/office/drawing/2014/main" id="{00000000-0008-0000-0500-00007E000000}"/>
            </a:ext>
          </a:extLst>
        </xdr:cNvPr>
        <xdr:cNvSpPr txBox="1"/>
      </xdr:nvSpPr>
      <xdr:spPr>
        <a:xfrm>
          <a:off x="5740400" y="684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21,643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276938</xdr:rowOff>
    </xdr:from>
    <xdr:to>
      <xdr:col>4</xdr:col>
      <xdr:colOff>520700</xdr:colOff>
      <xdr:row>36</xdr:row>
      <xdr:rowOff>35638</xdr:rowOff>
    </xdr:to>
    <xdr:sp macro="" textlink="">
      <xdr:nvSpPr>
        <xdr:cNvPr id="127" name="円/楕円 126">
          <a:extLst>
            <a:ext uri="{FF2B5EF4-FFF2-40B4-BE49-F238E27FC236}">
              <a16:creationId xmlns:a16="http://schemas.microsoft.com/office/drawing/2014/main" id="{00000000-0008-0000-0500-00007F000000}"/>
            </a:ext>
          </a:extLst>
        </xdr:cNvPr>
        <xdr:cNvSpPr/>
      </xdr:nvSpPr>
      <xdr:spPr bwMode="auto">
        <a:xfrm>
          <a:off x="4953000" y="6887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20415</xdr:rowOff>
    </xdr:from>
    <xdr:ext cx="7366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622800" y="697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18,594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289964</xdr:rowOff>
    </xdr:from>
    <xdr:to>
      <xdr:col>3</xdr:col>
      <xdr:colOff>955675</xdr:colOff>
      <xdr:row>36</xdr:row>
      <xdr:rowOff>48664</xdr:rowOff>
    </xdr:to>
    <xdr:sp macro="" textlink="">
      <xdr:nvSpPr>
        <xdr:cNvPr id="129" name="円/楕円 128">
          <a:extLst>
            <a:ext uri="{FF2B5EF4-FFF2-40B4-BE49-F238E27FC236}">
              <a16:creationId xmlns:a16="http://schemas.microsoft.com/office/drawing/2014/main" id="{00000000-0008-0000-0500-000081000000}"/>
            </a:ext>
          </a:extLst>
        </xdr:cNvPr>
        <xdr:cNvSpPr/>
      </xdr:nvSpPr>
      <xdr:spPr bwMode="auto">
        <a:xfrm>
          <a:off x="4254500" y="6900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33441</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924300" y="69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15,745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277629</xdr:rowOff>
    </xdr:from>
    <xdr:to>
      <xdr:col>3</xdr:col>
      <xdr:colOff>257175</xdr:colOff>
      <xdr:row>36</xdr:row>
      <xdr:rowOff>36329</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3556000" y="6887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21106</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225800" y="6974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18,443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258847</xdr:rowOff>
    </xdr:from>
    <xdr:to>
      <xdr:col>2</xdr:col>
      <xdr:colOff>692150</xdr:colOff>
      <xdr:row>36</xdr:row>
      <xdr:rowOff>17547</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2857500" y="6869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2324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2527300" y="6955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宮崎県五ケ瀬町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4,083
4,076
171.73
4,049,782
3,952,284
56,729
2,380,831
2,945,403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68,002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171132</xdr:rowOff>
    </xdr:from>
    <xdr:to>
      <xdr:col>6</xdr:col>
      <xdr:colOff>511175</xdr:colOff>
      <xdr:row>38</xdr:row>
      <xdr:rowOff>1064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514782"/>
          <a:ext cx="838200" cy="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120934</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93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170028</xdr:rowOff>
    </xdr:from>
    <xdr:to>
      <xdr:col>5</xdr:col>
      <xdr:colOff>358775</xdr:colOff>
      <xdr:row>37</xdr:row>
      <xdr:rowOff>171132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513678"/>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53032</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4" y="622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170028</xdr:rowOff>
    </xdr:from>
    <xdr:to>
      <xdr:col>4</xdr:col>
      <xdr:colOff>155575</xdr:colOff>
      <xdr:row>38</xdr:row>
      <xdr:rowOff>20489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13678"/>
          <a:ext cx="889000" cy="2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a:extLst>
            <a:ext uri="{FF2B5EF4-FFF2-40B4-BE49-F238E27FC236}">
              <a16:creationId xmlns:a16="http://schemas.microsoft.com/office/drawing/2014/main" id="{00000000-0008-0000-0600-000046000000}"/>
            </a:ext>
          </a:extLst>
        </xdr:cNvPr>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45606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20489</xdr:rowOff>
    </xdr:from>
    <xdr:to>
      <xdr:col>2</xdr:col>
      <xdr:colOff>638175</xdr:colOff>
      <xdr:row>38</xdr:row>
      <xdr:rowOff>36366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35589"/>
          <a:ext cx="889000" cy="1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63887</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a:extLst>
            <a:ext uri="{FF2B5EF4-FFF2-40B4-BE49-F238E27FC236}">
              <a16:creationId xmlns:a16="http://schemas.microsoft.com/office/drawing/2014/main" id="{00000000-0008-0000-0600-00004B000000}"/>
            </a:ext>
          </a:extLst>
        </xdr:cNvPr>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72382</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121714</xdr:rowOff>
    </xdr:from>
    <xdr:to>
      <xdr:col>6</xdr:col>
      <xdr:colOff>561975</xdr:colOff>
      <xdr:row>38</xdr:row>
      <xdr:rowOff>51864</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4584700" y="646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100141</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4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182,452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120333</xdr:rowOff>
    </xdr:from>
    <xdr:to>
      <xdr:col>5</xdr:col>
      <xdr:colOff>409575</xdr:colOff>
      <xdr:row>38</xdr:row>
      <xdr:rowOff>50482</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3746500" y="6463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41609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4" y="655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182,875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119229</xdr:rowOff>
    </xdr:from>
    <xdr:to>
      <xdr:col>4</xdr:col>
      <xdr:colOff>206375</xdr:colOff>
      <xdr:row>38</xdr:row>
      <xdr:rowOff>49378</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2857500" y="64628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40505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4" y="6555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183,213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141138</xdr:rowOff>
    </xdr:from>
    <xdr:to>
      <xdr:col>3</xdr:col>
      <xdr:colOff>3175</xdr:colOff>
      <xdr:row>38</xdr:row>
      <xdr:rowOff>71289</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968500" y="64847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62416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4" y="6577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176,504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157016</xdr:rowOff>
    </xdr:from>
    <xdr:to>
      <xdr:col>1</xdr:col>
      <xdr:colOff>485775</xdr:colOff>
      <xdr:row>38</xdr:row>
      <xdr:rowOff>87167</xdr:rowOff>
    </xdr:to>
    <xdr:sp macro="" textlink="">
      <xdr:nvSpPr>
        <xdr:cNvPr id="90" name="円/楕円 89">
          <a:extLst>
            <a:ext uri="{FF2B5EF4-FFF2-40B4-BE49-F238E27FC236}">
              <a16:creationId xmlns:a16="http://schemas.microsoft.com/office/drawing/2014/main" id="{00000000-0008-0000-0600-00005A000000}"/>
            </a:ext>
          </a:extLst>
        </xdr:cNvPr>
        <xdr:cNvSpPr/>
      </xdr:nvSpPr>
      <xdr:spPr>
        <a:xfrm>
          <a:off x="1079500" y="65006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78293</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4" y="659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171,642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65,137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50067</xdr:rowOff>
    </xdr:from>
    <xdr:to>
      <xdr:col>6</xdr:col>
      <xdr:colOff>511175</xdr:colOff>
      <xdr:row>58</xdr:row>
      <xdr:rowOff>56507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994167"/>
          <a:ext cx="838200" cy="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75423</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676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a:extLst>
            <a:ext uri="{FF2B5EF4-FFF2-40B4-BE49-F238E27FC236}">
              <a16:creationId xmlns:a16="http://schemas.microsoft.com/office/drawing/2014/main" id="{00000000-0008-0000-0600-00007C000000}"/>
            </a:ext>
          </a:extLst>
        </xdr:cNvPr>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56507</xdr:rowOff>
    </xdr:from>
    <xdr:to>
      <xdr:col>5</xdr:col>
      <xdr:colOff>358775</xdr:colOff>
      <xdr:row>58</xdr:row>
      <xdr:rowOff>81455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10000607"/>
          <a:ext cx="889000" cy="2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a:extLst>
            <a:ext uri="{FF2B5EF4-FFF2-40B4-BE49-F238E27FC236}">
              <a16:creationId xmlns:a16="http://schemas.microsoft.com/office/drawing/2014/main" id="{00000000-0008-0000-0600-00007E000000}"/>
            </a:ext>
          </a:extLst>
        </xdr:cNvPr>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26374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4"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81455</xdr:rowOff>
    </xdr:from>
    <xdr:to>
      <xdr:col>4</xdr:col>
      <xdr:colOff>155575</xdr:colOff>
      <xdr:row>58</xdr:row>
      <xdr:rowOff>97665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10025555"/>
          <a:ext cx="889000" cy="1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a:extLst>
            <a:ext uri="{FF2B5EF4-FFF2-40B4-BE49-F238E27FC236}">
              <a16:creationId xmlns:a16="http://schemas.microsoft.com/office/drawing/2014/main" id="{00000000-0008-0000-0600-000081000000}"/>
            </a:ext>
          </a:extLst>
        </xdr:cNvPr>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37716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84813</xdr:rowOff>
    </xdr:from>
    <xdr:to>
      <xdr:col>2</xdr:col>
      <xdr:colOff>638175</xdr:colOff>
      <xdr:row>58</xdr:row>
      <xdr:rowOff>97665</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130300" y="10028913"/>
          <a:ext cx="889000" cy="1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a:extLst>
            <a:ext uri="{FF2B5EF4-FFF2-40B4-BE49-F238E27FC236}">
              <a16:creationId xmlns:a16="http://schemas.microsoft.com/office/drawing/2014/main" id="{00000000-0008-0000-0600-000084000000}"/>
            </a:ext>
          </a:extLst>
        </xdr:cNvPr>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65629</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a:extLst>
            <a:ext uri="{FF2B5EF4-FFF2-40B4-BE49-F238E27FC236}">
              <a16:creationId xmlns:a16="http://schemas.microsoft.com/office/drawing/2014/main" id="{00000000-0008-0000-0600-000086000000}"/>
            </a:ext>
          </a:extLst>
        </xdr:cNvPr>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54197</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170717</xdr:rowOff>
    </xdr:from>
    <xdr:to>
      <xdr:col>6</xdr:col>
      <xdr:colOff>561975</xdr:colOff>
      <xdr:row>58</xdr:row>
      <xdr:rowOff>100867</xdr:rowOff>
    </xdr:to>
    <xdr:sp macro="" textlink="">
      <xdr:nvSpPr>
        <xdr:cNvPr id="141" name="円/楕円 140">
          <a:extLst>
            <a:ext uri="{FF2B5EF4-FFF2-40B4-BE49-F238E27FC236}">
              <a16:creationId xmlns:a16="http://schemas.microsoft.com/office/drawing/2014/main" id="{00000000-0008-0000-0600-00008D000000}"/>
            </a:ext>
          </a:extLst>
        </xdr:cNvPr>
        <xdr:cNvSpPr/>
      </xdr:nvSpPr>
      <xdr:spPr>
        <a:xfrm>
          <a:off x="4584700" y="994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85644</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5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134,893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5707</xdr:rowOff>
    </xdr:from>
    <xdr:to>
      <xdr:col>5</xdr:col>
      <xdr:colOff>409575</xdr:colOff>
      <xdr:row>58</xdr:row>
      <xdr:rowOff>107307</xdr:rowOff>
    </xdr:to>
    <xdr:sp macro="" textlink="">
      <xdr:nvSpPr>
        <xdr:cNvPr id="143" name="円/楕円 142">
          <a:extLst>
            <a:ext uri="{FF2B5EF4-FFF2-40B4-BE49-F238E27FC236}">
              <a16:creationId xmlns:a16="http://schemas.microsoft.com/office/drawing/2014/main" id="{00000000-0008-0000-0600-00008F000000}"/>
            </a:ext>
          </a:extLst>
        </xdr:cNvPr>
        <xdr:cNvSpPr/>
      </xdr:nvSpPr>
      <xdr:spPr>
        <a:xfrm>
          <a:off x="3746500" y="994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98434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4" y="1004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130,949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30655</xdr:rowOff>
    </xdr:from>
    <xdr:to>
      <xdr:col>4</xdr:col>
      <xdr:colOff>206375</xdr:colOff>
      <xdr:row>58</xdr:row>
      <xdr:rowOff>132255</xdr:rowOff>
    </xdr:to>
    <xdr:sp macro="" textlink="">
      <xdr:nvSpPr>
        <xdr:cNvPr id="145" name="円/楕円 144">
          <a:extLst>
            <a:ext uri="{FF2B5EF4-FFF2-40B4-BE49-F238E27FC236}">
              <a16:creationId xmlns:a16="http://schemas.microsoft.com/office/drawing/2014/main" id="{00000000-0008-0000-0600-000091000000}"/>
            </a:ext>
          </a:extLst>
        </xdr:cNvPr>
        <xdr:cNvSpPr/>
      </xdr:nvSpPr>
      <xdr:spPr>
        <a:xfrm>
          <a:off x="2857500" y="997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123382</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4" y="10067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115,671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46865</xdr:rowOff>
    </xdr:from>
    <xdr:to>
      <xdr:col>3</xdr:col>
      <xdr:colOff>3175</xdr:colOff>
      <xdr:row>58</xdr:row>
      <xdr:rowOff>148465</xdr:rowOff>
    </xdr:to>
    <xdr:sp macro="" textlink="">
      <xdr:nvSpPr>
        <xdr:cNvPr id="147" name="円/楕円 146">
          <a:extLst>
            <a:ext uri="{FF2B5EF4-FFF2-40B4-BE49-F238E27FC236}">
              <a16:creationId xmlns:a16="http://schemas.microsoft.com/office/drawing/2014/main" id="{00000000-0008-0000-0600-000093000000}"/>
            </a:ext>
          </a:extLst>
        </xdr:cNvPr>
        <xdr:cNvSpPr/>
      </xdr:nvSpPr>
      <xdr:spPr>
        <a:xfrm>
          <a:off x="1968500" y="999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139592</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4" y="1008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105,743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34013</xdr:rowOff>
    </xdr:from>
    <xdr:to>
      <xdr:col>1</xdr:col>
      <xdr:colOff>485775</xdr:colOff>
      <xdr:row>58</xdr:row>
      <xdr:rowOff>135613</xdr:rowOff>
    </xdr:to>
    <xdr:sp macro="" textlink="">
      <xdr:nvSpPr>
        <xdr:cNvPr id="149" name="円/楕円 148">
          <a:extLst>
            <a:ext uri="{FF2B5EF4-FFF2-40B4-BE49-F238E27FC236}">
              <a16:creationId xmlns:a16="http://schemas.microsoft.com/office/drawing/2014/main" id="{00000000-0008-0000-0600-000095000000}"/>
            </a:ext>
          </a:extLst>
        </xdr:cNvPr>
        <xdr:cNvSpPr/>
      </xdr:nvSpPr>
      <xdr:spPr>
        <a:xfrm>
          <a:off x="1079500" y="997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126740</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4" y="10070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143281</xdr:rowOff>
    </xdr:from>
    <xdr:to>
      <xdr:col>6</xdr:col>
      <xdr:colOff>511175</xdr:colOff>
      <xdr:row>79</xdr:row>
      <xdr:rowOff>5335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516381"/>
          <a:ext cx="838200" cy="3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a:extLst>
            <a:ext uri="{FF2B5EF4-FFF2-40B4-BE49-F238E27FC236}">
              <a16:creationId xmlns:a16="http://schemas.microsoft.com/office/drawing/2014/main" id="{00000000-0008-0000-0600-0000B5000000}"/>
            </a:ext>
          </a:extLst>
        </xdr:cNvPr>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143281</xdr:rowOff>
    </xdr:from>
    <xdr:to>
      <xdr:col>5</xdr:col>
      <xdr:colOff>358775</xdr:colOff>
      <xdr:row>78</xdr:row>
      <xdr:rowOff>150140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516381"/>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a:extLst>
            <a:ext uri="{FF2B5EF4-FFF2-40B4-BE49-F238E27FC236}">
              <a16:creationId xmlns:a16="http://schemas.microsoft.com/office/drawing/2014/main" id="{00000000-0008-0000-0600-0000B7000000}"/>
            </a:ext>
          </a:extLst>
        </xdr:cNvPr>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150140</xdr:rowOff>
    </xdr:from>
    <xdr:to>
      <xdr:col>4</xdr:col>
      <xdr:colOff>155575</xdr:colOff>
      <xdr:row>79</xdr:row>
      <xdr:rowOff>3670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523240"/>
          <a:ext cx="889000" cy="2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a:extLst>
            <a:ext uri="{FF2B5EF4-FFF2-40B4-BE49-F238E27FC236}">
              <a16:creationId xmlns:a16="http://schemas.microsoft.com/office/drawing/2014/main" id="{00000000-0008-0000-0600-0000BA000000}"/>
            </a:ext>
          </a:extLst>
        </xdr:cNvPr>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3670</xdr:rowOff>
    </xdr:from>
    <xdr:to>
      <xdr:col>2</xdr:col>
      <xdr:colOff>638175</xdr:colOff>
      <xdr:row>79</xdr:row>
      <xdr:rowOff>19062</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548220"/>
          <a:ext cx="8890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a:extLst>
            <a:ext uri="{FF2B5EF4-FFF2-40B4-BE49-F238E27FC236}">
              <a16:creationId xmlns:a16="http://schemas.microsoft.com/office/drawing/2014/main" id="{00000000-0008-0000-0600-0000BD000000}"/>
            </a:ext>
          </a:extLst>
        </xdr:cNvPr>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a:extLst>
            <a:ext uri="{FF2B5EF4-FFF2-40B4-BE49-F238E27FC236}">
              <a16:creationId xmlns:a16="http://schemas.microsoft.com/office/drawing/2014/main" id="{00000000-0008-0000-0600-0000BF000000}"/>
            </a:ext>
          </a:extLst>
        </xdr:cNvPr>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125985</xdr:rowOff>
    </xdr:from>
    <xdr:to>
      <xdr:col>6</xdr:col>
      <xdr:colOff>561975</xdr:colOff>
      <xdr:row>79</xdr:row>
      <xdr:rowOff>56135</xdr:rowOff>
    </xdr:to>
    <xdr:sp macro="" textlink="">
      <xdr:nvSpPr>
        <xdr:cNvPr id="198" name="円/楕円 197">
          <a:extLst>
            <a:ext uri="{FF2B5EF4-FFF2-40B4-BE49-F238E27FC236}">
              <a16:creationId xmlns:a16="http://schemas.microsoft.com/office/drawing/2014/main" id="{00000000-0008-0000-0600-0000C6000000}"/>
            </a:ext>
          </a:extLst>
        </xdr:cNvPr>
        <xdr:cNvSpPr/>
      </xdr:nvSpPr>
      <xdr:spPr>
        <a:xfrm>
          <a:off x="4584700" y="1349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40912</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4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92481</xdr:rowOff>
    </xdr:from>
    <xdr:to>
      <xdr:col>5</xdr:col>
      <xdr:colOff>409575</xdr:colOff>
      <xdr:row>79</xdr:row>
      <xdr:rowOff>22631</xdr:rowOff>
    </xdr:to>
    <xdr:sp macro="" textlink="">
      <xdr:nvSpPr>
        <xdr:cNvPr id="200" name="円/楕円 199">
          <a:extLst>
            <a:ext uri="{FF2B5EF4-FFF2-40B4-BE49-F238E27FC236}">
              <a16:creationId xmlns:a16="http://schemas.microsoft.com/office/drawing/2014/main" id="{00000000-0008-0000-0600-0000C8000000}"/>
            </a:ext>
          </a:extLst>
        </xdr:cNvPr>
        <xdr:cNvSpPr/>
      </xdr:nvSpPr>
      <xdr:spPr>
        <a:xfrm>
          <a:off x="3746500" y="1346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13758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7" y="1355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99340</xdr:rowOff>
    </xdr:from>
    <xdr:to>
      <xdr:col>4</xdr:col>
      <xdr:colOff>206375</xdr:colOff>
      <xdr:row>79</xdr:row>
      <xdr:rowOff>29490</xdr:rowOff>
    </xdr:to>
    <xdr:sp macro="" textlink="">
      <xdr:nvSpPr>
        <xdr:cNvPr id="202" name="円/楕円 201">
          <a:extLst>
            <a:ext uri="{FF2B5EF4-FFF2-40B4-BE49-F238E27FC236}">
              <a16:creationId xmlns:a16="http://schemas.microsoft.com/office/drawing/2014/main" id="{00000000-0008-0000-0600-0000CA000000}"/>
            </a:ext>
          </a:extLst>
        </xdr:cNvPr>
        <xdr:cNvSpPr/>
      </xdr:nvSpPr>
      <xdr:spPr>
        <a:xfrm>
          <a:off x="2857500" y="1347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20617</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7" y="1356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124320</xdr:rowOff>
    </xdr:from>
    <xdr:to>
      <xdr:col>3</xdr:col>
      <xdr:colOff>3175</xdr:colOff>
      <xdr:row>79</xdr:row>
      <xdr:rowOff>54470</xdr:rowOff>
    </xdr:to>
    <xdr:sp macro="" textlink="">
      <xdr:nvSpPr>
        <xdr:cNvPr id="204" name="円/楕円 203">
          <a:extLst>
            <a:ext uri="{FF2B5EF4-FFF2-40B4-BE49-F238E27FC236}">
              <a16:creationId xmlns:a16="http://schemas.microsoft.com/office/drawing/2014/main" id="{00000000-0008-0000-0600-0000CC000000}"/>
            </a:ext>
          </a:extLst>
        </xdr:cNvPr>
        <xdr:cNvSpPr/>
      </xdr:nvSpPr>
      <xdr:spPr>
        <a:xfrm>
          <a:off x="1968500" y="1349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45597</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7" y="1359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139712</xdr:rowOff>
    </xdr:from>
    <xdr:to>
      <xdr:col>1</xdr:col>
      <xdr:colOff>485775</xdr:colOff>
      <xdr:row>79</xdr:row>
      <xdr:rowOff>69862</xdr:rowOff>
    </xdr:to>
    <xdr:sp macro="" textlink="">
      <xdr:nvSpPr>
        <xdr:cNvPr id="206" name="円/楕円 205">
          <a:extLst>
            <a:ext uri="{FF2B5EF4-FFF2-40B4-BE49-F238E27FC236}">
              <a16:creationId xmlns:a16="http://schemas.microsoft.com/office/drawing/2014/main" id="{00000000-0008-0000-0600-0000CE000000}"/>
            </a:ext>
          </a:extLst>
        </xdr:cNvPr>
        <xdr:cNvSpPr/>
      </xdr:nvSpPr>
      <xdr:spPr>
        <a:xfrm>
          <a:off x="1079500" y="1351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60989</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7" y="1360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122,978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19456</xdr:rowOff>
    </xdr:from>
    <xdr:to>
      <xdr:col>6</xdr:col>
      <xdr:colOff>511175</xdr:colOff>
      <xdr:row>98</xdr:row>
      <xdr:rowOff>48434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3797300" y="16821556"/>
          <a:ext cx="838200" cy="2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45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19456</xdr:rowOff>
    </xdr:from>
    <xdr:to>
      <xdr:col>5</xdr:col>
      <xdr:colOff>358775</xdr:colOff>
      <xdr:row>98</xdr:row>
      <xdr:rowOff>40019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908300" y="16821556"/>
          <a:ext cx="889000" cy="2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a:extLst>
            <a:ext uri="{FF2B5EF4-FFF2-40B4-BE49-F238E27FC236}">
              <a16:creationId xmlns:a16="http://schemas.microsoft.com/office/drawing/2014/main" id="{00000000-0008-0000-0600-0000F3000000}"/>
            </a:ext>
          </a:extLst>
        </xdr:cNvPr>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151173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4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40019</xdr:rowOff>
    </xdr:from>
    <xdr:to>
      <xdr:col>4</xdr:col>
      <xdr:colOff>155575</xdr:colOff>
      <xdr:row>98</xdr:row>
      <xdr:rowOff>115370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019300" y="16842119"/>
          <a:ext cx="889000" cy="7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a:extLst>
            <a:ext uri="{FF2B5EF4-FFF2-40B4-BE49-F238E27FC236}">
              <a16:creationId xmlns:a16="http://schemas.microsoft.com/office/drawing/2014/main" id="{00000000-0008-0000-0600-0000F6000000}"/>
            </a:ext>
          </a:extLst>
        </xdr:cNvPr>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163321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4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115370</xdr:rowOff>
    </xdr:from>
    <xdr:to>
      <xdr:col>2</xdr:col>
      <xdr:colOff>638175</xdr:colOff>
      <xdr:row>98</xdr:row>
      <xdr:rowOff>123806</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1130300" y="16917470"/>
          <a:ext cx="88900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a:extLst>
            <a:ext uri="{FF2B5EF4-FFF2-40B4-BE49-F238E27FC236}">
              <a16:creationId xmlns:a16="http://schemas.microsoft.com/office/drawing/2014/main" id="{00000000-0008-0000-0600-0000F9000000}"/>
            </a:ext>
          </a:extLst>
        </xdr:cNvPr>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59047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a:extLst>
            <a:ext uri="{FF2B5EF4-FFF2-40B4-BE49-F238E27FC236}">
              <a16:creationId xmlns:a16="http://schemas.microsoft.com/office/drawing/2014/main" id="{00000000-0008-0000-0600-0000FB000000}"/>
            </a:ext>
          </a:extLst>
        </xdr:cNvPr>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51198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5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169084</xdr:rowOff>
    </xdr:from>
    <xdr:to>
      <xdr:col>6</xdr:col>
      <xdr:colOff>561975</xdr:colOff>
      <xdr:row>98</xdr:row>
      <xdr:rowOff>99234</xdr:rowOff>
    </xdr:to>
    <xdr:sp macro="" textlink="">
      <xdr:nvSpPr>
        <xdr:cNvPr id="258" name="円/楕円 257">
          <a:extLst>
            <a:ext uri="{FF2B5EF4-FFF2-40B4-BE49-F238E27FC236}">
              <a16:creationId xmlns:a16="http://schemas.microsoft.com/office/drawing/2014/main" id="{00000000-0008-0000-0600-000002010000}"/>
            </a:ext>
          </a:extLst>
        </xdr:cNvPr>
        <xdr:cNvSpPr/>
      </xdr:nvSpPr>
      <xdr:spPr>
        <a:xfrm>
          <a:off x="4584700" y="1679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147511</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77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50,384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140106</xdr:rowOff>
    </xdr:from>
    <xdr:to>
      <xdr:col>5</xdr:col>
      <xdr:colOff>409575</xdr:colOff>
      <xdr:row>98</xdr:row>
      <xdr:rowOff>70256</xdr:rowOff>
    </xdr:to>
    <xdr:sp macro="" textlink="">
      <xdr:nvSpPr>
        <xdr:cNvPr id="260" name="円/楕円 259">
          <a:extLst>
            <a:ext uri="{FF2B5EF4-FFF2-40B4-BE49-F238E27FC236}">
              <a16:creationId xmlns:a16="http://schemas.microsoft.com/office/drawing/2014/main" id="{00000000-0008-0000-0600-000004010000}"/>
            </a:ext>
          </a:extLst>
        </xdr:cNvPr>
        <xdr:cNvSpPr/>
      </xdr:nvSpPr>
      <xdr:spPr>
        <a:xfrm>
          <a:off x="3746500" y="1677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61383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86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53,046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160669</xdr:rowOff>
    </xdr:from>
    <xdr:to>
      <xdr:col>4</xdr:col>
      <xdr:colOff>206375</xdr:colOff>
      <xdr:row>98</xdr:row>
      <xdr:rowOff>90819</xdr:rowOff>
    </xdr:to>
    <xdr:sp macro="" textlink="">
      <xdr:nvSpPr>
        <xdr:cNvPr id="262" name="円/楕円 261">
          <a:extLst>
            <a:ext uri="{FF2B5EF4-FFF2-40B4-BE49-F238E27FC236}">
              <a16:creationId xmlns:a16="http://schemas.microsoft.com/office/drawing/2014/main" id="{00000000-0008-0000-0600-000006010000}"/>
            </a:ext>
          </a:extLst>
        </xdr:cNvPr>
        <xdr:cNvSpPr/>
      </xdr:nvSpPr>
      <xdr:spPr>
        <a:xfrm>
          <a:off x="2857500" y="1679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81946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88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51,157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64570</xdr:rowOff>
    </xdr:from>
    <xdr:to>
      <xdr:col>3</xdr:col>
      <xdr:colOff>3175</xdr:colOff>
      <xdr:row>98</xdr:row>
      <xdr:rowOff>166170</xdr:rowOff>
    </xdr:to>
    <xdr:sp macro="" textlink="">
      <xdr:nvSpPr>
        <xdr:cNvPr id="264" name="円/楕円 263">
          <a:extLst>
            <a:ext uri="{FF2B5EF4-FFF2-40B4-BE49-F238E27FC236}">
              <a16:creationId xmlns:a16="http://schemas.microsoft.com/office/drawing/2014/main" id="{00000000-0008-0000-0600-000008010000}"/>
            </a:ext>
          </a:extLst>
        </xdr:cNvPr>
        <xdr:cNvSpPr/>
      </xdr:nvSpPr>
      <xdr:spPr>
        <a:xfrm>
          <a:off x="1968500" y="1686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157297</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95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44,235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73006</xdr:rowOff>
    </xdr:from>
    <xdr:to>
      <xdr:col>1</xdr:col>
      <xdr:colOff>485775</xdr:colOff>
      <xdr:row>99</xdr:row>
      <xdr:rowOff>3156</xdr:rowOff>
    </xdr:to>
    <xdr:sp macro="" textlink="">
      <xdr:nvSpPr>
        <xdr:cNvPr id="266" name="円/楕円 265">
          <a:extLst>
            <a:ext uri="{FF2B5EF4-FFF2-40B4-BE49-F238E27FC236}">
              <a16:creationId xmlns:a16="http://schemas.microsoft.com/office/drawing/2014/main" id="{00000000-0008-0000-0600-00000A010000}"/>
            </a:ext>
          </a:extLst>
        </xdr:cNvPr>
        <xdr:cNvSpPr/>
      </xdr:nvSpPr>
      <xdr:spPr>
        <a:xfrm>
          <a:off x="1079500" y="1687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165733</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96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43,460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93356</xdr:rowOff>
    </xdr:from>
    <xdr:to>
      <xdr:col>15</xdr:col>
      <xdr:colOff>180975</xdr:colOff>
      <xdr:row>36</xdr:row>
      <xdr:rowOff>127891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265556"/>
          <a:ext cx="838200" cy="3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165090</xdr:rowOff>
    </xdr:from>
    <xdr:ext cx="599010"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5994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a:extLst>
            <a:ext uri="{FF2B5EF4-FFF2-40B4-BE49-F238E27FC236}">
              <a16:creationId xmlns:a16="http://schemas.microsoft.com/office/drawing/2014/main" id="{00000000-0008-0000-0600-00002C010000}"/>
            </a:ext>
          </a:extLst>
        </xdr:cNvPr>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127891</xdr:rowOff>
    </xdr:from>
    <xdr:to>
      <xdr:col>14</xdr:col>
      <xdr:colOff>28575</xdr:colOff>
      <xdr:row>36</xdr:row>
      <xdr:rowOff>171279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8750300" y="6300091"/>
          <a:ext cx="889000" cy="4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a:extLst>
            <a:ext uri="{FF2B5EF4-FFF2-40B4-BE49-F238E27FC236}">
              <a16:creationId xmlns:a16="http://schemas.microsoft.com/office/drawing/2014/main" id="{00000000-0008-0000-0600-00002E010000}"/>
            </a:ext>
          </a:extLst>
        </xdr:cNvPr>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107276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39794"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171279</xdr:rowOff>
    </xdr:from>
    <xdr:to>
      <xdr:col>12</xdr:col>
      <xdr:colOff>511175</xdr:colOff>
      <xdr:row>37</xdr:row>
      <xdr:rowOff>12145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6343479"/>
          <a:ext cx="889000" cy="1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a:extLst>
            <a:ext uri="{FF2B5EF4-FFF2-40B4-BE49-F238E27FC236}">
              <a16:creationId xmlns:a16="http://schemas.microsoft.com/office/drawing/2014/main" id="{00000000-0008-0000-0600-000031010000}"/>
            </a:ext>
          </a:extLst>
        </xdr:cNvPr>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126880</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4"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12145</xdr:rowOff>
    </xdr:from>
    <xdr:to>
      <xdr:col>11</xdr:col>
      <xdr:colOff>307975</xdr:colOff>
      <xdr:row>37</xdr:row>
      <xdr:rowOff>49668</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355795"/>
          <a:ext cx="889000" cy="3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a:extLst>
            <a:ext uri="{FF2B5EF4-FFF2-40B4-BE49-F238E27FC236}">
              <a16:creationId xmlns:a16="http://schemas.microsoft.com/office/drawing/2014/main" id="{00000000-0008-0000-0600-000034010000}"/>
            </a:ext>
          </a:extLst>
        </xdr:cNvPr>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165161</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61794" y="5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a:extLst>
            <a:ext uri="{FF2B5EF4-FFF2-40B4-BE49-F238E27FC236}">
              <a16:creationId xmlns:a16="http://schemas.microsoft.com/office/drawing/2014/main" id="{00000000-0008-0000-0600-000036010000}"/>
            </a:ext>
          </a:extLst>
        </xdr:cNvPr>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21773</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672794" y="602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42556</xdr:rowOff>
    </xdr:from>
    <xdr:to>
      <xdr:col>15</xdr:col>
      <xdr:colOff>231775</xdr:colOff>
      <xdr:row>36</xdr:row>
      <xdr:rowOff>144156</xdr:rowOff>
    </xdr:to>
    <xdr:sp macro="" textlink="">
      <xdr:nvSpPr>
        <xdr:cNvPr id="317" name="円/楕円 316">
          <a:extLst>
            <a:ext uri="{FF2B5EF4-FFF2-40B4-BE49-F238E27FC236}">
              <a16:creationId xmlns:a16="http://schemas.microsoft.com/office/drawing/2014/main" id="{00000000-0008-0000-0600-00003D010000}"/>
            </a:ext>
          </a:extLst>
        </xdr:cNvPr>
        <xdr:cNvSpPr/>
      </xdr:nvSpPr>
      <xdr:spPr>
        <a:xfrm>
          <a:off x="10426700" y="621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20983</xdr:rowOff>
    </xdr:from>
    <xdr:ext cx="599010"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19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159,191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77091</xdr:rowOff>
    </xdr:from>
    <xdr:to>
      <xdr:col>14</xdr:col>
      <xdr:colOff>79375</xdr:colOff>
      <xdr:row>37</xdr:row>
      <xdr:rowOff>7241</xdr:rowOff>
    </xdr:to>
    <xdr:sp macro="" textlink="">
      <xdr:nvSpPr>
        <xdr:cNvPr id="319" name="円/楕円 318">
          <a:extLst>
            <a:ext uri="{FF2B5EF4-FFF2-40B4-BE49-F238E27FC236}">
              <a16:creationId xmlns:a16="http://schemas.microsoft.com/office/drawing/2014/main" id="{00000000-0008-0000-0600-00003F010000}"/>
            </a:ext>
          </a:extLst>
        </xdr:cNvPr>
        <xdr:cNvSpPr/>
      </xdr:nvSpPr>
      <xdr:spPr>
        <a:xfrm>
          <a:off x="9588500" y="624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169818</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39794" y="6342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148,616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120479</xdr:rowOff>
    </xdr:from>
    <xdr:to>
      <xdr:col>12</xdr:col>
      <xdr:colOff>561975</xdr:colOff>
      <xdr:row>37</xdr:row>
      <xdr:rowOff>50629</xdr:rowOff>
    </xdr:to>
    <xdr:sp macro="" textlink="">
      <xdr:nvSpPr>
        <xdr:cNvPr id="321" name="円/楕円 320">
          <a:extLst>
            <a:ext uri="{FF2B5EF4-FFF2-40B4-BE49-F238E27FC236}">
              <a16:creationId xmlns:a16="http://schemas.microsoft.com/office/drawing/2014/main" id="{00000000-0008-0000-0600-000041010000}"/>
            </a:ext>
          </a:extLst>
        </xdr:cNvPr>
        <xdr:cNvSpPr/>
      </xdr:nvSpPr>
      <xdr:spPr>
        <a:xfrm>
          <a:off x="8699500" y="629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41756</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4" y="6385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135,330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132795</xdr:rowOff>
    </xdr:from>
    <xdr:to>
      <xdr:col>11</xdr:col>
      <xdr:colOff>358775</xdr:colOff>
      <xdr:row>37</xdr:row>
      <xdr:rowOff>62945</xdr:rowOff>
    </xdr:to>
    <xdr:sp macro="" textlink="">
      <xdr:nvSpPr>
        <xdr:cNvPr id="323" name="円/楕円 322">
          <a:extLst>
            <a:ext uri="{FF2B5EF4-FFF2-40B4-BE49-F238E27FC236}">
              <a16:creationId xmlns:a16="http://schemas.microsoft.com/office/drawing/2014/main" id="{00000000-0008-0000-0600-000043010000}"/>
            </a:ext>
          </a:extLst>
        </xdr:cNvPr>
        <xdr:cNvSpPr/>
      </xdr:nvSpPr>
      <xdr:spPr>
        <a:xfrm>
          <a:off x="7810500" y="630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54072</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61794" y="6397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131,559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170318</xdr:rowOff>
    </xdr:from>
    <xdr:to>
      <xdr:col>10</xdr:col>
      <xdr:colOff>155575</xdr:colOff>
      <xdr:row>37</xdr:row>
      <xdr:rowOff>100468</xdr:rowOff>
    </xdr:to>
    <xdr:sp macro="" textlink="">
      <xdr:nvSpPr>
        <xdr:cNvPr id="325" name="円/楕円 324">
          <a:extLst>
            <a:ext uri="{FF2B5EF4-FFF2-40B4-BE49-F238E27FC236}">
              <a16:creationId xmlns:a16="http://schemas.microsoft.com/office/drawing/2014/main" id="{00000000-0008-0000-0600-000045010000}"/>
            </a:ext>
          </a:extLst>
        </xdr:cNvPr>
        <xdr:cNvSpPr/>
      </xdr:nvSpPr>
      <xdr:spPr>
        <a:xfrm>
          <a:off x="6921500" y="634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91595</xdr:rowOff>
    </xdr:from>
    <xdr:ext cx="599010"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672794" y="6435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120,069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120717</xdr:rowOff>
    </xdr:from>
    <xdr:to>
      <xdr:col>15</xdr:col>
      <xdr:colOff>180975</xdr:colOff>
      <xdr:row>58</xdr:row>
      <xdr:rowOff>152996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10064817"/>
          <a:ext cx="838200" cy="3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a:extLst>
            <a:ext uri="{FF2B5EF4-FFF2-40B4-BE49-F238E27FC236}">
              <a16:creationId xmlns:a16="http://schemas.microsoft.com/office/drawing/2014/main" id="{00000000-0008-0000-0600-000065010000}"/>
            </a:ext>
          </a:extLst>
        </xdr:cNvPr>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120717</xdr:rowOff>
    </xdr:from>
    <xdr:to>
      <xdr:col>14</xdr:col>
      <xdr:colOff>28575</xdr:colOff>
      <xdr:row>58</xdr:row>
      <xdr:rowOff>142171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10064817"/>
          <a:ext cx="889000" cy="2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a:extLst>
            <a:ext uri="{FF2B5EF4-FFF2-40B4-BE49-F238E27FC236}">
              <a16:creationId xmlns:a16="http://schemas.microsoft.com/office/drawing/2014/main" id="{00000000-0008-0000-0600-000067010000}"/>
            </a:ext>
          </a:extLst>
        </xdr:cNvPr>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4922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39794"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142171</xdr:rowOff>
    </xdr:from>
    <xdr:to>
      <xdr:col>12</xdr:col>
      <xdr:colOff>511175</xdr:colOff>
      <xdr:row>58</xdr:row>
      <xdr:rowOff>147366</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10086271"/>
          <a:ext cx="889000" cy="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a:extLst>
            <a:ext uri="{FF2B5EF4-FFF2-40B4-BE49-F238E27FC236}">
              <a16:creationId xmlns:a16="http://schemas.microsoft.com/office/drawing/2014/main" id="{00000000-0008-0000-0600-00006A010000}"/>
            </a:ext>
          </a:extLst>
        </xdr:cNvPr>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147366</xdr:rowOff>
    </xdr:from>
    <xdr:to>
      <xdr:col>11</xdr:col>
      <xdr:colOff>307975</xdr:colOff>
      <xdr:row>58</xdr:row>
      <xdr:rowOff>161989</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10091466"/>
          <a:ext cx="889000" cy="1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a:extLst>
            <a:ext uri="{FF2B5EF4-FFF2-40B4-BE49-F238E27FC236}">
              <a16:creationId xmlns:a16="http://schemas.microsoft.com/office/drawing/2014/main" id="{00000000-0008-0000-0600-00006D010000}"/>
            </a:ext>
          </a:extLst>
        </xdr:cNvPr>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162705</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61794" y="9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a:extLst>
            <a:ext uri="{FF2B5EF4-FFF2-40B4-BE49-F238E27FC236}">
              <a16:creationId xmlns:a16="http://schemas.microsoft.com/office/drawing/2014/main" id="{00000000-0008-0000-0600-00006F010000}"/>
            </a:ext>
          </a:extLst>
        </xdr:cNvPr>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102196</xdr:rowOff>
    </xdr:from>
    <xdr:to>
      <xdr:col>15</xdr:col>
      <xdr:colOff>231775</xdr:colOff>
      <xdr:row>59</xdr:row>
      <xdr:rowOff>32346</xdr:rowOff>
    </xdr:to>
    <xdr:sp macro="" textlink="">
      <xdr:nvSpPr>
        <xdr:cNvPr id="374" name="円/楕円 373">
          <a:extLst>
            <a:ext uri="{FF2B5EF4-FFF2-40B4-BE49-F238E27FC236}">
              <a16:creationId xmlns:a16="http://schemas.microsoft.com/office/drawing/2014/main" id="{00000000-0008-0000-0600-000076010000}"/>
            </a:ext>
          </a:extLst>
        </xdr:cNvPr>
        <xdr:cNvSpPr/>
      </xdr:nvSpPr>
      <xdr:spPr>
        <a:xfrm>
          <a:off x="10426700" y="1004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32296</xdr:rowOff>
    </xdr:from>
    <xdr:ext cx="599010"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165,103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69917</xdr:rowOff>
    </xdr:from>
    <xdr:to>
      <xdr:col>14</xdr:col>
      <xdr:colOff>79375</xdr:colOff>
      <xdr:row>59</xdr:row>
      <xdr:rowOff>67</xdr:rowOff>
    </xdr:to>
    <xdr:sp macro="" textlink="">
      <xdr:nvSpPr>
        <xdr:cNvPr id="376" name="円/楕円 375">
          <a:extLst>
            <a:ext uri="{FF2B5EF4-FFF2-40B4-BE49-F238E27FC236}">
              <a16:creationId xmlns:a16="http://schemas.microsoft.com/office/drawing/2014/main" id="{00000000-0008-0000-0600-000078010000}"/>
            </a:ext>
          </a:extLst>
        </xdr:cNvPr>
        <xdr:cNvSpPr/>
      </xdr:nvSpPr>
      <xdr:spPr>
        <a:xfrm>
          <a:off x="9588500" y="1001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162644</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39794" y="1010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249,825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91371</xdr:rowOff>
    </xdr:from>
    <xdr:to>
      <xdr:col>12</xdr:col>
      <xdr:colOff>561975</xdr:colOff>
      <xdr:row>59</xdr:row>
      <xdr:rowOff>21521</xdr:rowOff>
    </xdr:to>
    <xdr:sp macro="" textlink="">
      <xdr:nvSpPr>
        <xdr:cNvPr id="378" name="円/楕円 377">
          <a:extLst>
            <a:ext uri="{FF2B5EF4-FFF2-40B4-BE49-F238E27FC236}">
              <a16:creationId xmlns:a16="http://schemas.microsoft.com/office/drawing/2014/main" id="{00000000-0008-0000-0600-00007A010000}"/>
            </a:ext>
          </a:extLst>
        </xdr:cNvPr>
        <xdr:cNvSpPr/>
      </xdr:nvSpPr>
      <xdr:spPr>
        <a:xfrm>
          <a:off x="8699500" y="1003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12648</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4" y="1012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193,515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96566</xdr:rowOff>
    </xdr:from>
    <xdr:to>
      <xdr:col>11</xdr:col>
      <xdr:colOff>358775</xdr:colOff>
      <xdr:row>59</xdr:row>
      <xdr:rowOff>26716</xdr:rowOff>
    </xdr:to>
    <xdr:sp macro="" textlink="">
      <xdr:nvSpPr>
        <xdr:cNvPr id="380" name="円/楕円 379">
          <a:extLst>
            <a:ext uri="{FF2B5EF4-FFF2-40B4-BE49-F238E27FC236}">
              <a16:creationId xmlns:a16="http://schemas.microsoft.com/office/drawing/2014/main" id="{00000000-0008-0000-0600-00007C010000}"/>
            </a:ext>
          </a:extLst>
        </xdr:cNvPr>
        <xdr:cNvSpPr/>
      </xdr:nvSpPr>
      <xdr:spPr>
        <a:xfrm>
          <a:off x="7810500" y="1004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17843</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61794" y="1013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179,879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111189</xdr:rowOff>
    </xdr:from>
    <xdr:to>
      <xdr:col>10</xdr:col>
      <xdr:colOff>155575</xdr:colOff>
      <xdr:row>59</xdr:row>
      <xdr:rowOff>41339</xdr:rowOff>
    </xdr:to>
    <xdr:sp macro="" textlink="">
      <xdr:nvSpPr>
        <xdr:cNvPr id="382" name="円/楕円 381">
          <a:extLst>
            <a:ext uri="{FF2B5EF4-FFF2-40B4-BE49-F238E27FC236}">
              <a16:creationId xmlns:a16="http://schemas.microsoft.com/office/drawing/2014/main" id="{00000000-0008-0000-0600-00007E010000}"/>
            </a:ext>
          </a:extLst>
        </xdr:cNvPr>
        <xdr:cNvSpPr/>
      </xdr:nvSpPr>
      <xdr:spPr>
        <a:xfrm>
          <a:off x="6921500" y="1005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32466</xdr:rowOff>
    </xdr:from>
    <xdr:ext cx="59901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672794" y="10148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141,498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89412</xdr:rowOff>
    </xdr:from>
    <xdr:to>
      <xdr:col>15</xdr:col>
      <xdr:colOff>180975</xdr:colOff>
      <xdr:row>78</xdr:row>
      <xdr:rowOff>150795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462512"/>
          <a:ext cx="838200" cy="6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a:extLst>
            <a:ext uri="{FF2B5EF4-FFF2-40B4-BE49-F238E27FC236}">
              <a16:creationId xmlns:a16="http://schemas.microsoft.com/office/drawing/2014/main" id="{00000000-0008-0000-0600-00009E010000}"/>
            </a:ext>
          </a:extLst>
        </xdr:cNvPr>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89412</xdr:rowOff>
    </xdr:from>
    <xdr:to>
      <xdr:col>14</xdr:col>
      <xdr:colOff>28575</xdr:colOff>
      <xdr:row>78</xdr:row>
      <xdr:rowOff>112435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462512"/>
          <a:ext cx="889000" cy="2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a:extLst>
            <a:ext uri="{FF2B5EF4-FFF2-40B4-BE49-F238E27FC236}">
              <a16:creationId xmlns:a16="http://schemas.microsoft.com/office/drawing/2014/main" id="{00000000-0008-0000-0600-0000A0010000}"/>
            </a:ext>
          </a:extLst>
        </xdr:cNvPr>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a:extLst>
            <a:ext uri="{FF2B5EF4-FFF2-40B4-BE49-F238E27FC236}">
              <a16:creationId xmlns:a16="http://schemas.microsoft.com/office/drawing/2014/main" id="{00000000-0008-0000-0600-0000A2010000}"/>
            </a:ext>
          </a:extLst>
        </xdr:cNvPr>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99995</xdr:rowOff>
    </xdr:from>
    <xdr:to>
      <xdr:col>15</xdr:col>
      <xdr:colOff>231775</xdr:colOff>
      <xdr:row>79</xdr:row>
      <xdr:rowOff>30145</xdr:rowOff>
    </xdr:to>
    <xdr:sp macro="" textlink="">
      <xdr:nvSpPr>
        <xdr:cNvPr id="425" name="円/楕円 424">
          <a:extLst>
            <a:ext uri="{FF2B5EF4-FFF2-40B4-BE49-F238E27FC236}">
              <a16:creationId xmlns:a16="http://schemas.microsoft.com/office/drawing/2014/main" id="{00000000-0008-0000-0600-0000A9010000}"/>
            </a:ext>
          </a:extLst>
        </xdr:cNvPr>
        <xdr:cNvSpPr/>
      </xdr:nvSpPr>
      <xdr:spPr>
        <a:xfrm>
          <a:off x="10426700" y="1347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22969</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9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51,263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38612</xdr:rowOff>
    </xdr:from>
    <xdr:to>
      <xdr:col>14</xdr:col>
      <xdr:colOff>79375</xdr:colOff>
      <xdr:row>78</xdr:row>
      <xdr:rowOff>140212</xdr:rowOff>
    </xdr:to>
    <xdr:sp macro="" textlink="">
      <xdr:nvSpPr>
        <xdr:cNvPr id="427" name="円/楕円 426">
          <a:extLst>
            <a:ext uri="{FF2B5EF4-FFF2-40B4-BE49-F238E27FC236}">
              <a16:creationId xmlns:a16="http://schemas.microsoft.com/office/drawing/2014/main" id="{00000000-0008-0000-0600-0000AB010000}"/>
            </a:ext>
          </a:extLst>
        </xdr:cNvPr>
        <xdr:cNvSpPr/>
      </xdr:nvSpPr>
      <xdr:spPr>
        <a:xfrm>
          <a:off x="9588500" y="1341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131339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5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99,597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61635</xdr:rowOff>
    </xdr:from>
    <xdr:to>
      <xdr:col>12</xdr:col>
      <xdr:colOff>561975</xdr:colOff>
      <xdr:row>78</xdr:row>
      <xdr:rowOff>163235</xdr:rowOff>
    </xdr:to>
    <xdr:sp macro="" textlink="">
      <xdr:nvSpPr>
        <xdr:cNvPr id="429" name="円/楕円 428">
          <a:extLst>
            <a:ext uri="{FF2B5EF4-FFF2-40B4-BE49-F238E27FC236}">
              <a16:creationId xmlns:a16="http://schemas.microsoft.com/office/drawing/2014/main" id="{00000000-0008-0000-0600-0000AD010000}"/>
            </a:ext>
          </a:extLst>
        </xdr:cNvPr>
        <xdr:cNvSpPr/>
      </xdr:nvSpPr>
      <xdr:spPr>
        <a:xfrm>
          <a:off x="8699500" y="134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154362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52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166805</xdr:rowOff>
    </xdr:from>
    <xdr:to>
      <xdr:col>15</xdr:col>
      <xdr:colOff>180975</xdr:colOff>
      <xdr:row>99</xdr:row>
      <xdr:rowOff>18929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968905"/>
          <a:ext cx="838200" cy="2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a:extLst>
            <a:ext uri="{FF2B5EF4-FFF2-40B4-BE49-F238E27FC236}">
              <a16:creationId xmlns:a16="http://schemas.microsoft.com/office/drawing/2014/main" id="{00000000-0008-0000-0600-0000CD010000}"/>
            </a:ext>
          </a:extLst>
        </xdr:cNvPr>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166805</xdr:rowOff>
    </xdr:from>
    <xdr:to>
      <xdr:col>14</xdr:col>
      <xdr:colOff>28575</xdr:colOff>
      <xdr:row>99</xdr:row>
      <xdr:rowOff>5821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68905"/>
          <a:ext cx="889000" cy="1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a:extLst>
            <a:ext uri="{FF2B5EF4-FFF2-40B4-BE49-F238E27FC236}">
              <a16:creationId xmlns:a16="http://schemas.microsoft.com/office/drawing/2014/main" id="{00000000-0008-0000-0600-0000CF010000}"/>
            </a:ext>
          </a:extLst>
        </xdr:cNvPr>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37738</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4" y="1701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a:extLst>
            <a:ext uri="{FF2B5EF4-FFF2-40B4-BE49-F238E27FC236}">
              <a16:creationId xmlns:a16="http://schemas.microsoft.com/office/drawing/2014/main" id="{00000000-0008-0000-0600-0000D1010000}"/>
            </a:ext>
          </a:extLst>
        </xdr:cNvPr>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139579</xdr:rowOff>
    </xdr:from>
    <xdr:to>
      <xdr:col>15</xdr:col>
      <xdr:colOff>231775</xdr:colOff>
      <xdr:row>99</xdr:row>
      <xdr:rowOff>69729</xdr:rowOff>
    </xdr:to>
    <xdr:sp macro="" textlink="">
      <xdr:nvSpPr>
        <xdr:cNvPr id="472" name="円/楕円 471">
          <a:extLst>
            <a:ext uri="{FF2B5EF4-FFF2-40B4-BE49-F238E27FC236}">
              <a16:creationId xmlns:a16="http://schemas.microsoft.com/office/drawing/2014/main" id="{00000000-0008-0000-0600-0000D8010000}"/>
            </a:ext>
          </a:extLst>
        </xdr:cNvPr>
        <xdr:cNvSpPr/>
      </xdr:nvSpPr>
      <xdr:spPr>
        <a:xfrm>
          <a:off x="10426700" y="1694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87690</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8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66,986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116005</xdr:rowOff>
    </xdr:from>
    <xdr:to>
      <xdr:col>14</xdr:col>
      <xdr:colOff>79375</xdr:colOff>
      <xdr:row>99</xdr:row>
      <xdr:rowOff>46155</xdr:rowOff>
    </xdr:to>
    <xdr:sp macro="" textlink="">
      <xdr:nvSpPr>
        <xdr:cNvPr id="474" name="円/楕円 473">
          <a:extLst>
            <a:ext uri="{FF2B5EF4-FFF2-40B4-BE49-F238E27FC236}">
              <a16:creationId xmlns:a16="http://schemas.microsoft.com/office/drawing/2014/main" id="{00000000-0008-0000-0600-0000DA010000}"/>
            </a:ext>
          </a:extLst>
        </xdr:cNvPr>
        <xdr:cNvSpPr/>
      </xdr:nvSpPr>
      <xdr:spPr>
        <a:xfrm>
          <a:off x="9588500" y="1691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62682</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39794" y="16693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128,856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126471</xdr:rowOff>
    </xdr:from>
    <xdr:to>
      <xdr:col>12</xdr:col>
      <xdr:colOff>561975</xdr:colOff>
      <xdr:row>99</xdr:row>
      <xdr:rowOff>56621</xdr:rowOff>
    </xdr:to>
    <xdr:sp macro="" textlink="">
      <xdr:nvSpPr>
        <xdr:cNvPr id="476" name="円/楕円 475">
          <a:extLst>
            <a:ext uri="{FF2B5EF4-FFF2-40B4-BE49-F238E27FC236}">
              <a16:creationId xmlns:a16="http://schemas.microsoft.com/office/drawing/2014/main" id="{00000000-0008-0000-0600-0000DC010000}"/>
            </a:ext>
          </a:extLst>
        </xdr:cNvPr>
        <xdr:cNvSpPr/>
      </xdr:nvSpPr>
      <xdr:spPr>
        <a:xfrm>
          <a:off x="8699500" y="1692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47748</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50794" y="1702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67196</xdr:rowOff>
    </xdr:from>
    <xdr:to>
      <xdr:col>23</xdr:col>
      <xdr:colOff>517525</xdr:colOff>
      <xdr:row>38</xdr:row>
      <xdr:rowOff>162675</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410846"/>
          <a:ext cx="838200" cy="26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72631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587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a:extLst>
            <a:ext uri="{FF2B5EF4-FFF2-40B4-BE49-F238E27FC236}">
              <a16:creationId xmlns:a16="http://schemas.microsoft.com/office/drawing/2014/main" id="{00000000-0008-0000-0600-0000FC010000}"/>
            </a:ext>
          </a:extLst>
        </xdr:cNvPr>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138355</xdr:rowOff>
    </xdr:from>
    <xdr:to>
      <xdr:col>22</xdr:col>
      <xdr:colOff>365125</xdr:colOff>
      <xdr:row>38</xdr:row>
      <xdr:rowOff>162675</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653455"/>
          <a:ext cx="889000" cy="2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a:extLst>
            <a:ext uri="{FF2B5EF4-FFF2-40B4-BE49-F238E27FC236}">
              <a16:creationId xmlns:a16="http://schemas.microsoft.com/office/drawing/2014/main" id="{00000000-0008-0000-0600-0000FE010000}"/>
            </a:ext>
          </a:extLst>
        </xdr:cNvPr>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138355</xdr:rowOff>
    </xdr:from>
    <xdr:to>
      <xdr:col>21</xdr:col>
      <xdr:colOff>161925</xdr:colOff>
      <xdr:row>38</xdr:row>
      <xdr:rowOff>163406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653455"/>
          <a:ext cx="889000" cy="2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a:extLst>
            <a:ext uri="{FF2B5EF4-FFF2-40B4-BE49-F238E27FC236}">
              <a16:creationId xmlns:a16="http://schemas.microsoft.com/office/drawing/2014/main" id="{00000000-0008-0000-0600-000001020000}"/>
            </a:ext>
          </a:extLst>
        </xdr:cNvPr>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17301</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125096</xdr:rowOff>
    </xdr:from>
    <xdr:to>
      <xdr:col>19</xdr:col>
      <xdr:colOff>644525</xdr:colOff>
      <xdr:row>38</xdr:row>
      <xdr:rowOff>163406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640196"/>
          <a:ext cx="889000" cy="3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a:extLst>
            <a:ext uri="{FF2B5EF4-FFF2-40B4-BE49-F238E27FC236}">
              <a16:creationId xmlns:a16="http://schemas.microsoft.com/office/drawing/2014/main" id="{00000000-0008-0000-0600-000004020000}"/>
            </a:ext>
          </a:extLst>
        </xdr:cNvPr>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a:extLst>
            <a:ext uri="{FF2B5EF4-FFF2-40B4-BE49-F238E27FC236}">
              <a16:creationId xmlns:a16="http://schemas.microsoft.com/office/drawing/2014/main" id="{00000000-0008-0000-0600-000006020000}"/>
            </a:ext>
          </a:extLst>
        </xdr:cNvPr>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3594</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69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16396</xdr:rowOff>
    </xdr:from>
    <xdr:to>
      <xdr:col>23</xdr:col>
      <xdr:colOff>568325</xdr:colOff>
      <xdr:row>37</xdr:row>
      <xdr:rowOff>117996</xdr:rowOff>
    </xdr:to>
    <xdr:sp macro="" textlink="">
      <xdr:nvSpPr>
        <xdr:cNvPr id="525" name="円/楕円 524">
          <a:extLst>
            <a:ext uri="{FF2B5EF4-FFF2-40B4-BE49-F238E27FC236}">
              <a16:creationId xmlns:a16="http://schemas.microsoft.com/office/drawing/2014/main" id="{00000000-0008-0000-0600-00000D020000}"/>
            </a:ext>
          </a:extLst>
        </xdr:cNvPr>
        <xdr:cNvSpPr/>
      </xdr:nvSpPr>
      <xdr:spPr>
        <a:xfrm>
          <a:off x="16268700" y="636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39273</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21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84,030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111875</xdr:rowOff>
    </xdr:from>
    <xdr:to>
      <xdr:col>22</xdr:col>
      <xdr:colOff>415925</xdr:colOff>
      <xdr:row>39</xdr:row>
      <xdr:rowOff>42025</xdr:rowOff>
    </xdr:to>
    <xdr:sp macro="" textlink="">
      <xdr:nvSpPr>
        <xdr:cNvPr id="527" name="円/楕円 526">
          <a:extLst>
            <a:ext uri="{FF2B5EF4-FFF2-40B4-BE49-F238E27FC236}">
              <a16:creationId xmlns:a16="http://schemas.microsoft.com/office/drawing/2014/main" id="{00000000-0008-0000-0600-00000F020000}"/>
            </a:ext>
          </a:extLst>
        </xdr:cNvPr>
        <xdr:cNvSpPr/>
      </xdr:nvSpPr>
      <xdr:spPr>
        <a:xfrm>
          <a:off x="15430500" y="662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33152</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71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87555</xdr:rowOff>
    </xdr:from>
    <xdr:to>
      <xdr:col>21</xdr:col>
      <xdr:colOff>212725</xdr:colOff>
      <xdr:row>39</xdr:row>
      <xdr:rowOff>17705</xdr:rowOff>
    </xdr:to>
    <xdr:sp macro="" textlink="">
      <xdr:nvSpPr>
        <xdr:cNvPr id="529" name="円/楕円 528">
          <a:extLst>
            <a:ext uri="{FF2B5EF4-FFF2-40B4-BE49-F238E27FC236}">
              <a16:creationId xmlns:a16="http://schemas.microsoft.com/office/drawing/2014/main" id="{00000000-0008-0000-0600-000011020000}"/>
            </a:ext>
          </a:extLst>
        </xdr:cNvPr>
        <xdr:cNvSpPr/>
      </xdr:nvSpPr>
      <xdr:spPr>
        <a:xfrm>
          <a:off x="14541500" y="66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34232</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37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112606</xdr:rowOff>
    </xdr:from>
    <xdr:to>
      <xdr:col>20</xdr:col>
      <xdr:colOff>9525</xdr:colOff>
      <xdr:row>39</xdr:row>
      <xdr:rowOff>42756</xdr:rowOff>
    </xdr:to>
    <xdr:sp macro="" textlink="">
      <xdr:nvSpPr>
        <xdr:cNvPr id="531" name="円/楕円 530">
          <a:extLst>
            <a:ext uri="{FF2B5EF4-FFF2-40B4-BE49-F238E27FC236}">
              <a16:creationId xmlns:a16="http://schemas.microsoft.com/office/drawing/2014/main" id="{00000000-0008-0000-0600-000013020000}"/>
            </a:ext>
          </a:extLst>
        </xdr:cNvPr>
        <xdr:cNvSpPr/>
      </xdr:nvSpPr>
      <xdr:spPr>
        <a:xfrm>
          <a:off x="13652500" y="662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33883</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72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74296</xdr:rowOff>
    </xdr:from>
    <xdr:to>
      <xdr:col>18</xdr:col>
      <xdr:colOff>492125</xdr:colOff>
      <xdr:row>39</xdr:row>
      <xdr:rowOff>4446</xdr:rowOff>
    </xdr:to>
    <xdr:sp macro="" textlink="">
      <xdr:nvSpPr>
        <xdr:cNvPr id="533" name="円/楕円 532">
          <a:extLst>
            <a:ext uri="{FF2B5EF4-FFF2-40B4-BE49-F238E27FC236}">
              <a16:creationId xmlns:a16="http://schemas.microsoft.com/office/drawing/2014/main" id="{00000000-0008-0000-0600-000015020000}"/>
            </a:ext>
          </a:extLst>
        </xdr:cNvPr>
        <xdr:cNvSpPr/>
      </xdr:nvSpPr>
      <xdr:spPr>
        <a:xfrm>
          <a:off x="12763500" y="658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20973</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7111" y="636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23,833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a:extLst>
            <a:ext uri="{FF2B5EF4-FFF2-40B4-BE49-F238E27FC236}">
              <a16:creationId xmlns:a16="http://schemas.microsoft.com/office/drawing/2014/main" id="{00000000-0008-0000-0600-000033020000}"/>
            </a:ext>
          </a:extLst>
        </xdr:cNvPr>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a:extLst>
            <a:ext uri="{FF2B5EF4-FFF2-40B4-BE49-F238E27FC236}">
              <a16:creationId xmlns:a16="http://schemas.microsoft.com/office/drawing/2014/main" id="{00000000-0008-0000-0600-000035020000}"/>
            </a:ext>
          </a:extLst>
        </xdr:cNvPr>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a:extLst>
            <a:ext uri="{FF2B5EF4-FFF2-40B4-BE49-F238E27FC236}">
              <a16:creationId xmlns:a16="http://schemas.microsoft.com/office/drawing/2014/main" id="{00000000-0008-0000-0600-000038020000}"/>
            </a:ext>
          </a:extLst>
        </xdr:cNvPr>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a:extLst>
            <a:ext uri="{FF2B5EF4-FFF2-40B4-BE49-F238E27FC236}">
              <a16:creationId xmlns:a16="http://schemas.microsoft.com/office/drawing/2014/main" id="{00000000-0008-0000-0600-00003B020000}"/>
            </a:ext>
          </a:extLst>
        </xdr:cNvPr>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a:extLst>
            <a:ext uri="{FF2B5EF4-FFF2-40B4-BE49-F238E27FC236}">
              <a16:creationId xmlns:a16="http://schemas.microsoft.com/office/drawing/2014/main" id="{00000000-0008-0000-0600-00003D020000}"/>
            </a:ext>
          </a:extLst>
        </xdr:cNvPr>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a:extLst>
            <a:ext uri="{FF2B5EF4-FFF2-40B4-BE49-F238E27FC236}">
              <a16:creationId xmlns:a16="http://schemas.microsoft.com/office/drawing/2014/main"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a:extLst>
            <a:ext uri="{FF2B5EF4-FFF2-40B4-BE49-F238E27FC236}">
              <a16:creationId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a:extLst>
            <a:ext uri="{FF2B5EF4-FFF2-40B4-BE49-F238E27FC236}">
              <a16:creationId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a:extLst>
            <a:ext uri="{FF2B5EF4-FFF2-40B4-BE49-F238E27FC236}">
              <a16:creationId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a:extLst>
            <a:ext uri="{FF2B5EF4-FFF2-40B4-BE49-F238E27FC236}">
              <a16:creationId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100777</xdr:rowOff>
    </xdr:from>
    <xdr:to>
      <xdr:col>23</xdr:col>
      <xdr:colOff>517525</xdr:colOff>
      <xdr:row>78</xdr:row>
      <xdr:rowOff>106873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473877"/>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a:extLst>
            <a:ext uri="{FF2B5EF4-FFF2-40B4-BE49-F238E27FC236}">
              <a16:creationId xmlns:a16="http://schemas.microsoft.com/office/drawing/2014/main" id="{00000000-0008-0000-0600-00006C020000}"/>
            </a:ext>
          </a:extLst>
        </xdr:cNvPr>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100777</xdr:rowOff>
    </xdr:from>
    <xdr:to>
      <xdr:col>22</xdr:col>
      <xdr:colOff>365125</xdr:colOff>
      <xdr:row>78</xdr:row>
      <xdr:rowOff>104391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473877"/>
          <a:ext cx="889000" cy="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a:extLst>
            <a:ext uri="{FF2B5EF4-FFF2-40B4-BE49-F238E27FC236}">
              <a16:creationId xmlns:a16="http://schemas.microsoft.com/office/drawing/2014/main" id="{00000000-0008-0000-0600-00006E020000}"/>
            </a:ext>
          </a:extLst>
        </xdr:cNvPr>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97493</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181794" y="1312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96704</xdr:rowOff>
    </xdr:from>
    <xdr:to>
      <xdr:col>21</xdr:col>
      <xdr:colOff>161925</xdr:colOff>
      <xdr:row>78</xdr:row>
      <xdr:rowOff>104391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469804"/>
          <a:ext cx="889000" cy="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a:extLst>
            <a:ext uri="{FF2B5EF4-FFF2-40B4-BE49-F238E27FC236}">
              <a16:creationId xmlns:a16="http://schemas.microsoft.com/office/drawing/2014/main" id="{00000000-0008-0000-0600-000071020000}"/>
            </a:ext>
          </a:extLst>
        </xdr:cNvPr>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93939</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292794" y="1312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89212</xdr:rowOff>
    </xdr:from>
    <xdr:to>
      <xdr:col>19</xdr:col>
      <xdr:colOff>644525</xdr:colOff>
      <xdr:row>78</xdr:row>
      <xdr:rowOff>96704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462312"/>
          <a:ext cx="889000" cy="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a:extLst>
            <a:ext uri="{FF2B5EF4-FFF2-40B4-BE49-F238E27FC236}">
              <a16:creationId xmlns:a16="http://schemas.microsoft.com/office/drawing/2014/main" id="{00000000-0008-0000-0600-000074020000}"/>
            </a:ext>
          </a:extLst>
        </xdr:cNvPr>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86455</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03794" y="1311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a:extLst>
            <a:ext uri="{FF2B5EF4-FFF2-40B4-BE49-F238E27FC236}">
              <a16:creationId xmlns:a16="http://schemas.microsoft.com/office/drawing/2014/main" id="{00000000-0008-0000-0600-000076020000}"/>
            </a:ext>
          </a:extLst>
        </xdr:cNvPr>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93116</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14794" y="1312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56073</xdr:rowOff>
    </xdr:from>
    <xdr:to>
      <xdr:col>23</xdr:col>
      <xdr:colOff>568325</xdr:colOff>
      <xdr:row>78</xdr:row>
      <xdr:rowOff>157673</xdr:rowOff>
    </xdr:to>
    <xdr:sp macro="" textlink="">
      <xdr:nvSpPr>
        <xdr:cNvPr id="637" name="円/楕円 636">
          <a:extLst>
            <a:ext uri="{FF2B5EF4-FFF2-40B4-BE49-F238E27FC236}">
              <a16:creationId xmlns:a16="http://schemas.microsoft.com/office/drawing/2014/main" id="{00000000-0008-0000-0600-00007D020000}"/>
            </a:ext>
          </a:extLst>
        </xdr:cNvPr>
        <xdr:cNvSpPr/>
      </xdr:nvSpPr>
      <xdr:spPr>
        <a:xfrm>
          <a:off x="16268700" y="1342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142450</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34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85,848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49977</xdr:rowOff>
    </xdr:from>
    <xdr:to>
      <xdr:col>22</xdr:col>
      <xdr:colOff>415925</xdr:colOff>
      <xdr:row>78</xdr:row>
      <xdr:rowOff>151577</xdr:rowOff>
    </xdr:to>
    <xdr:sp macro="" textlink="">
      <xdr:nvSpPr>
        <xdr:cNvPr id="639" name="円/楕円 638">
          <a:extLst>
            <a:ext uri="{FF2B5EF4-FFF2-40B4-BE49-F238E27FC236}">
              <a16:creationId xmlns:a16="http://schemas.microsoft.com/office/drawing/2014/main" id="{00000000-0008-0000-0600-00007F020000}"/>
            </a:ext>
          </a:extLst>
        </xdr:cNvPr>
        <xdr:cNvSpPr/>
      </xdr:nvSpPr>
      <xdr:spPr>
        <a:xfrm>
          <a:off x="15430500" y="1342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142704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51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90,648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53591</xdr:rowOff>
    </xdr:from>
    <xdr:to>
      <xdr:col>21</xdr:col>
      <xdr:colOff>212725</xdr:colOff>
      <xdr:row>78</xdr:row>
      <xdr:rowOff>155191</xdr:rowOff>
    </xdr:to>
    <xdr:sp macro="" textlink="">
      <xdr:nvSpPr>
        <xdr:cNvPr id="641" name="円/楕円 640">
          <a:extLst>
            <a:ext uri="{FF2B5EF4-FFF2-40B4-BE49-F238E27FC236}">
              <a16:creationId xmlns:a16="http://schemas.microsoft.com/office/drawing/2014/main" id="{00000000-0008-0000-0600-000081020000}"/>
            </a:ext>
          </a:extLst>
        </xdr:cNvPr>
        <xdr:cNvSpPr/>
      </xdr:nvSpPr>
      <xdr:spPr>
        <a:xfrm>
          <a:off x="14541500" y="1342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146318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51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87,803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45904</xdr:rowOff>
    </xdr:from>
    <xdr:to>
      <xdr:col>20</xdr:col>
      <xdr:colOff>9525</xdr:colOff>
      <xdr:row>78</xdr:row>
      <xdr:rowOff>147504</xdr:rowOff>
    </xdr:to>
    <xdr:sp macro="" textlink="">
      <xdr:nvSpPr>
        <xdr:cNvPr id="643" name="円/楕円 642">
          <a:extLst>
            <a:ext uri="{FF2B5EF4-FFF2-40B4-BE49-F238E27FC236}">
              <a16:creationId xmlns:a16="http://schemas.microsoft.com/office/drawing/2014/main" id="{00000000-0008-0000-0600-000083020000}"/>
            </a:ext>
          </a:extLst>
        </xdr:cNvPr>
        <xdr:cNvSpPr/>
      </xdr:nvSpPr>
      <xdr:spPr>
        <a:xfrm>
          <a:off x="13652500" y="1341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138631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51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93,855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38412</xdr:rowOff>
    </xdr:from>
    <xdr:to>
      <xdr:col>18</xdr:col>
      <xdr:colOff>492125</xdr:colOff>
      <xdr:row>78</xdr:row>
      <xdr:rowOff>140012</xdr:rowOff>
    </xdr:to>
    <xdr:sp macro="" textlink="">
      <xdr:nvSpPr>
        <xdr:cNvPr id="645" name="円/楕円 644">
          <a:extLst>
            <a:ext uri="{FF2B5EF4-FFF2-40B4-BE49-F238E27FC236}">
              <a16:creationId xmlns:a16="http://schemas.microsoft.com/office/drawing/2014/main" id="{00000000-0008-0000-0600-000085020000}"/>
            </a:ext>
          </a:extLst>
        </xdr:cNvPr>
        <xdr:cNvSpPr/>
      </xdr:nvSpPr>
      <xdr:spPr>
        <a:xfrm>
          <a:off x="12763500" y="1341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131139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50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99946</xdr:rowOff>
    </xdr:from>
    <xdr:to>
      <xdr:col>23</xdr:col>
      <xdr:colOff>517525</xdr:colOff>
      <xdr:row>98</xdr:row>
      <xdr:rowOff>135413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902046"/>
          <a:ext cx="838200" cy="3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46558</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7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a:extLst>
            <a:ext uri="{FF2B5EF4-FFF2-40B4-BE49-F238E27FC236}">
              <a16:creationId xmlns:a16="http://schemas.microsoft.com/office/drawing/2014/main" id="{00000000-0008-0000-0600-0000A3020000}"/>
            </a:ext>
          </a:extLst>
        </xdr:cNvPr>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99946</xdr:rowOff>
    </xdr:from>
    <xdr:to>
      <xdr:col>22</xdr:col>
      <xdr:colOff>365125</xdr:colOff>
      <xdr:row>98</xdr:row>
      <xdr:rowOff>138153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02046"/>
          <a:ext cx="889000" cy="3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a:extLst>
            <a:ext uri="{FF2B5EF4-FFF2-40B4-BE49-F238E27FC236}">
              <a16:creationId xmlns:a16="http://schemas.microsoft.com/office/drawing/2014/main" id="{00000000-0008-0000-0600-0000A5020000}"/>
            </a:ext>
          </a:extLst>
        </xdr:cNvPr>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134373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83214</xdr:rowOff>
    </xdr:from>
    <xdr:to>
      <xdr:col>21</xdr:col>
      <xdr:colOff>161925</xdr:colOff>
      <xdr:row>98</xdr:row>
      <xdr:rowOff>138153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885314"/>
          <a:ext cx="889000" cy="5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a:extLst>
            <a:ext uri="{FF2B5EF4-FFF2-40B4-BE49-F238E27FC236}">
              <a16:creationId xmlns:a16="http://schemas.microsoft.com/office/drawing/2014/main" id="{00000000-0008-0000-0600-0000A8020000}"/>
            </a:ext>
          </a:extLst>
        </xdr:cNvPr>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83214</xdr:rowOff>
    </xdr:from>
    <xdr:to>
      <xdr:col>19</xdr:col>
      <xdr:colOff>644525</xdr:colOff>
      <xdr:row>98</xdr:row>
      <xdr:rowOff>103767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885314"/>
          <a:ext cx="889000" cy="2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a:extLst>
            <a:ext uri="{FF2B5EF4-FFF2-40B4-BE49-F238E27FC236}">
              <a16:creationId xmlns:a16="http://schemas.microsoft.com/office/drawing/2014/main" id="{00000000-0008-0000-0600-0000AB020000}"/>
            </a:ext>
          </a:extLst>
        </xdr:cNvPr>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129768</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a:extLst>
            <a:ext uri="{FF2B5EF4-FFF2-40B4-BE49-F238E27FC236}">
              <a16:creationId xmlns:a16="http://schemas.microsoft.com/office/drawing/2014/main" id="{00000000-0008-0000-0600-0000AD020000}"/>
            </a:ext>
          </a:extLst>
        </xdr:cNvPr>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84613</xdr:rowOff>
    </xdr:from>
    <xdr:to>
      <xdr:col>23</xdr:col>
      <xdr:colOff>568325</xdr:colOff>
      <xdr:row>99</xdr:row>
      <xdr:rowOff>14763</xdr:rowOff>
    </xdr:to>
    <xdr:sp macro="" textlink="">
      <xdr:nvSpPr>
        <xdr:cNvPr id="692" name="円/楕円 691">
          <a:extLst>
            <a:ext uri="{FF2B5EF4-FFF2-40B4-BE49-F238E27FC236}">
              <a16:creationId xmlns:a16="http://schemas.microsoft.com/office/drawing/2014/main" id="{00000000-0008-0000-0600-0000B4020000}"/>
            </a:ext>
          </a:extLst>
        </xdr:cNvPr>
        <xdr:cNvSpPr/>
      </xdr:nvSpPr>
      <xdr:spPr>
        <a:xfrm>
          <a:off x="16268700" y="1688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2107</xdr:rowOff>
    </xdr:from>
    <xdr:ext cx="469744"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0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49146</xdr:rowOff>
    </xdr:from>
    <xdr:to>
      <xdr:col>22</xdr:col>
      <xdr:colOff>415925</xdr:colOff>
      <xdr:row>98</xdr:row>
      <xdr:rowOff>150746</xdr:rowOff>
    </xdr:to>
    <xdr:sp macro="" textlink="">
      <xdr:nvSpPr>
        <xdr:cNvPr id="694" name="円/楕円 693">
          <a:extLst>
            <a:ext uri="{FF2B5EF4-FFF2-40B4-BE49-F238E27FC236}">
              <a16:creationId xmlns:a16="http://schemas.microsoft.com/office/drawing/2014/main" id="{00000000-0008-0000-0600-0000B6020000}"/>
            </a:ext>
          </a:extLst>
        </xdr:cNvPr>
        <xdr:cNvSpPr/>
      </xdr:nvSpPr>
      <xdr:spPr>
        <a:xfrm>
          <a:off x="15430500" y="1685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141873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94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43,475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87353</xdr:rowOff>
    </xdr:from>
    <xdr:to>
      <xdr:col>21</xdr:col>
      <xdr:colOff>212725</xdr:colOff>
      <xdr:row>99</xdr:row>
      <xdr:rowOff>17503</xdr:rowOff>
    </xdr:to>
    <xdr:sp macro="" textlink="">
      <xdr:nvSpPr>
        <xdr:cNvPr id="696" name="円/楕円 695">
          <a:extLst>
            <a:ext uri="{FF2B5EF4-FFF2-40B4-BE49-F238E27FC236}">
              <a16:creationId xmlns:a16="http://schemas.microsoft.com/office/drawing/2014/main" id="{00000000-0008-0000-0600-0000B8020000}"/>
            </a:ext>
          </a:extLst>
        </xdr:cNvPr>
        <xdr:cNvSpPr/>
      </xdr:nvSpPr>
      <xdr:spPr>
        <a:xfrm>
          <a:off x="14541500" y="1688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8630</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7" y="16982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32414</xdr:rowOff>
    </xdr:from>
    <xdr:to>
      <xdr:col>20</xdr:col>
      <xdr:colOff>9525</xdr:colOff>
      <xdr:row>98</xdr:row>
      <xdr:rowOff>134014</xdr:rowOff>
    </xdr:to>
    <xdr:sp macro="" textlink="">
      <xdr:nvSpPr>
        <xdr:cNvPr id="698" name="円/楕円 697">
          <a:extLst>
            <a:ext uri="{FF2B5EF4-FFF2-40B4-BE49-F238E27FC236}">
              <a16:creationId xmlns:a16="http://schemas.microsoft.com/office/drawing/2014/main" id="{00000000-0008-0000-0600-0000BA020000}"/>
            </a:ext>
          </a:extLst>
        </xdr:cNvPr>
        <xdr:cNvSpPr/>
      </xdr:nvSpPr>
      <xdr:spPr>
        <a:xfrm>
          <a:off x="13652500" y="1683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125141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92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61,775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52967</xdr:rowOff>
    </xdr:from>
    <xdr:to>
      <xdr:col>18</xdr:col>
      <xdr:colOff>492125</xdr:colOff>
      <xdr:row>98</xdr:row>
      <xdr:rowOff>154567</xdr:rowOff>
    </xdr:to>
    <xdr:sp macro="" textlink="">
      <xdr:nvSpPr>
        <xdr:cNvPr id="700" name="円/楕円 699">
          <a:extLst>
            <a:ext uri="{FF2B5EF4-FFF2-40B4-BE49-F238E27FC236}">
              <a16:creationId xmlns:a16="http://schemas.microsoft.com/office/drawing/2014/main" id="{00000000-0008-0000-0600-0000BC020000}"/>
            </a:ext>
          </a:extLst>
        </xdr:cNvPr>
        <xdr:cNvSpPr/>
      </xdr:nvSpPr>
      <xdr:spPr>
        <a:xfrm>
          <a:off x="12763500" y="1685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145694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94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155207</xdr:rowOff>
    </xdr:from>
    <xdr:to>
      <xdr:col>32</xdr:col>
      <xdr:colOff>187325</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1323300" y="5984507"/>
          <a:ext cx="838200" cy="74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79138</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594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a:extLst>
            <a:ext uri="{FF2B5EF4-FFF2-40B4-BE49-F238E27FC236}">
              <a16:creationId xmlns:a16="http://schemas.microsoft.com/office/drawing/2014/main" id="{00000000-0008-0000-0600-0000DC020000}"/>
            </a:ext>
          </a:extLst>
        </xdr:cNvPr>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161569</xdr:rowOff>
    </xdr:from>
    <xdr:to>
      <xdr:col>31</xdr:col>
      <xdr:colOff>34925</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5476519"/>
          <a:ext cx="889000" cy="125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a:extLst>
            <a:ext uri="{FF2B5EF4-FFF2-40B4-BE49-F238E27FC236}">
              <a16:creationId xmlns:a16="http://schemas.microsoft.com/office/drawing/2014/main" id="{00000000-0008-0000-0600-0000DE020000}"/>
            </a:ext>
          </a:extLst>
        </xdr:cNvPr>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161569</xdr:rowOff>
    </xdr:from>
    <xdr:to>
      <xdr:col>29</xdr:col>
      <xdr:colOff>517525</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9545300" y="5476519"/>
          <a:ext cx="889000" cy="125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a:extLst>
            <a:ext uri="{FF2B5EF4-FFF2-40B4-BE49-F238E27FC236}">
              <a16:creationId xmlns:a16="http://schemas.microsoft.com/office/drawing/2014/main" id="{00000000-0008-0000-0600-0000E1020000}"/>
            </a:ext>
          </a:extLst>
        </xdr:cNvPr>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164596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7" y="667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94971</xdr:rowOff>
    </xdr:from>
    <xdr:to>
      <xdr:col>28</xdr:col>
      <xdr:colOff>314325</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5409921"/>
          <a:ext cx="889000" cy="132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a:extLst>
            <a:ext uri="{FF2B5EF4-FFF2-40B4-BE49-F238E27FC236}">
              <a16:creationId xmlns:a16="http://schemas.microsoft.com/office/drawing/2014/main" id="{00000000-0008-0000-0600-0000E4020000}"/>
            </a:ext>
          </a:extLst>
        </xdr:cNvPr>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a:extLst>
            <a:ext uri="{FF2B5EF4-FFF2-40B4-BE49-F238E27FC236}">
              <a16:creationId xmlns:a16="http://schemas.microsoft.com/office/drawing/2014/main" id="{00000000-0008-0000-0600-0000E6020000}"/>
            </a:ext>
          </a:extLst>
        </xdr:cNvPr>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163034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7" y="667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104407</xdr:rowOff>
    </xdr:from>
    <xdr:to>
      <xdr:col>32</xdr:col>
      <xdr:colOff>238125</xdr:colOff>
      <xdr:row>35</xdr:row>
      <xdr:rowOff>34557</xdr:rowOff>
    </xdr:to>
    <xdr:sp macro="" textlink="">
      <xdr:nvSpPr>
        <xdr:cNvPr id="749" name="円/楕円 748">
          <a:extLst>
            <a:ext uri="{FF2B5EF4-FFF2-40B4-BE49-F238E27FC236}">
              <a16:creationId xmlns:a16="http://schemas.microsoft.com/office/drawing/2014/main" id="{00000000-0008-0000-0600-0000ED020000}"/>
            </a:ext>
          </a:extLst>
        </xdr:cNvPr>
        <xdr:cNvSpPr/>
      </xdr:nvSpPr>
      <xdr:spPr>
        <a:xfrm>
          <a:off x="22110700" y="593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127284</xdr:rowOff>
    </xdr:from>
    <xdr:ext cx="534377"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578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19,593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31</xdr:row>
      <xdr:rowOff>110769</xdr:rowOff>
    </xdr:from>
    <xdr:to>
      <xdr:col>29</xdr:col>
      <xdr:colOff>568325</xdr:colOff>
      <xdr:row>32</xdr:row>
      <xdr:rowOff>40919</xdr:rowOff>
    </xdr:to>
    <xdr:sp macro="" textlink="">
      <xdr:nvSpPr>
        <xdr:cNvPr id="753" name="円/楕円 752">
          <a:extLst>
            <a:ext uri="{FF2B5EF4-FFF2-40B4-BE49-F238E27FC236}">
              <a16:creationId xmlns:a16="http://schemas.microsoft.com/office/drawing/2014/main" id="{00000000-0008-0000-0600-0000F1020000}"/>
            </a:ext>
          </a:extLst>
        </xdr:cNvPr>
        <xdr:cNvSpPr/>
      </xdr:nvSpPr>
      <xdr:spPr>
        <a:xfrm>
          <a:off x="20383500" y="542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30</xdr:row>
      <xdr:rowOff>57446</xdr:rowOff>
    </xdr:from>
    <xdr:ext cx="534377"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67111" y="520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32,926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31</xdr:row>
      <xdr:rowOff>44171</xdr:rowOff>
    </xdr:from>
    <xdr:to>
      <xdr:col>27</xdr:col>
      <xdr:colOff>161925</xdr:colOff>
      <xdr:row>31</xdr:row>
      <xdr:rowOff>145771</xdr:rowOff>
    </xdr:to>
    <xdr:sp macro="" textlink="">
      <xdr:nvSpPr>
        <xdr:cNvPr id="757" name="円/楕円 756">
          <a:extLst>
            <a:ext uri="{FF2B5EF4-FFF2-40B4-BE49-F238E27FC236}">
              <a16:creationId xmlns:a16="http://schemas.microsoft.com/office/drawing/2014/main" id="{00000000-0008-0000-0600-0000F5020000}"/>
            </a:ext>
          </a:extLst>
        </xdr:cNvPr>
        <xdr:cNvSpPr/>
      </xdr:nvSpPr>
      <xdr:spPr>
        <a:xfrm>
          <a:off x="18605500" y="535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29</xdr:row>
      <xdr:rowOff>162298</xdr:rowOff>
    </xdr:from>
    <xdr:ext cx="534377"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389111" y="513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34,674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69748</xdr:rowOff>
    </xdr:from>
    <xdr:to>
      <xdr:col>32</xdr:col>
      <xdr:colOff>187325</xdr:colOff>
      <xdr:row>57</xdr:row>
      <xdr:rowOff>16142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9670948"/>
          <a:ext cx="838200" cy="11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43918</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16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a:extLst>
            <a:ext uri="{FF2B5EF4-FFF2-40B4-BE49-F238E27FC236}">
              <a16:creationId xmlns:a16="http://schemas.microsoft.com/office/drawing/2014/main" id="{00000000-0008-0000-0600-000013030000}"/>
            </a:ext>
          </a:extLst>
        </xdr:cNvPr>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16142</xdr:rowOff>
    </xdr:from>
    <xdr:to>
      <xdr:col>31</xdr:col>
      <xdr:colOff>34925</xdr:colOff>
      <xdr:row>57</xdr:row>
      <xdr:rowOff>22245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9788792"/>
          <a:ext cx="889000" cy="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a:extLst>
            <a:ext uri="{FF2B5EF4-FFF2-40B4-BE49-F238E27FC236}">
              <a16:creationId xmlns:a16="http://schemas.microsoft.com/office/drawing/2014/main" id="{00000000-0008-0000-0600-000015030000}"/>
            </a:ext>
          </a:extLst>
        </xdr:cNvPr>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145097</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7" y="991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22245</xdr:rowOff>
    </xdr:from>
    <xdr:to>
      <xdr:col>29</xdr:col>
      <xdr:colOff>517525</xdr:colOff>
      <xdr:row>58</xdr:row>
      <xdr:rowOff>14267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9794895"/>
          <a:ext cx="889000" cy="16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a:extLst>
            <a:ext uri="{FF2B5EF4-FFF2-40B4-BE49-F238E27FC236}">
              <a16:creationId xmlns:a16="http://schemas.microsoft.com/office/drawing/2014/main" id="{00000000-0008-0000-0600-000018030000}"/>
            </a:ext>
          </a:extLst>
        </xdr:cNvPr>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138810</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7" y="991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27183</xdr:rowOff>
    </xdr:from>
    <xdr:to>
      <xdr:col>28</xdr:col>
      <xdr:colOff>314325</xdr:colOff>
      <xdr:row>58</xdr:row>
      <xdr:rowOff>14267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9799833"/>
          <a:ext cx="889000" cy="15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a:extLst>
            <a:ext uri="{FF2B5EF4-FFF2-40B4-BE49-F238E27FC236}">
              <a16:creationId xmlns:a16="http://schemas.microsoft.com/office/drawing/2014/main" id="{00000000-0008-0000-0600-00001B030000}"/>
            </a:ext>
          </a:extLst>
        </xdr:cNvPr>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a:extLst>
            <a:ext uri="{FF2B5EF4-FFF2-40B4-BE49-F238E27FC236}">
              <a16:creationId xmlns:a16="http://schemas.microsoft.com/office/drawing/2014/main" id="{00000000-0008-0000-0600-00001D030000}"/>
            </a:ext>
          </a:extLst>
        </xdr:cNvPr>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16098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7" y="996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18948</xdr:rowOff>
    </xdr:from>
    <xdr:to>
      <xdr:col>32</xdr:col>
      <xdr:colOff>238125</xdr:colOff>
      <xdr:row>56</xdr:row>
      <xdr:rowOff>120548</xdr:rowOff>
    </xdr:to>
    <xdr:sp macro="" textlink="">
      <xdr:nvSpPr>
        <xdr:cNvPr id="804" name="円/楕円 803">
          <a:extLst>
            <a:ext uri="{FF2B5EF4-FFF2-40B4-BE49-F238E27FC236}">
              <a16:creationId xmlns:a16="http://schemas.microsoft.com/office/drawing/2014/main" id="{00000000-0008-0000-0600-000024030000}"/>
            </a:ext>
          </a:extLst>
        </xdr:cNvPr>
        <xdr:cNvSpPr/>
      </xdr:nvSpPr>
      <xdr:spPr>
        <a:xfrm>
          <a:off x="22110700" y="962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41825</xdr:rowOff>
    </xdr:from>
    <xdr:ext cx="534377"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4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18,060</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136792</xdr:rowOff>
    </xdr:from>
    <xdr:to>
      <xdr:col>31</xdr:col>
      <xdr:colOff>85725</xdr:colOff>
      <xdr:row>57</xdr:row>
      <xdr:rowOff>66942</xdr:rowOff>
    </xdr:to>
    <xdr:sp macro="" textlink="">
      <xdr:nvSpPr>
        <xdr:cNvPr id="806" name="円/楕円 805">
          <a:extLst>
            <a:ext uri="{FF2B5EF4-FFF2-40B4-BE49-F238E27FC236}">
              <a16:creationId xmlns:a16="http://schemas.microsoft.com/office/drawing/2014/main" id="{00000000-0008-0000-0600-000026030000}"/>
            </a:ext>
          </a:extLst>
        </xdr:cNvPr>
        <xdr:cNvSpPr/>
      </xdr:nvSpPr>
      <xdr:spPr>
        <a:xfrm>
          <a:off x="21272500" y="97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83469</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56111" y="951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12,905</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142895</xdr:rowOff>
    </xdr:from>
    <xdr:to>
      <xdr:col>29</xdr:col>
      <xdr:colOff>568325</xdr:colOff>
      <xdr:row>57</xdr:row>
      <xdr:rowOff>73045</xdr:rowOff>
    </xdr:to>
    <xdr:sp macro="" textlink="">
      <xdr:nvSpPr>
        <xdr:cNvPr id="808" name="円/楕円 807">
          <a:extLst>
            <a:ext uri="{FF2B5EF4-FFF2-40B4-BE49-F238E27FC236}">
              <a16:creationId xmlns:a16="http://schemas.microsoft.com/office/drawing/2014/main" id="{00000000-0008-0000-0600-000028030000}"/>
            </a:ext>
          </a:extLst>
        </xdr:cNvPr>
        <xdr:cNvSpPr/>
      </xdr:nvSpPr>
      <xdr:spPr>
        <a:xfrm>
          <a:off x="20383500" y="974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89572</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67111" y="951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12,638</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134917</xdr:rowOff>
    </xdr:from>
    <xdr:to>
      <xdr:col>28</xdr:col>
      <xdr:colOff>365125</xdr:colOff>
      <xdr:row>58</xdr:row>
      <xdr:rowOff>65067</xdr:rowOff>
    </xdr:to>
    <xdr:sp macro="" textlink="">
      <xdr:nvSpPr>
        <xdr:cNvPr id="810" name="円/楕円 809">
          <a:extLst>
            <a:ext uri="{FF2B5EF4-FFF2-40B4-BE49-F238E27FC236}">
              <a16:creationId xmlns:a16="http://schemas.microsoft.com/office/drawing/2014/main" id="{00000000-0008-0000-0600-00002A030000}"/>
            </a:ext>
          </a:extLst>
        </xdr:cNvPr>
        <xdr:cNvSpPr/>
      </xdr:nvSpPr>
      <xdr:spPr>
        <a:xfrm>
          <a:off x="19494500" y="990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56194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7" y="1000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5,487</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147833</xdr:rowOff>
    </xdr:from>
    <xdr:to>
      <xdr:col>27</xdr:col>
      <xdr:colOff>161925</xdr:colOff>
      <xdr:row>57</xdr:row>
      <xdr:rowOff>77983</xdr:rowOff>
    </xdr:to>
    <xdr:sp macro="" textlink="">
      <xdr:nvSpPr>
        <xdr:cNvPr id="812" name="円/楕円 811">
          <a:extLst>
            <a:ext uri="{FF2B5EF4-FFF2-40B4-BE49-F238E27FC236}">
              <a16:creationId xmlns:a16="http://schemas.microsoft.com/office/drawing/2014/main" id="{00000000-0008-0000-0600-00002C030000}"/>
            </a:ext>
          </a:extLst>
        </xdr:cNvPr>
        <xdr:cNvSpPr/>
      </xdr:nvSpPr>
      <xdr:spPr>
        <a:xfrm>
          <a:off x="18605500" y="974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94510</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389111" y="952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46,383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33790</xdr:rowOff>
    </xdr:from>
    <xdr:to>
      <xdr:col>32</xdr:col>
      <xdr:colOff>187325</xdr:colOff>
      <xdr:row>77</xdr:row>
      <xdr:rowOff>46211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1323300" y="13235440"/>
          <a:ext cx="8382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134532</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8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a:extLst>
            <a:ext uri="{FF2B5EF4-FFF2-40B4-BE49-F238E27FC236}">
              <a16:creationId xmlns:a16="http://schemas.microsoft.com/office/drawing/2014/main" id="{00000000-0008-0000-0600-00004A030000}"/>
            </a:ext>
          </a:extLst>
        </xdr:cNvPr>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40630</xdr:rowOff>
    </xdr:from>
    <xdr:to>
      <xdr:col>31</xdr:col>
      <xdr:colOff>34925</xdr:colOff>
      <xdr:row>77</xdr:row>
      <xdr:rowOff>46211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0434300" y="13242280"/>
          <a:ext cx="889000" cy="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a:extLst>
            <a:ext uri="{FF2B5EF4-FFF2-40B4-BE49-F238E27FC236}">
              <a16:creationId xmlns:a16="http://schemas.microsoft.com/office/drawing/2014/main" id="{00000000-0008-0000-0600-00004C030000}"/>
            </a:ext>
          </a:extLst>
        </xdr:cNvPr>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57669</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4"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40630</xdr:rowOff>
    </xdr:from>
    <xdr:to>
      <xdr:col>29</xdr:col>
      <xdr:colOff>517525</xdr:colOff>
      <xdr:row>77</xdr:row>
      <xdr:rowOff>71340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545300" y="13242280"/>
          <a:ext cx="889000" cy="3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a:extLst>
            <a:ext uri="{FF2B5EF4-FFF2-40B4-BE49-F238E27FC236}">
              <a16:creationId xmlns:a16="http://schemas.microsoft.com/office/drawing/2014/main" id="{00000000-0008-0000-0600-00004F030000}"/>
            </a:ext>
          </a:extLst>
        </xdr:cNvPr>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71577</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4"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71340</xdr:rowOff>
    </xdr:from>
    <xdr:to>
      <xdr:col>28</xdr:col>
      <xdr:colOff>314325</xdr:colOff>
      <xdr:row>77</xdr:row>
      <xdr:rowOff>76740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8656300" y="13272990"/>
          <a:ext cx="889000" cy="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a:extLst>
            <a:ext uri="{FF2B5EF4-FFF2-40B4-BE49-F238E27FC236}">
              <a16:creationId xmlns:a16="http://schemas.microsoft.com/office/drawing/2014/main" id="{00000000-0008-0000-0600-000052030000}"/>
            </a:ext>
          </a:extLst>
        </xdr:cNvPr>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82421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45794" y="1276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a:extLst>
            <a:ext uri="{FF2B5EF4-FFF2-40B4-BE49-F238E27FC236}">
              <a16:creationId xmlns:a16="http://schemas.microsoft.com/office/drawing/2014/main" id="{00000000-0008-0000-0600-000054030000}"/>
            </a:ext>
          </a:extLst>
        </xdr:cNvPr>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104729</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89111" y="127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154440</xdr:rowOff>
    </xdr:from>
    <xdr:to>
      <xdr:col>32</xdr:col>
      <xdr:colOff>238125</xdr:colOff>
      <xdr:row>77</xdr:row>
      <xdr:rowOff>84590</xdr:rowOff>
    </xdr:to>
    <xdr:sp macro="" textlink="">
      <xdr:nvSpPr>
        <xdr:cNvPr id="859" name="円/楕円 858">
          <a:extLst>
            <a:ext uri="{FF2B5EF4-FFF2-40B4-BE49-F238E27FC236}">
              <a16:creationId xmlns:a16="http://schemas.microsoft.com/office/drawing/2014/main" id="{00000000-0008-0000-0600-00005B030000}"/>
            </a:ext>
          </a:extLst>
        </xdr:cNvPr>
        <xdr:cNvSpPr/>
      </xdr:nvSpPr>
      <xdr:spPr>
        <a:xfrm>
          <a:off x="22110700" y="1318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69367</xdr:rowOff>
    </xdr:from>
    <xdr:ext cx="534377"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309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60,665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166861</xdr:rowOff>
    </xdr:from>
    <xdr:to>
      <xdr:col>31</xdr:col>
      <xdr:colOff>85725</xdr:colOff>
      <xdr:row>77</xdr:row>
      <xdr:rowOff>97011</xdr:rowOff>
    </xdr:to>
    <xdr:sp macro="" textlink="">
      <xdr:nvSpPr>
        <xdr:cNvPr id="861" name="円/楕円 860">
          <a:extLst>
            <a:ext uri="{FF2B5EF4-FFF2-40B4-BE49-F238E27FC236}">
              <a16:creationId xmlns:a16="http://schemas.microsoft.com/office/drawing/2014/main" id="{00000000-0008-0000-0600-00005D030000}"/>
            </a:ext>
          </a:extLst>
        </xdr:cNvPr>
        <xdr:cNvSpPr/>
      </xdr:nvSpPr>
      <xdr:spPr>
        <a:xfrm>
          <a:off x="21272500" y="1319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88138</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28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57,948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161280</xdr:rowOff>
    </xdr:from>
    <xdr:to>
      <xdr:col>29</xdr:col>
      <xdr:colOff>568325</xdr:colOff>
      <xdr:row>77</xdr:row>
      <xdr:rowOff>91430</xdr:rowOff>
    </xdr:to>
    <xdr:sp macro="" textlink="">
      <xdr:nvSpPr>
        <xdr:cNvPr id="863" name="円/楕円 862">
          <a:extLst>
            <a:ext uri="{FF2B5EF4-FFF2-40B4-BE49-F238E27FC236}">
              <a16:creationId xmlns:a16="http://schemas.microsoft.com/office/drawing/2014/main" id="{00000000-0008-0000-0600-00005F030000}"/>
            </a:ext>
          </a:extLst>
        </xdr:cNvPr>
        <xdr:cNvSpPr/>
      </xdr:nvSpPr>
      <xdr:spPr>
        <a:xfrm>
          <a:off x="20383500" y="13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82557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28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59,169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20540</xdr:rowOff>
    </xdr:from>
    <xdr:to>
      <xdr:col>28</xdr:col>
      <xdr:colOff>365125</xdr:colOff>
      <xdr:row>77</xdr:row>
      <xdr:rowOff>122140</xdr:rowOff>
    </xdr:to>
    <xdr:sp macro="" textlink="">
      <xdr:nvSpPr>
        <xdr:cNvPr id="865" name="円/楕円 864">
          <a:extLst>
            <a:ext uri="{FF2B5EF4-FFF2-40B4-BE49-F238E27FC236}">
              <a16:creationId xmlns:a16="http://schemas.microsoft.com/office/drawing/2014/main" id="{00000000-0008-0000-0600-000061030000}"/>
            </a:ext>
          </a:extLst>
        </xdr:cNvPr>
        <xdr:cNvSpPr/>
      </xdr:nvSpPr>
      <xdr:spPr>
        <a:xfrm>
          <a:off x="19494500" y="1322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113267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331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52,452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25940</xdr:rowOff>
    </xdr:from>
    <xdr:to>
      <xdr:col>27</xdr:col>
      <xdr:colOff>161925</xdr:colOff>
      <xdr:row>77</xdr:row>
      <xdr:rowOff>127540</xdr:rowOff>
    </xdr:to>
    <xdr:sp macro="" textlink="">
      <xdr:nvSpPr>
        <xdr:cNvPr id="867" name="円/楕円 866">
          <a:extLst>
            <a:ext uri="{FF2B5EF4-FFF2-40B4-BE49-F238E27FC236}">
              <a16:creationId xmlns:a16="http://schemas.microsoft.com/office/drawing/2014/main" id="{00000000-0008-0000-0600-000063030000}"/>
            </a:ext>
          </a:extLst>
        </xdr:cNvPr>
        <xdr:cNvSpPr/>
      </xdr:nvSpPr>
      <xdr:spPr>
        <a:xfrm>
          <a:off x="18605500" y="132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118667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332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51,271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投資及び出資金については、第３セクター（五ヶ瀬ハイランド・五ヶ瀬ワイナリー）の経営支援としての増資が、平成２３・２４・２６年度に</a:t>
          </a:r>
          <a:r>
            <a:rPr kumimoji="1" lang="ja-JP" altLang="en-US" sz="1100">
              <a:solidFill>
                <a:schemeClr val="dk1"/>
              </a:solidFill>
              <a:latin typeface="+mn-lt"/>
              <a:ea typeface="+mn-ea"/>
              <a:cs typeface="+mn-cs"/>
            </a:rPr>
            <a:t>引き続き２８年度も行われている。</a:t>
          </a:r>
          <a:r>
            <a:rPr kumimoji="1" lang="ja-JP" altLang="ja-JP" sz="1100">
              <a:solidFill>
                <a:schemeClr val="dk1"/>
              </a:solidFill>
              <a:latin typeface="+mn-lt"/>
              <a:ea typeface="+mn-ea"/>
              <a:cs typeface="+mn-cs"/>
            </a:rPr>
            <a:t>今後は、町として経営内容の検証・分析を行い、経営支援のあり方について明確にしていく必要がある。それ以外のものについては、</a:t>
          </a:r>
          <a:r>
            <a:rPr kumimoji="1" lang="ja-JP" altLang="en-US" sz="1100">
              <a:solidFill>
                <a:schemeClr val="dk1"/>
              </a:solidFill>
              <a:latin typeface="+mn-lt"/>
              <a:ea typeface="+mn-ea"/>
              <a:cs typeface="+mn-cs"/>
            </a:rPr>
            <a:t>災害復旧費（熊本地震、豪雨災害）を除き、</a:t>
          </a:r>
          <a:r>
            <a:rPr kumimoji="1" lang="ja-JP" altLang="ja-JP" sz="1100">
              <a:solidFill>
                <a:schemeClr val="dk1"/>
              </a:solidFill>
              <a:latin typeface="+mn-lt"/>
              <a:ea typeface="+mn-ea"/>
              <a:cs typeface="+mn-cs"/>
            </a:rPr>
            <a:t>類似団体平均とほぼ同水準となっており、引き続き事業費の増率の抑制に努めていく。</a:t>
          </a:r>
          <a:endParaRPr kumimoji="1" lang="en-US"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宮崎県五ケ瀬町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4,083
4,076
171.73
4,049,782
3,952,284
56,729
2,380,831
2,945,403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96781</xdr:rowOff>
    </xdr:from>
    <xdr:to>
      <xdr:col>6</xdr:col>
      <xdr:colOff>511175</xdr:colOff>
      <xdr:row>37</xdr:row>
      <xdr:rowOff>117221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40431"/>
          <a:ext cx="838200" cy="2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26147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a:extLst>
            <a:ext uri="{FF2B5EF4-FFF2-40B4-BE49-F238E27FC236}">
              <a16:creationId xmlns:a16="http://schemas.microsoft.com/office/drawing/2014/main" id="{00000000-0008-0000-0700-00003E000000}"/>
            </a:ext>
          </a:extLst>
        </xdr:cNvPr>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96781</xdr:rowOff>
    </xdr:from>
    <xdr:to>
      <xdr:col>5</xdr:col>
      <xdr:colOff>358775</xdr:colOff>
      <xdr:row>37</xdr:row>
      <xdr:rowOff>111277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40431"/>
          <a:ext cx="889000" cy="1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a:extLst>
            <a:ext uri="{FF2B5EF4-FFF2-40B4-BE49-F238E27FC236}">
              <a16:creationId xmlns:a16="http://schemas.microsoft.com/office/drawing/2014/main" id="{00000000-0008-0000-0700-000040000000}"/>
            </a:ext>
          </a:extLst>
        </xdr:cNvPr>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105624</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111277</xdr:rowOff>
    </xdr:from>
    <xdr:to>
      <xdr:col>4</xdr:col>
      <xdr:colOff>155575</xdr:colOff>
      <xdr:row>37</xdr:row>
      <xdr:rowOff>129394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54927"/>
          <a:ext cx="889000" cy="1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106481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109791</xdr:rowOff>
    </xdr:from>
    <xdr:to>
      <xdr:col>2</xdr:col>
      <xdr:colOff>638175</xdr:colOff>
      <xdr:row>37</xdr:row>
      <xdr:rowOff>129394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53441"/>
          <a:ext cx="889000" cy="1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a:extLst>
            <a:ext uri="{FF2B5EF4-FFF2-40B4-BE49-F238E27FC236}">
              <a16:creationId xmlns:a16="http://schemas.microsoft.com/office/drawing/2014/main" id="{00000000-0008-0000-0700-000046000000}"/>
            </a:ext>
          </a:extLst>
        </xdr:cNvPr>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108653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a:extLst>
            <a:ext uri="{FF2B5EF4-FFF2-40B4-BE49-F238E27FC236}">
              <a16:creationId xmlns:a16="http://schemas.microsoft.com/office/drawing/2014/main" id="{00000000-0008-0000-0700-000048000000}"/>
            </a:ext>
          </a:extLst>
        </xdr:cNvPr>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109720</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66421</xdr:rowOff>
    </xdr:from>
    <xdr:to>
      <xdr:col>6</xdr:col>
      <xdr:colOff>561975</xdr:colOff>
      <xdr:row>37</xdr:row>
      <xdr:rowOff>168021</xdr:rowOff>
    </xdr:to>
    <xdr:sp macro="" textlink="">
      <xdr:nvSpPr>
        <xdr:cNvPr id="79" name="円/楕円 78">
          <a:extLst>
            <a:ext uri="{FF2B5EF4-FFF2-40B4-BE49-F238E27FC236}">
              <a16:creationId xmlns:a16="http://schemas.microsoft.com/office/drawing/2014/main" id="{00000000-0008-0000-0700-00004F000000}"/>
            </a:ext>
          </a:extLst>
        </xdr:cNvPr>
        <xdr:cNvSpPr/>
      </xdr:nvSpPr>
      <xdr:spPr>
        <a:xfrm>
          <a:off x="4584700" y="641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44848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8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14,180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45981</xdr:rowOff>
    </xdr:from>
    <xdr:to>
      <xdr:col>5</xdr:col>
      <xdr:colOff>409575</xdr:colOff>
      <xdr:row>37</xdr:row>
      <xdr:rowOff>147581</xdr:rowOff>
    </xdr:to>
    <xdr:sp macro="" textlink="">
      <xdr:nvSpPr>
        <xdr:cNvPr id="81" name="円/楕円 80">
          <a:extLst>
            <a:ext uri="{FF2B5EF4-FFF2-40B4-BE49-F238E27FC236}">
              <a16:creationId xmlns:a16="http://schemas.microsoft.com/office/drawing/2014/main" id="{00000000-0008-0000-0700-000051000000}"/>
            </a:ext>
          </a:extLst>
        </xdr:cNvPr>
        <xdr:cNvSpPr/>
      </xdr:nvSpPr>
      <xdr:spPr>
        <a:xfrm>
          <a:off x="3746500" y="638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138707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8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60477</xdr:rowOff>
    </xdr:from>
    <xdr:to>
      <xdr:col>4</xdr:col>
      <xdr:colOff>206375</xdr:colOff>
      <xdr:row>37</xdr:row>
      <xdr:rowOff>162077</xdr:rowOff>
    </xdr:to>
    <xdr:sp macro="" textlink="">
      <xdr:nvSpPr>
        <xdr:cNvPr id="83" name="円/楕円 82">
          <a:extLst>
            <a:ext uri="{FF2B5EF4-FFF2-40B4-BE49-F238E27FC236}">
              <a16:creationId xmlns:a16="http://schemas.microsoft.com/office/drawing/2014/main" id="{00000000-0008-0000-0700-000053000000}"/>
            </a:ext>
          </a:extLst>
        </xdr:cNvPr>
        <xdr:cNvSpPr/>
      </xdr:nvSpPr>
      <xdr:spPr>
        <a:xfrm>
          <a:off x="2857500" y="640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153205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9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78594</xdr:rowOff>
    </xdr:from>
    <xdr:to>
      <xdr:col>3</xdr:col>
      <xdr:colOff>3175</xdr:colOff>
      <xdr:row>38</xdr:row>
      <xdr:rowOff>8744</xdr:rowOff>
    </xdr:to>
    <xdr:sp macro="" textlink="">
      <xdr:nvSpPr>
        <xdr:cNvPr id="85" name="円/楕円 84">
          <a:extLst>
            <a:ext uri="{FF2B5EF4-FFF2-40B4-BE49-F238E27FC236}">
              <a16:creationId xmlns:a16="http://schemas.microsoft.com/office/drawing/2014/main" id="{00000000-0008-0000-0700-000055000000}"/>
            </a:ext>
          </a:extLst>
        </xdr:cNvPr>
        <xdr:cNvSpPr/>
      </xdr:nvSpPr>
      <xdr:spPr>
        <a:xfrm>
          <a:off x="1968500" y="642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171321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1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58991</xdr:rowOff>
    </xdr:from>
    <xdr:to>
      <xdr:col>1</xdr:col>
      <xdr:colOff>485775</xdr:colOff>
      <xdr:row>37</xdr:row>
      <xdr:rowOff>160592</xdr:rowOff>
    </xdr:to>
    <xdr:sp macro="" textlink="">
      <xdr:nvSpPr>
        <xdr:cNvPr id="87" name="円/楕円 86">
          <a:extLst>
            <a:ext uri="{FF2B5EF4-FFF2-40B4-BE49-F238E27FC236}">
              <a16:creationId xmlns:a16="http://schemas.microsoft.com/office/drawing/2014/main" id="{00000000-0008-0000-0700-000057000000}"/>
            </a:ext>
          </a:extLst>
        </xdr:cNvPr>
        <xdr:cNvSpPr/>
      </xdr:nvSpPr>
      <xdr:spPr>
        <a:xfrm>
          <a:off x="1079500" y="64026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151719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9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80603</xdr:rowOff>
    </xdr:from>
    <xdr:to>
      <xdr:col>6</xdr:col>
      <xdr:colOff>511175</xdr:colOff>
      <xdr:row>58</xdr:row>
      <xdr:rowOff>85093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10024703"/>
          <a:ext cx="838200" cy="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156007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57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a:extLst>
            <a:ext uri="{FF2B5EF4-FFF2-40B4-BE49-F238E27FC236}">
              <a16:creationId xmlns:a16="http://schemas.microsoft.com/office/drawing/2014/main" id="{00000000-0008-0000-0700-000077000000}"/>
            </a:ext>
          </a:extLst>
        </xdr:cNvPr>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80603</xdr:rowOff>
    </xdr:from>
    <xdr:to>
      <xdr:col>5</xdr:col>
      <xdr:colOff>358775</xdr:colOff>
      <xdr:row>58</xdr:row>
      <xdr:rowOff>106078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10024703"/>
          <a:ext cx="889000" cy="2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a:extLst>
            <a:ext uri="{FF2B5EF4-FFF2-40B4-BE49-F238E27FC236}">
              <a16:creationId xmlns:a16="http://schemas.microsoft.com/office/drawing/2014/main" id="{00000000-0008-0000-0700-000079000000}"/>
            </a:ext>
          </a:extLst>
        </xdr:cNvPr>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80884</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4" y="968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72334</xdr:rowOff>
    </xdr:from>
    <xdr:to>
      <xdr:col>4</xdr:col>
      <xdr:colOff>155575</xdr:colOff>
      <xdr:row>58</xdr:row>
      <xdr:rowOff>106078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016434"/>
          <a:ext cx="889000" cy="3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a:extLst>
            <a:ext uri="{FF2B5EF4-FFF2-40B4-BE49-F238E27FC236}">
              <a16:creationId xmlns:a16="http://schemas.microsoft.com/office/drawing/2014/main" id="{00000000-0008-0000-0700-00007C000000}"/>
            </a:ext>
          </a:extLst>
        </xdr:cNvPr>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99272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4" y="970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72334</xdr:rowOff>
    </xdr:from>
    <xdr:to>
      <xdr:col>2</xdr:col>
      <xdr:colOff>638175</xdr:colOff>
      <xdr:row>58</xdr:row>
      <xdr:rowOff>91146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16434"/>
          <a:ext cx="889000" cy="1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a:extLst>
            <a:ext uri="{FF2B5EF4-FFF2-40B4-BE49-F238E27FC236}">
              <a16:creationId xmlns:a16="http://schemas.microsoft.com/office/drawing/2014/main" id="{00000000-0008-0000-0700-00007F000000}"/>
            </a:ext>
          </a:extLst>
        </xdr:cNvPr>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93135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4" y="969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a:extLst>
            <a:ext uri="{FF2B5EF4-FFF2-40B4-BE49-F238E27FC236}">
              <a16:creationId xmlns:a16="http://schemas.microsoft.com/office/drawing/2014/main" id="{00000000-0008-0000-0700-000081000000}"/>
            </a:ext>
          </a:extLst>
        </xdr:cNvPr>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88103</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4" y="96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34293</xdr:rowOff>
    </xdr:from>
    <xdr:to>
      <xdr:col>6</xdr:col>
      <xdr:colOff>561975</xdr:colOff>
      <xdr:row>58</xdr:row>
      <xdr:rowOff>135893</xdr:rowOff>
    </xdr:to>
    <xdr:sp macro="" textlink="">
      <xdr:nvSpPr>
        <xdr:cNvPr id="136" name="円/楕円 135">
          <a:extLst>
            <a:ext uri="{FF2B5EF4-FFF2-40B4-BE49-F238E27FC236}">
              <a16:creationId xmlns:a16="http://schemas.microsoft.com/office/drawing/2014/main" id="{00000000-0008-0000-0700-000088000000}"/>
            </a:ext>
          </a:extLst>
        </xdr:cNvPr>
        <xdr:cNvSpPr/>
      </xdr:nvSpPr>
      <xdr:spPr>
        <a:xfrm>
          <a:off x="4584700" y="997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120670</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9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171,662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29803</xdr:rowOff>
    </xdr:from>
    <xdr:to>
      <xdr:col>5</xdr:col>
      <xdr:colOff>409575</xdr:colOff>
      <xdr:row>58</xdr:row>
      <xdr:rowOff>131403</xdr:rowOff>
    </xdr:to>
    <xdr:sp macro="" textlink="">
      <xdr:nvSpPr>
        <xdr:cNvPr id="138" name="円/楕円 137">
          <a:extLst>
            <a:ext uri="{FF2B5EF4-FFF2-40B4-BE49-F238E27FC236}">
              <a16:creationId xmlns:a16="http://schemas.microsoft.com/office/drawing/2014/main" id="{00000000-0008-0000-0700-00008A000000}"/>
            </a:ext>
          </a:extLst>
        </xdr:cNvPr>
        <xdr:cNvSpPr/>
      </xdr:nvSpPr>
      <xdr:spPr>
        <a:xfrm>
          <a:off x="3746500" y="997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122530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4" y="1006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177,555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55278</xdr:rowOff>
    </xdr:from>
    <xdr:to>
      <xdr:col>4</xdr:col>
      <xdr:colOff>206375</xdr:colOff>
      <xdr:row>58</xdr:row>
      <xdr:rowOff>156878</xdr:rowOff>
    </xdr:to>
    <xdr:sp macro="" textlink="">
      <xdr:nvSpPr>
        <xdr:cNvPr id="140" name="円/楕円 139">
          <a:extLst>
            <a:ext uri="{FF2B5EF4-FFF2-40B4-BE49-F238E27FC236}">
              <a16:creationId xmlns:a16="http://schemas.microsoft.com/office/drawing/2014/main" id="{00000000-0008-0000-0700-00008C000000}"/>
            </a:ext>
          </a:extLst>
        </xdr:cNvPr>
        <xdr:cNvSpPr/>
      </xdr:nvSpPr>
      <xdr:spPr>
        <a:xfrm>
          <a:off x="2857500" y="999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148005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4" y="10092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144,123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21534</xdr:rowOff>
    </xdr:from>
    <xdr:to>
      <xdr:col>3</xdr:col>
      <xdr:colOff>3175</xdr:colOff>
      <xdr:row>58</xdr:row>
      <xdr:rowOff>123134</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1968500" y="996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114261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4" y="1005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188,406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40346</xdr:rowOff>
    </xdr:from>
    <xdr:to>
      <xdr:col>1</xdr:col>
      <xdr:colOff>485775</xdr:colOff>
      <xdr:row>58</xdr:row>
      <xdr:rowOff>141946</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1079500" y="998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133073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4" y="100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181,834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76291</xdr:rowOff>
    </xdr:from>
    <xdr:to>
      <xdr:col>6</xdr:col>
      <xdr:colOff>511175</xdr:colOff>
      <xdr:row>76</xdr:row>
      <xdr:rowOff>82603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106491"/>
          <a:ext cx="838200" cy="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a:extLst>
            <a:ext uri="{FF2B5EF4-FFF2-40B4-BE49-F238E27FC236}">
              <a16:creationId xmlns:a16="http://schemas.microsoft.com/office/drawing/2014/main" id="{00000000-0008-0000-0700-0000AE000000}"/>
            </a:ext>
          </a:extLst>
        </xdr:cNvPr>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82603</xdr:rowOff>
    </xdr:from>
    <xdr:to>
      <xdr:col>5</xdr:col>
      <xdr:colOff>358775</xdr:colOff>
      <xdr:row>76</xdr:row>
      <xdr:rowOff>99823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112803"/>
          <a:ext cx="889000" cy="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a:extLst>
            <a:ext uri="{FF2B5EF4-FFF2-40B4-BE49-F238E27FC236}">
              <a16:creationId xmlns:a16="http://schemas.microsoft.com/office/drawing/2014/main" id="{00000000-0008-0000-0700-0000B0000000}"/>
            </a:ext>
          </a:extLst>
        </xdr:cNvPr>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99823</xdr:rowOff>
    </xdr:from>
    <xdr:to>
      <xdr:col>4</xdr:col>
      <xdr:colOff>155575</xdr:colOff>
      <xdr:row>76</xdr:row>
      <xdr:rowOff>131815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130023"/>
          <a:ext cx="889000" cy="3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a:extLst>
            <a:ext uri="{FF2B5EF4-FFF2-40B4-BE49-F238E27FC236}">
              <a16:creationId xmlns:a16="http://schemas.microsoft.com/office/drawing/2014/main" id="{00000000-0008-0000-0700-0000B3000000}"/>
            </a:ext>
          </a:extLst>
        </xdr:cNvPr>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79288</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4"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124609</xdr:rowOff>
    </xdr:from>
    <xdr:to>
      <xdr:col>2</xdr:col>
      <xdr:colOff>638175</xdr:colOff>
      <xdr:row>76</xdr:row>
      <xdr:rowOff>131815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154809"/>
          <a:ext cx="889000" cy="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112087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4"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a:extLst>
            <a:ext uri="{FF2B5EF4-FFF2-40B4-BE49-F238E27FC236}">
              <a16:creationId xmlns:a16="http://schemas.microsoft.com/office/drawing/2014/main" id="{00000000-0008-0000-0700-0000B8000000}"/>
            </a:ext>
          </a:extLst>
        </xdr:cNvPr>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25491</xdr:rowOff>
    </xdr:from>
    <xdr:to>
      <xdr:col>6</xdr:col>
      <xdr:colOff>561975</xdr:colOff>
      <xdr:row>76</xdr:row>
      <xdr:rowOff>127091</xdr:rowOff>
    </xdr:to>
    <xdr:sp macro="" textlink="">
      <xdr:nvSpPr>
        <xdr:cNvPr id="191" name="円/楕円 190">
          <a:extLst>
            <a:ext uri="{FF2B5EF4-FFF2-40B4-BE49-F238E27FC236}">
              <a16:creationId xmlns:a16="http://schemas.microsoft.com/office/drawing/2014/main" id="{00000000-0008-0000-0700-0000BF000000}"/>
            </a:ext>
          </a:extLst>
        </xdr:cNvPr>
        <xdr:cNvSpPr/>
      </xdr:nvSpPr>
      <xdr:spPr>
        <a:xfrm>
          <a:off x="4584700" y="1305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3918</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03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177,738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31803</xdr:rowOff>
    </xdr:from>
    <xdr:to>
      <xdr:col>5</xdr:col>
      <xdr:colOff>409575</xdr:colOff>
      <xdr:row>76</xdr:row>
      <xdr:rowOff>133403</xdr:rowOff>
    </xdr:to>
    <xdr:sp macro="" textlink="">
      <xdr:nvSpPr>
        <xdr:cNvPr id="193" name="円/楕円 192">
          <a:extLst>
            <a:ext uri="{FF2B5EF4-FFF2-40B4-BE49-F238E27FC236}">
              <a16:creationId xmlns:a16="http://schemas.microsoft.com/office/drawing/2014/main" id="{00000000-0008-0000-0700-0000C1000000}"/>
            </a:ext>
          </a:extLst>
        </xdr:cNvPr>
        <xdr:cNvSpPr/>
      </xdr:nvSpPr>
      <xdr:spPr>
        <a:xfrm>
          <a:off x="3746500" y="1306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124530</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4" y="1315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174,977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49023</xdr:rowOff>
    </xdr:from>
    <xdr:to>
      <xdr:col>4</xdr:col>
      <xdr:colOff>206375</xdr:colOff>
      <xdr:row>76</xdr:row>
      <xdr:rowOff>150623</xdr:rowOff>
    </xdr:to>
    <xdr:sp macro="" textlink="">
      <xdr:nvSpPr>
        <xdr:cNvPr id="195" name="円/楕円 194">
          <a:extLst>
            <a:ext uri="{FF2B5EF4-FFF2-40B4-BE49-F238E27FC236}">
              <a16:creationId xmlns:a16="http://schemas.microsoft.com/office/drawing/2014/main" id="{00000000-0008-0000-0700-0000C3000000}"/>
            </a:ext>
          </a:extLst>
        </xdr:cNvPr>
        <xdr:cNvSpPr/>
      </xdr:nvSpPr>
      <xdr:spPr>
        <a:xfrm>
          <a:off x="2857500" y="1307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141750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4" y="13171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167,444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81015</xdr:rowOff>
    </xdr:from>
    <xdr:to>
      <xdr:col>3</xdr:col>
      <xdr:colOff>3175</xdr:colOff>
      <xdr:row>77</xdr:row>
      <xdr:rowOff>11165</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1968500" y="1311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2292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4" y="13203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153,449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73809</xdr:rowOff>
    </xdr:from>
    <xdr:to>
      <xdr:col>1</xdr:col>
      <xdr:colOff>485775</xdr:colOff>
      <xdr:row>77</xdr:row>
      <xdr:rowOff>3959</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1079500" y="1310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166536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4" y="13196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36452</xdr:rowOff>
    </xdr:from>
    <xdr:to>
      <xdr:col>6</xdr:col>
      <xdr:colOff>511175</xdr:colOff>
      <xdr:row>97</xdr:row>
      <xdr:rowOff>101295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667102"/>
          <a:ext cx="838200" cy="6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40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a:extLst>
            <a:ext uri="{FF2B5EF4-FFF2-40B4-BE49-F238E27FC236}">
              <a16:creationId xmlns:a16="http://schemas.microsoft.com/office/drawing/2014/main" id="{00000000-0008-0000-0700-0000E7000000}"/>
            </a:ext>
          </a:extLst>
        </xdr:cNvPr>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36452</xdr:rowOff>
    </xdr:from>
    <xdr:to>
      <xdr:col>5</xdr:col>
      <xdr:colOff>358775</xdr:colOff>
      <xdr:row>97</xdr:row>
      <xdr:rowOff>64985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667102"/>
          <a:ext cx="889000" cy="2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a:extLst>
            <a:ext uri="{FF2B5EF4-FFF2-40B4-BE49-F238E27FC236}">
              <a16:creationId xmlns:a16="http://schemas.microsoft.com/office/drawing/2014/main" id="{00000000-0008-0000-0700-0000E9000000}"/>
            </a:ext>
          </a:extLst>
        </xdr:cNvPr>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64487</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4"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64985</xdr:rowOff>
    </xdr:from>
    <xdr:to>
      <xdr:col>4</xdr:col>
      <xdr:colOff>155575</xdr:colOff>
      <xdr:row>97</xdr:row>
      <xdr:rowOff>113574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695635"/>
          <a:ext cx="889000" cy="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a:extLst>
            <a:ext uri="{FF2B5EF4-FFF2-40B4-BE49-F238E27FC236}">
              <a16:creationId xmlns:a16="http://schemas.microsoft.com/office/drawing/2014/main" id="{00000000-0008-0000-0700-0000EC000000}"/>
            </a:ext>
          </a:extLst>
        </xdr:cNvPr>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49342</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113574</xdr:rowOff>
    </xdr:from>
    <xdr:to>
      <xdr:col>2</xdr:col>
      <xdr:colOff>638175</xdr:colOff>
      <xdr:row>97</xdr:row>
      <xdr:rowOff>115049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744224"/>
          <a:ext cx="889000" cy="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68198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a:extLst>
            <a:ext uri="{FF2B5EF4-FFF2-40B4-BE49-F238E27FC236}">
              <a16:creationId xmlns:a16="http://schemas.microsoft.com/office/drawing/2014/main" id="{00000000-0008-0000-0700-0000F1000000}"/>
            </a:ext>
          </a:extLst>
        </xdr:cNvPr>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98031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50495</xdr:rowOff>
    </xdr:from>
    <xdr:to>
      <xdr:col>6</xdr:col>
      <xdr:colOff>561975</xdr:colOff>
      <xdr:row>97</xdr:row>
      <xdr:rowOff>152095</xdr:rowOff>
    </xdr:to>
    <xdr:sp macro="" textlink="">
      <xdr:nvSpPr>
        <xdr:cNvPr id="248" name="円/楕円 247">
          <a:extLst>
            <a:ext uri="{FF2B5EF4-FFF2-40B4-BE49-F238E27FC236}">
              <a16:creationId xmlns:a16="http://schemas.microsoft.com/office/drawing/2014/main" id="{00000000-0008-0000-0700-0000F8000000}"/>
            </a:ext>
          </a:extLst>
        </xdr:cNvPr>
        <xdr:cNvSpPr/>
      </xdr:nvSpPr>
      <xdr:spPr>
        <a:xfrm>
          <a:off x="4584700" y="166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28922</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65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75,080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157102</xdr:rowOff>
    </xdr:from>
    <xdr:to>
      <xdr:col>5</xdr:col>
      <xdr:colOff>409575</xdr:colOff>
      <xdr:row>97</xdr:row>
      <xdr:rowOff>87252</xdr:rowOff>
    </xdr:to>
    <xdr:sp macro="" textlink="">
      <xdr:nvSpPr>
        <xdr:cNvPr id="250" name="円/楕円 249">
          <a:extLst>
            <a:ext uri="{FF2B5EF4-FFF2-40B4-BE49-F238E27FC236}">
              <a16:creationId xmlns:a16="http://schemas.microsoft.com/office/drawing/2014/main" id="{00000000-0008-0000-0700-0000FA000000}"/>
            </a:ext>
          </a:extLst>
        </xdr:cNvPr>
        <xdr:cNvSpPr/>
      </xdr:nvSpPr>
      <xdr:spPr>
        <a:xfrm>
          <a:off x="3746500" y="1661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78379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70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92,099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14185</xdr:rowOff>
    </xdr:from>
    <xdr:to>
      <xdr:col>4</xdr:col>
      <xdr:colOff>206375</xdr:colOff>
      <xdr:row>97</xdr:row>
      <xdr:rowOff>115785</xdr:rowOff>
    </xdr:to>
    <xdr:sp macro="" textlink="">
      <xdr:nvSpPr>
        <xdr:cNvPr id="252" name="円/楕円 251">
          <a:extLst>
            <a:ext uri="{FF2B5EF4-FFF2-40B4-BE49-F238E27FC236}">
              <a16:creationId xmlns:a16="http://schemas.microsoft.com/office/drawing/2014/main" id="{00000000-0008-0000-0700-0000FC000000}"/>
            </a:ext>
          </a:extLst>
        </xdr:cNvPr>
        <xdr:cNvSpPr/>
      </xdr:nvSpPr>
      <xdr:spPr>
        <a:xfrm>
          <a:off x="2857500" y="166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106912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73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84,610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62774</xdr:rowOff>
    </xdr:from>
    <xdr:to>
      <xdr:col>3</xdr:col>
      <xdr:colOff>3175</xdr:colOff>
      <xdr:row>97</xdr:row>
      <xdr:rowOff>164374</xdr:rowOff>
    </xdr:to>
    <xdr:sp macro="" textlink="">
      <xdr:nvSpPr>
        <xdr:cNvPr id="254" name="円/楕円 253">
          <a:extLst>
            <a:ext uri="{FF2B5EF4-FFF2-40B4-BE49-F238E27FC236}">
              <a16:creationId xmlns:a16="http://schemas.microsoft.com/office/drawing/2014/main" id="{00000000-0008-0000-0700-0000FE000000}"/>
            </a:ext>
          </a:extLst>
        </xdr:cNvPr>
        <xdr:cNvSpPr/>
      </xdr:nvSpPr>
      <xdr:spPr>
        <a:xfrm>
          <a:off x="1968500" y="1669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155501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78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71,857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64249</xdr:rowOff>
    </xdr:from>
    <xdr:to>
      <xdr:col>1</xdr:col>
      <xdr:colOff>485775</xdr:colOff>
      <xdr:row>97</xdr:row>
      <xdr:rowOff>165849</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1079500" y="1669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156976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78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30200</xdr:rowOff>
    </xdr:from>
    <xdr:to>
      <xdr:col>15</xdr:col>
      <xdr:colOff>180975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716750"/>
          <a:ext cx="8382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a:extLst>
            <a:ext uri="{FF2B5EF4-FFF2-40B4-BE49-F238E27FC236}">
              <a16:creationId xmlns:a16="http://schemas.microsoft.com/office/drawing/2014/main" id="{00000000-0008-0000-0700-000020010000}"/>
            </a:ext>
          </a:extLst>
        </xdr:cNvPr>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22733</xdr:rowOff>
    </xdr:from>
    <xdr:to>
      <xdr:col>14</xdr:col>
      <xdr:colOff>28575</xdr:colOff>
      <xdr:row>39</xdr:row>
      <xdr:rowOff>30200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709283"/>
          <a:ext cx="8890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a:extLst>
            <a:ext uri="{FF2B5EF4-FFF2-40B4-BE49-F238E27FC236}">
              <a16:creationId xmlns:a16="http://schemas.microsoft.com/office/drawing/2014/main" id="{00000000-0008-0000-0700-000022010000}"/>
            </a:ext>
          </a:extLst>
        </xdr:cNvPr>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73855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76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161227</xdr:rowOff>
    </xdr:from>
    <xdr:to>
      <xdr:col>12</xdr:col>
      <xdr:colOff>511175</xdr:colOff>
      <xdr:row>39</xdr:row>
      <xdr:rowOff>22733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76327"/>
          <a:ext cx="8890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a:extLst>
            <a:ext uri="{FF2B5EF4-FFF2-40B4-BE49-F238E27FC236}">
              <a16:creationId xmlns:a16="http://schemas.microsoft.com/office/drawing/2014/main" id="{00000000-0008-0000-0700-000025010000}"/>
            </a:ext>
          </a:extLst>
        </xdr:cNvPr>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161227</xdr:rowOff>
    </xdr:from>
    <xdr:to>
      <xdr:col>11</xdr:col>
      <xdr:colOff>307975</xdr:colOff>
      <xdr:row>39</xdr:row>
      <xdr:rowOff>22555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676327"/>
          <a:ext cx="889000" cy="3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a:extLst>
            <a:ext uri="{FF2B5EF4-FFF2-40B4-BE49-F238E27FC236}">
              <a16:creationId xmlns:a16="http://schemas.microsoft.com/office/drawing/2014/main" id="{00000000-0008-0000-0700-00002A010000}"/>
            </a:ext>
          </a:extLst>
        </xdr:cNvPr>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5" name="円/楕円 304">
          <a:extLst>
            <a:ext uri="{FF2B5EF4-FFF2-40B4-BE49-F238E27FC236}">
              <a16:creationId xmlns:a16="http://schemas.microsoft.com/office/drawing/2014/main" id="{00000000-0008-0000-0700-000031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150850</xdr:rowOff>
    </xdr:from>
    <xdr:to>
      <xdr:col>14</xdr:col>
      <xdr:colOff>79375</xdr:colOff>
      <xdr:row>39</xdr:row>
      <xdr:rowOff>81000</xdr:rowOff>
    </xdr:to>
    <xdr:sp macro="" textlink="">
      <xdr:nvSpPr>
        <xdr:cNvPr id="307" name="円/楕円 306">
          <a:extLst>
            <a:ext uri="{FF2B5EF4-FFF2-40B4-BE49-F238E27FC236}">
              <a16:creationId xmlns:a16="http://schemas.microsoft.com/office/drawing/2014/main" id="{00000000-0008-0000-0700-000033010000}"/>
            </a:ext>
          </a:extLst>
        </xdr:cNvPr>
        <xdr:cNvSpPr/>
      </xdr:nvSpPr>
      <xdr:spPr>
        <a:xfrm>
          <a:off x="9588500" y="66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97527</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7" y="644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143383</xdr:rowOff>
    </xdr:from>
    <xdr:to>
      <xdr:col>12</xdr:col>
      <xdr:colOff>561975</xdr:colOff>
      <xdr:row>39</xdr:row>
      <xdr:rowOff>73533</xdr:rowOff>
    </xdr:to>
    <xdr:sp macro="" textlink="">
      <xdr:nvSpPr>
        <xdr:cNvPr id="309" name="円/楕円 308">
          <a:extLst>
            <a:ext uri="{FF2B5EF4-FFF2-40B4-BE49-F238E27FC236}">
              <a16:creationId xmlns:a16="http://schemas.microsoft.com/office/drawing/2014/main" id="{00000000-0008-0000-0700-000035010000}"/>
            </a:ext>
          </a:extLst>
        </xdr:cNvPr>
        <xdr:cNvSpPr/>
      </xdr:nvSpPr>
      <xdr:spPr>
        <a:xfrm>
          <a:off x="8699500" y="66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64660</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7" y="675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110427</xdr:rowOff>
    </xdr:from>
    <xdr:to>
      <xdr:col>11</xdr:col>
      <xdr:colOff>358775</xdr:colOff>
      <xdr:row>39</xdr:row>
      <xdr:rowOff>40577</xdr:rowOff>
    </xdr:to>
    <xdr:sp macro="" textlink="">
      <xdr:nvSpPr>
        <xdr:cNvPr id="311" name="円/楕円 310">
          <a:extLst>
            <a:ext uri="{FF2B5EF4-FFF2-40B4-BE49-F238E27FC236}">
              <a16:creationId xmlns:a16="http://schemas.microsoft.com/office/drawing/2014/main" id="{00000000-0008-0000-0700-000037010000}"/>
            </a:ext>
          </a:extLst>
        </xdr:cNvPr>
        <xdr:cNvSpPr/>
      </xdr:nvSpPr>
      <xdr:spPr>
        <a:xfrm>
          <a:off x="7810500" y="662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31704</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7" y="671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143205</xdr:rowOff>
    </xdr:from>
    <xdr:to>
      <xdr:col>10</xdr:col>
      <xdr:colOff>155575</xdr:colOff>
      <xdr:row>39</xdr:row>
      <xdr:rowOff>73355</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6921500" y="665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64482</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7" y="675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170382</xdr:rowOff>
    </xdr:from>
    <xdr:to>
      <xdr:col>15</xdr:col>
      <xdr:colOff>180975</xdr:colOff>
      <xdr:row>59</xdr:row>
      <xdr:rowOff>2356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10114482"/>
          <a:ext cx="838200" cy="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a:extLst>
            <a:ext uri="{FF2B5EF4-FFF2-40B4-BE49-F238E27FC236}">
              <a16:creationId xmlns:a16="http://schemas.microsoft.com/office/drawing/2014/main" id="{00000000-0008-0000-0700-000059010000}"/>
            </a:ext>
          </a:extLst>
        </xdr:cNvPr>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167791</xdr:rowOff>
    </xdr:from>
    <xdr:to>
      <xdr:col>14</xdr:col>
      <xdr:colOff>28575</xdr:colOff>
      <xdr:row>59</xdr:row>
      <xdr:rowOff>2356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10111891"/>
          <a:ext cx="889000" cy="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a:extLst>
            <a:ext uri="{FF2B5EF4-FFF2-40B4-BE49-F238E27FC236}">
              <a16:creationId xmlns:a16="http://schemas.microsoft.com/office/drawing/2014/main" id="{00000000-0008-0000-0700-00005B010000}"/>
            </a:ext>
          </a:extLst>
        </xdr:cNvPr>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166310</xdr:rowOff>
    </xdr:from>
    <xdr:to>
      <xdr:col>12</xdr:col>
      <xdr:colOff>511175</xdr:colOff>
      <xdr:row>58</xdr:row>
      <xdr:rowOff>167791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10110410"/>
          <a:ext cx="889000" cy="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a:extLst>
            <a:ext uri="{FF2B5EF4-FFF2-40B4-BE49-F238E27FC236}">
              <a16:creationId xmlns:a16="http://schemas.microsoft.com/office/drawing/2014/main" id="{00000000-0008-0000-0700-00005E010000}"/>
            </a:ext>
          </a:extLst>
        </xdr:cNvPr>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46719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50794" y="9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166310</xdr:rowOff>
    </xdr:from>
    <xdr:to>
      <xdr:col>11</xdr:col>
      <xdr:colOff>307975</xdr:colOff>
      <xdr:row>59</xdr:row>
      <xdr:rowOff>3987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10110410"/>
          <a:ext cx="889000" cy="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a:extLst>
            <a:ext uri="{FF2B5EF4-FFF2-40B4-BE49-F238E27FC236}">
              <a16:creationId xmlns:a16="http://schemas.microsoft.com/office/drawing/2014/main" id="{00000000-0008-0000-0700-000061010000}"/>
            </a:ext>
          </a:extLst>
        </xdr:cNvPr>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44765</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61794" y="981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a:extLst>
            <a:ext uri="{FF2B5EF4-FFF2-40B4-BE49-F238E27FC236}">
              <a16:creationId xmlns:a16="http://schemas.microsoft.com/office/drawing/2014/main" id="{00000000-0008-0000-0700-000063010000}"/>
            </a:ext>
          </a:extLst>
        </xdr:cNvPr>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56753</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672794" y="98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119582</xdr:rowOff>
    </xdr:from>
    <xdr:to>
      <xdr:col>15</xdr:col>
      <xdr:colOff>231775</xdr:colOff>
      <xdr:row>59</xdr:row>
      <xdr:rowOff>49732</xdr:rowOff>
    </xdr:to>
    <xdr:sp macro="" textlink="">
      <xdr:nvSpPr>
        <xdr:cNvPr id="362" name="円/楕円 361">
          <a:extLst>
            <a:ext uri="{FF2B5EF4-FFF2-40B4-BE49-F238E27FC236}">
              <a16:creationId xmlns:a16="http://schemas.microsoft.com/office/drawing/2014/main" id="{00000000-0008-0000-0700-00006A010000}"/>
            </a:ext>
          </a:extLst>
        </xdr:cNvPr>
        <xdr:cNvSpPr/>
      </xdr:nvSpPr>
      <xdr:spPr>
        <a:xfrm>
          <a:off x="10426700" y="100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78618</xdr:rowOff>
    </xdr:from>
    <xdr:ext cx="599010"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1002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119,471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123006</xdr:rowOff>
    </xdr:from>
    <xdr:to>
      <xdr:col>14</xdr:col>
      <xdr:colOff>79375</xdr:colOff>
      <xdr:row>59</xdr:row>
      <xdr:rowOff>53156</xdr:rowOff>
    </xdr:to>
    <xdr:sp macro="" textlink="">
      <xdr:nvSpPr>
        <xdr:cNvPr id="364" name="円/楕円 363">
          <a:extLst>
            <a:ext uri="{FF2B5EF4-FFF2-40B4-BE49-F238E27FC236}">
              <a16:creationId xmlns:a16="http://schemas.microsoft.com/office/drawing/2014/main" id="{00000000-0008-0000-0700-00006C010000}"/>
            </a:ext>
          </a:extLst>
        </xdr:cNvPr>
        <xdr:cNvSpPr/>
      </xdr:nvSpPr>
      <xdr:spPr>
        <a:xfrm>
          <a:off x="9588500" y="1006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44283</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39794" y="1015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110,482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116991</xdr:rowOff>
    </xdr:from>
    <xdr:to>
      <xdr:col>12</xdr:col>
      <xdr:colOff>561975</xdr:colOff>
      <xdr:row>59</xdr:row>
      <xdr:rowOff>47141</xdr:rowOff>
    </xdr:to>
    <xdr:sp macro="" textlink="">
      <xdr:nvSpPr>
        <xdr:cNvPr id="366" name="円/楕円 365">
          <a:extLst>
            <a:ext uri="{FF2B5EF4-FFF2-40B4-BE49-F238E27FC236}">
              <a16:creationId xmlns:a16="http://schemas.microsoft.com/office/drawing/2014/main" id="{00000000-0008-0000-0700-00006E010000}"/>
            </a:ext>
          </a:extLst>
        </xdr:cNvPr>
        <xdr:cNvSpPr/>
      </xdr:nvSpPr>
      <xdr:spPr>
        <a:xfrm>
          <a:off x="8699500" y="1006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38268</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50794" y="1015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126,272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115510</xdr:rowOff>
    </xdr:from>
    <xdr:to>
      <xdr:col>11</xdr:col>
      <xdr:colOff>358775</xdr:colOff>
      <xdr:row>59</xdr:row>
      <xdr:rowOff>45660</xdr:rowOff>
    </xdr:to>
    <xdr:sp macro="" textlink="">
      <xdr:nvSpPr>
        <xdr:cNvPr id="368" name="円/楕円 367">
          <a:extLst>
            <a:ext uri="{FF2B5EF4-FFF2-40B4-BE49-F238E27FC236}">
              <a16:creationId xmlns:a16="http://schemas.microsoft.com/office/drawing/2014/main" id="{00000000-0008-0000-0700-000070010000}"/>
            </a:ext>
          </a:extLst>
        </xdr:cNvPr>
        <xdr:cNvSpPr/>
      </xdr:nvSpPr>
      <xdr:spPr>
        <a:xfrm>
          <a:off x="7810500" y="1005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36787</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61794" y="1015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130,157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124637</xdr:rowOff>
    </xdr:from>
    <xdr:to>
      <xdr:col>10</xdr:col>
      <xdr:colOff>155575</xdr:colOff>
      <xdr:row>59</xdr:row>
      <xdr:rowOff>54787</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6921500" y="100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45914</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672794" y="10161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128529</xdr:rowOff>
    </xdr:from>
    <xdr:to>
      <xdr:col>15</xdr:col>
      <xdr:colOff>180975</xdr:colOff>
      <xdr:row>78</xdr:row>
      <xdr:rowOff>7471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3330179"/>
          <a:ext cx="838200" cy="5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141219</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34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a:extLst>
            <a:ext uri="{FF2B5EF4-FFF2-40B4-BE49-F238E27FC236}">
              <a16:creationId xmlns:a16="http://schemas.microsoft.com/office/drawing/2014/main" id="{00000000-0008-0000-0700-000092010000}"/>
            </a:ext>
          </a:extLst>
        </xdr:cNvPr>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79304</xdr:rowOff>
    </xdr:from>
    <xdr:to>
      <xdr:col>14</xdr:col>
      <xdr:colOff>28575</xdr:colOff>
      <xdr:row>78</xdr:row>
      <xdr:rowOff>7471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8750300" y="13280954"/>
          <a:ext cx="889000" cy="9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a:extLst>
            <a:ext uri="{FF2B5EF4-FFF2-40B4-BE49-F238E27FC236}">
              <a16:creationId xmlns:a16="http://schemas.microsoft.com/office/drawing/2014/main" id="{00000000-0008-0000-0700-000094010000}"/>
            </a:ext>
          </a:extLst>
        </xdr:cNvPr>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74235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79304</xdr:rowOff>
    </xdr:from>
    <xdr:to>
      <xdr:col>12</xdr:col>
      <xdr:colOff>511175</xdr:colOff>
      <xdr:row>78</xdr:row>
      <xdr:rowOff>84612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280954"/>
          <a:ext cx="889000" cy="17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a:extLst>
            <a:ext uri="{FF2B5EF4-FFF2-40B4-BE49-F238E27FC236}">
              <a16:creationId xmlns:a16="http://schemas.microsoft.com/office/drawing/2014/main" id="{00000000-0008-0000-0700-000097010000}"/>
            </a:ext>
          </a:extLst>
        </xdr:cNvPr>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76044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98414</xdr:rowOff>
    </xdr:from>
    <xdr:to>
      <xdr:col>11</xdr:col>
      <xdr:colOff>307975</xdr:colOff>
      <xdr:row>78</xdr:row>
      <xdr:rowOff>84612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300064"/>
          <a:ext cx="889000" cy="15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a:extLst>
            <a:ext uri="{FF2B5EF4-FFF2-40B4-BE49-F238E27FC236}">
              <a16:creationId xmlns:a16="http://schemas.microsoft.com/office/drawing/2014/main" id="{00000000-0008-0000-0700-00009A010000}"/>
            </a:ext>
          </a:extLst>
        </xdr:cNvPr>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113847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77729</xdr:rowOff>
    </xdr:from>
    <xdr:to>
      <xdr:col>15</xdr:col>
      <xdr:colOff>231775</xdr:colOff>
      <xdr:row>78</xdr:row>
      <xdr:rowOff>7879</xdr:rowOff>
    </xdr:to>
    <xdr:sp macro="" textlink="">
      <xdr:nvSpPr>
        <xdr:cNvPr id="419" name="円/楕円 418">
          <a:extLst>
            <a:ext uri="{FF2B5EF4-FFF2-40B4-BE49-F238E27FC236}">
              <a16:creationId xmlns:a16="http://schemas.microsoft.com/office/drawing/2014/main" id="{00000000-0008-0000-0700-0000A3010000}"/>
            </a:ext>
          </a:extLst>
        </xdr:cNvPr>
        <xdr:cNvSpPr/>
      </xdr:nvSpPr>
      <xdr:spPr>
        <a:xfrm>
          <a:off x="10426700" y="1327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100606</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13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67,932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128121</xdr:rowOff>
    </xdr:from>
    <xdr:to>
      <xdr:col>14</xdr:col>
      <xdr:colOff>79375</xdr:colOff>
      <xdr:row>78</xdr:row>
      <xdr:rowOff>58271</xdr:rowOff>
    </xdr:to>
    <xdr:sp macro="" textlink="">
      <xdr:nvSpPr>
        <xdr:cNvPr id="421" name="円/楕円 420">
          <a:extLst>
            <a:ext uri="{FF2B5EF4-FFF2-40B4-BE49-F238E27FC236}">
              <a16:creationId xmlns:a16="http://schemas.microsoft.com/office/drawing/2014/main" id="{00000000-0008-0000-0700-0000A5010000}"/>
            </a:ext>
          </a:extLst>
        </xdr:cNvPr>
        <xdr:cNvSpPr/>
      </xdr:nvSpPr>
      <xdr:spPr>
        <a:xfrm>
          <a:off x="9588500" y="133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74798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10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54,706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28504</xdr:rowOff>
    </xdr:from>
    <xdr:to>
      <xdr:col>12</xdr:col>
      <xdr:colOff>561975</xdr:colOff>
      <xdr:row>77</xdr:row>
      <xdr:rowOff>130104</xdr:rowOff>
    </xdr:to>
    <xdr:sp macro="" textlink="">
      <xdr:nvSpPr>
        <xdr:cNvPr id="423" name="円/楕円 422">
          <a:extLst>
            <a:ext uri="{FF2B5EF4-FFF2-40B4-BE49-F238E27FC236}">
              <a16:creationId xmlns:a16="http://schemas.microsoft.com/office/drawing/2014/main" id="{00000000-0008-0000-0700-0000A7010000}"/>
            </a:ext>
          </a:extLst>
        </xdr:cNvPr>
        <xdr:cNvSpPr/>
      </xdr:nvSpPr>
      <xdr:spPr>
        <a:xfrm>
          <a:off x="8699500" y="1323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146631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0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80,852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33812</xdr:rowOff>
    </xdr:from>
    <xdr:to>
      <xdr:col>11</xdr:col>
      <xdr:colOff>358775</xdr:colOff>
      <xdr:row>78</xdr:row>
      <xdr:rowOff>135412</xdr:rowOff>
    </xdr:to>
    <xdr:sp macro="" textlink="">
      <xdr:nvSpPr>
        <xdr:cNvPr id="425" name="円/楕円 424">
          <a:extLst>
            <a:ext uri="{FF2B5EF4-FFF2-40B4-BE49-F238E27FC236}">
              <a16:creationId xmlns:a16="http://schemas.microsoft.com/office/drawing/2014/main" id="{00000000-0008-0000-0700-0000A9010000}"/>
            </a:ext>
          </a:extLst>
        </xdr:cNvPr>
        <xdr:cNvSpPr/>
      </xdr:nvSpPr>
      <xdr:spPr>
        <a:xfrm>
          <a:off x="7810500" y="1340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126539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49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34,459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47614</xdr:rowOff>
    </xdr:from>
    <xdr:to>
      <xdr:col>10</xdr:col>
      <xdr:colOff>155575</xdr:colOff>
      <xdr:row>77</xdr:row>
      <xdr:rowOff>149214</xdr:rowOff>
    </xdr:to>
    <xdr:sp macro="" textlink="">
      <xdr:nvSpPr>
        <xdr:cNvPr id="427" name="円/楕円 426">
          <a:extLst>
            <a:ext uri="{FF2B5EF4-FFF2-40B4-BE49-F238E27FC236}">
              <a16:creationId xmlns:a16="http://schemas.microsoft.com/office/drawing/2014/main" id="{00000000-0008-0000-0700-0000AB010000}"/>
            </a:ext>
          </a:extLst>
        </xdr:cNvPr>
        <xdr:cNvSpPr/>
      </xdr:nvSpPr>
      <xdr:spPr>
        <a:xfrm>
          <a:off x="6921500" y="1324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165741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02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75,836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48,005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82124</xdr:rowOff>
    </xdr:from>
    <xdr:to>
      <xdr:col>15</xdr:col>
      <xdr:colOff>180975</xdr:colOff>
      <xdr:row>98</xdr:row>
      <xdr:rowOff>109579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884224"/>
          <a:ext cx="838200" cy="2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a:extLst>
            <a:ext uri="{FF2B5EF4-FFF2-40B4-BE49-F238E27FC236}">
              <a16:creationId xmlns:a16="http://schemas.microsoft.com/office/drawing/2014/main" id="{00000000-0008-0000-0700-0000C9010000}"/>
            </a:ext>
          </a:extLst>
        </xdr:cNvPr>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82124</xdr:rowOff>
    </xdr:from>
    <xdr:to>
      <xdr:col>14</xdr:col>
      <xdr:colOff>28575</xdr:colOff>
      <xdr:row>98</xdr:row>
      <xdr:rowOff>96588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884224"/>
          <a:ext cx="889000" cy="1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a:extLst>
            <a:ext uri="{FF2B5EF4-FFF2-40B4-BE49-F238E27FC236}">
              <a16:creationId xmlns:a16="http://schemas.microsoft.com/office/drawing/2014/main" id="{00000000-0008-0000-0700-0000CB010000}"/>
            </a:ext>
          </a:extLst>
        </xdr:cNvPr>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145493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4" y="166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96588</xdr:rowOff>
    </xdr:from>
    <xdr:to>
      <xdr:col>12</xdr:col>
      <xdr:colOff>511175</xdr:colOff>
      <xdr:row>98</xdr:row>
      <xdr:rowOff>102842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898688"/>
          <a:ext cx="889000" cy="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a:extLst>
            <a:ext uri="{FF2B5EF4-FFF2-40B4-BE49-F238E27FC236}">
              <a16:creationId xmlns:a16="http://schemas.microsoft.com/office/drawing/2014/main" id="{00000000-0008-0000-0700-0000CE010000}"/>
            </a:ext>
          </a:extLst>
        </xdr:cNvPr>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102842</xdr:rowOff>
    </xdr:from>
    <xdr:to>
      <xdr:col>11</xdr:col>
      <xdr:colOff>307975</xdr:colOff>
      <xdr:row>98</xdr:row>
      <xdr:rowOff>110641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904942"/>
          <a:ext cx="889000" cy="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a:extLst>
            <a:ext uri="{FF2B5EF4-FFF2-40B4-BE49-F238E27FC236}">
              <a16:creationId xmlns:a16="http://schemas.microsoft.com/office/drawing/2014/main" id="{00000000-0008-0000-0700-0000D1010000}"/>
            </a:ext>
          </a:extLst>
        </xdr:cNvPr>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143167</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4" y="16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a:extLst>
            <a:ext uri="{FF2B5EF4-FFF2-40B4-BE49-F238E27FC236}">
              <a16:creationId xmlns:a16="http://schemas.microsoft.com/office/drawing/2014/main" id="{00000000-0008-0000-0700-0000D3010000}"/>
            </a:ext>
          </a:extLst>
        </xdr:cNvPr>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154505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4" y="1661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58779</xdr:rowOff>
    </xdr:from>
    <xdr:to>
      <xdr:col>15</xdr:col>
      <xdr:colOff>231775</xdr:colOff>
      <xdr:row>98</xdr:row>
      <xdr:rowOff>160379</xdr:rowOff>
    </xdr:to>
    <xdr:sp macro="" textlink="">
      <xdr:nvSpPr>
        <xdr:cNvPr id="474" name="円/楕円 473">
          <a:extLst>
            <a:ext uri="{FF2B5EF4-FFF2-40B4-BE49-F238E27FC236}">
              <a16:creationId xmlns:a16="http://schemas.microsoft.com/office/drawing/2014/main" id="{00000000-0008-0000-0700-0000DA010000}"/>
            </a:ext>
          </a:extLst>
        </xdr:cNvPr>
        <xdr:cNvSpPr/>
      </xdr:nvSpPr>
      <xdr:spPr>
        <a:xfrm>
          <a:off x="10426700" y="1686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170613</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80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65,882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31324</xdr:rowOff>
    </xdr:from>
    <xdr:to>
      <xdr:col>14</xdr:col>
      <xdr:colOff>79375</xdr:colOff>
      <xdr:row>98</xdr:row>
      <xdr:rowOff>132924</xdr:rowOff>
    </xdr:to>
    <xdr:sp macro="" textlink="">
      <xdr:nvSpPr>
        <xdr:cNvPr id="476" name="円/楕円 475">
          <a:extLst>
            <a:ext uri="{FF2B5EF4-FFF2-40B4-BE49-F238E27FC236}">
              <a16:creationId xmlns:a16="http://schemas.microsoft.com/office/drawing/2014/main" id="{00000000-0008-0000-0700-0000DC010000}"/>
            </a:ext>
          </a:extLst>
        </xdr:cNvPr>
        <xdr:cNvSpPr/>
      </xdr:nvSpPr>
      <xdr:spPr>
        <a:xfrm>
          <a:off x="9588500" y="1683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124051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4" y="16926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125,931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45788</xdr:rowOff>
    </xdr:from>
    <xdr:to>
      <xdr:col>12</xdr:col>
      <xdr:colOff>561975</xdr:colOff>
      <xdr:row>98</xdr:row>
      <xdr:rowOff>147388</xdr:rowOff>
    </xdr:to>
    <xdr:sp macro="" textlink="">
      <xdr:nvSpPr>
        <xdr:cNvPr id="478" name="円/楕円 477">
          <a:extLst>
            <a:ext uri="{FF2B5EF4-FFF2-40B4-BE49-F238E27FC236}">
              <a16:creationId xmlns:a16="http://schemas.microsoft.com/office/drawing/2014/main" id="{00000000-0008-0000-0700-0000DE010000}"/>
            </a:ext>
          </a:extLst>
        </xdr:cNvPr>
        <xdr:cNvSpPr/>
      </xdr:nvSpPr>
      <xdr:spPr>
        <a:xfrm>
          <a:off x="8699500" y="1684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138515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94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94,295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52042</xdr:rowOff>
    </xdr:from>
    <xdr:to>
      <xdr:col>11</xdr:col>
      <xdr:colOff>358775</xdr:colOff>
      <xdr:row>98</xdr:row>
      <xdr:rowOff>153642</xdr:rowOff>
    </xdr:to>
    <xdr:sp macro="" textlink="">
      <xdr:nvSpPr>
        <xdr:cNvPr id="480" name="円/楕円 479">
          <a:extLst>
            <a:ext uri="{FF2B5EF4-FFF2-40B4-BE49-F238E27FC236}">
              <a16:creationId xmlns:a16="http://schemas.microsoft.com/office/drawing/2014/main" id="{00000000-0008-0000-0700-0000E0010000}"/>
            </a:ext>
          </a:extLst>
        </xdr:cNvPr>
        <xdr:cNvSpPr/>
      </xdr:nvSpPr>
      <xdr:spPr>
        <a:xfrm>
          <a:off x="7810500" y="1685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144769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94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80,616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59841</xdr:rowOff>
    </xdr:from>
    <xdr:to>
      <xdr:col>10</xdr:col>
      <xdr:colOff>155575</xdr:colOff>
      <xdr:row>98</xdr:row>
      <xdr:rowOff>161441</xdr:rowOff>
    </xdr:to>
    <xdr:sp macro="" textlink="">
      <xdr:nvSpPr>
        <xdr:cNvPr id="482" name="円/楕円 481">
          <a:extLst>
            <a:ext uri="{FF2B5EF4-FFF2-40B4-BE49-F238E27FC236}">
              <a16:creationId xmlns:a16="http://schemas.microsoft.com/office/drawing/2014/main" id="{00000000-0008-0000-0700-0000E2010000}"/>
            </a:ext>
          </a:extLst>
        </xdr:cNvPr>
        <xdr:cNvSpPr/>
      </xdr:nvSpPr>
      <xdr:spPr>
        <a:xfrm>
          <a:off x="6921500" y="1686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152568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95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7775</xdr:rowOff>
    </xdr:from>
    <xdr:to>
      <xdr:col>23</xdr:col>
      <xdr:colOff>517525</xdr:colOff>
      <xdr:row>38</xdr:row>
      <xdr:rowOff>10533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522875"/>
          <a:ext cx="8382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a:extLst>
            <a:ext uri="{FF2B5EF4-FFF2-40B4-BE49-F238E27FC236}">
              <a16:creationId xmlns:a16="http://schemas.microsoft.com/office/drawing/2014/main" id="{00000000-0008-0000-0700-000002020000}"/>
            </a:ext>
          </a:extLst>
        </xdr:cNvPr>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7775</xdr:rowOff>
    </xdr:from>
    <xdr:to>
      <xdr:col>22</xdr:col>
      <xdr:colOff>365125</xdr:colOff>
      <xdr:row>38</xdr:row>
      <xdr:rowOff>113091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522875"/>
          <a:ext cx="889000" cy="10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a:extLst>
            <a:ext uri="{FF2B5EF4-FFF2-40B4-BE49-F238E27FC236}">
              <a16:creationId xmlns:a16="http://schemas.microsoft.com/office/drawing/2014/main" id="{00000000-0008-0000-0700-000004020000}"/>
            </a:ext>
          </a:extLst>
        </xdr:cNvPr>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39146</xdr:rowOff>
    </xdr:from>
    <xdr:to>
      <xdr:col>21</xdr:col>
      <xdr:colOff>161925</xdr:colOff>
      <xdr:row>38</xdr:row>
      <xdr:rowOff>113091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554246"/>
          <a:ext cx="889000" cy="7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a:extLst>
            <a:ext uri="{FF2B5EF4-FFF2-40B4-BE49-F238E27FC236}">
              <a16:creationId xmlns:a16="http://schemas.microsoft.com/office/drawing/2014/main" id="{00000000-0008-0000-0700-000007020000}"/>
            </a:ext>
          </a:extLst>
        </xdr:cNvPr>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39146</xdr:rowOff>
    </xdr:from>
    <xdr:to>
      <xdr:col>19</xdr:col>
      <xdr:colOff>644525</xdr:colOff>
      <xdr:row>38</xdr:row>
      <xdr:rowOff>113564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554246"/>
          <a:ext cx="889000" cy="7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a:extLst>
            <a:ext uri="{FF2B5EF4-FFF2-40B4-BE49-F238E27FC236}">
              <a16:creationId xmlns:a16="http://schemas.microsoft.com/office/drawing/2014/main" id="{00000000-0008-0000-0700-00000A020000}"/>
            </a:ext>
          </a:extLst>
        </xdr:cNvPr>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88772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a:extLst>
            <a:ext uri="{FF2B5EF4-FFF2-40B4-BE49-F238E27FC236}">
              <a16:creationId xmlns:a16="http://schemas.microsoft.com/office/drawing/2014/main" id="{00000000-0008-0000-0700-00000C020000}"/>
            </a:ext>
          </a:extLst>
        </xdr:cNvPr>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111785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11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131183</xdr:rowOff>
    </xdr:from>
    <xdr:to>
      <xdr:col>23</xdr:col>
      <xdr:colOff>568325</xdr:colOff>
      <xdr:row>38</xdr:row>
      <xdr:rowOff>61333</xdr:rowOff>
    </xdr:to>
    <xdr:sp macro="" textlink="">
      <xdr:nvSpPr>
        <xdr:cNvPr id="531" name="円/楕円 530">
          <a:extLst>
            <a:ext uri="{FF2B5EF4-FFF2-40B4-BE49-F238E27FC236}">
              <a16:creationId xmlns:a16="http://schemas.microsoft.com/office/drawing/2014/main" id="{00000000-0008-0000-0700-000013020000}"/>
            </a:ext>
          </a:extLst>
        </xdr:cNvPr>
        <xdr:cNvSpPr/>
      </xdr:nvSpPr>
      <xdr:spPr>
        <a:xfrm>
          <a:off x="16268700" y="647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109610</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45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26,951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128425</xdr:rowOff>
    </xdr:from>
    <xdr:to>
      <xdr:col>22</xdr:col>
      <xdr:colOff>415925</xdr:colOff>
      <xdr:row>38</xdr:row>
      <xdr:rowOff>58575</xdr:rowOff>
    </xdr:to>
    <xdr:sp macro="" textlink="">
      <xdr:nvSpPr>
        <xdr:cNvPr id="533" name="円/楕円 532">
          <a:extLst>
            <a:ext uri="{FF2B5EF4-FFF2-40B4-BE49-F238E27FC236}">
              <a16:creationId xmlns:a16="http://schemas.microsoft.com/office/drawing/2014/main" id="{00000000-0008-0000-0700-000015020000}"/>
            </a:ext>
          </a:extLst>
        </xdr:cNvPr>
        <xdr:cNvSpPr/>
      </xdr:nvSpPr>
      <xdr:spPr>
        <a:xfrm>
          <a:off x="15430500" y="647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49702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56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27,313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62291</xdr:rowOff>
    </xdr:from>
    <xdr:to>
      <xdr:col>21</xdr:col>
      <xdr:colOff>212725</xdr:colOff>
      <xdr:row>38</xdr:row>
      <xdr:rowOff>163891</xdr:rowOff>
    </xdr:to>
    <xdr:sp macro="" textlink="">
      <xdr:nvSpPr>
        <xdr:cNvPr id="535" name="円/楕円 534">
          <a:extLst>
            <a:ext uri="{FF2B5EF4-FFF2-40B4-BE49-F238E27FC236}">
              <a16:creationId xmlns:a16="http://schemas.microsoft.com/office/drawing/2014/main" id="{00000000-0008-0000-0700-000017020000}"/>
            </a:ext>
          </a:extLst>
        </xdr:cNvPr>
        <xdr:cNvSpPr/>
      </xdr:nvSpPr>
      <xdr:spPr>
        <a:xfrm>
          <a:off x="14541500" y="657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155018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67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159796</xdr:rowOff>
    </xdr:from>
    <xdr:to>
      <xdr:col>20</xdr:col>
      <xdr:colOff>9525</xdr:colOff>
      <xdr:row>38</xdr:row>
      <xdr:rowOff>89946</xdr:rowOff>
    </xdr:to>
    <xdr:sp macro="" textlink="">
      <xdr:nvSpPr>
        <xdr:cNvPr id="537" name="円/楕円 536">
          <a:extLst>
            <a:ext uri="{FF2B5EF4-FFF2-40B4-BE49-F238E27FC236}">
              <a16:creationId xmlns:a16="http://schemas.microsoft.com/office/drawing/2014/main" id="{00000000-0008-0000-0700-000019020000}"/>
            </a:ext>
          </a:extLst>
        </xdr:cNvPr>
        <xdr:cNvSpPr/>
      </xdr:nvSpPr>
      <xdr:spPr>
        <a:xfrm>
          <a:off x="13652500" y="650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81073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9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23,196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62764</xdr:rowOff>
    </xdr:from>
    <xdr:to>
      <xdr:col>18</xdr:col>
      <xdr:colOff>492125</xdr:colOff>
      <xdr:row>38</xdr:row>
      <xdr:rowOff>164364</xdr:rowOff>
    </xdr:to>
    <xdr:sp macro="" textlink="">
      <xdr:nvSpPr>
        <xdr:cNvPr id="539" name="円/楕円 538">
          <a:extLst>
            <a:ext uri="{FF2B5EF4-FFF2-40B4-BE49-F238E27FC236}">
              <a16:creationId xmlns:a16="http://schemas.microsoft.com/office/drawing/2014/main" id="{00000000-0008-0000-0700-00001B020000}"/>
            </a:ext>
          </a:extLst>
        </xdr:cNvPr>
        <xdr:cNvSpPr/>
      </xdr:nvSpPr>
      <xdr:spPr>
        <a:xfrm>
          <a:off x="12763500" y="65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155491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67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40,366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14121</xdr:rowOff>
    </xdr:from>
    <xdr:to>
      <xdr:col>23</xdr:col>
      <xdr:colOff>517525</xdr:colOff>
      <xdr:row>58</xdr:row>
      <xdr:rowOff>65001</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958221"/>
          <a:ext cx="838200" cy="5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a:extLst>
            <a:ext uri="{FF2B5EF4-FFF2-40B4-BE49-F238E27FC236}">
              <a16:creationId xmlns:a16="http://schemas.microsoft.com/office/drawing/2014/main" id="{00000000-0008-0000-0700-00003B020000}"/>
            </a:ext>
          </a:extLst>
        </xdr:cNvPr>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14121</xdr:rowOff>
    </xdr:from>
    <xdr:to>
      <xdr:col>22</xdr:col>
      <xdr:colOff>365125</xdr:colOff>
      <xdr:row>58</xdr:row>
      <xdr:rowOff>95510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958221"/>
          <a:ext cx="889000" cy="8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a:extLst>
            <a:ext uri="{FF2B5EF4-FFF2-40B4-BE49-F238E27FC236}">
              <a16:creationId xmlns:a16="http://schemas.microsoft.com/office/drawing/2014/main" id="{00000000-0008-0000-0700-00003D020000}"/>
            </a:ext>
          </a:extLst>
        </xdr:cNvPr>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95510</xdr:rowOff>
    </xdr:from>
    <xdr:to>
      <xdr:col>21</xdr:col>
      <xdr:colOff>161925</xdr:colOff>
      <xdr:row>58</xdr:row>
      <xdr:rowOff>99964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10039610"/>
          <a:ext cx="889000" cy="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a:extLst>
            <a:ext uri="{FF2B5EF4-FFF2-40B4-BE49-F238E27FC236}">
              <a16:creationId xmlns:a16="http://schemas.microsoft.com/office/drawing/2014/main" id="{00000000-0008-0000-0700-000040020000}"/>
            </a:ext>
          </a:extLst>
        </xdr:cNvPr>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40145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96200</xdr:rowOff>
    </xdr:from>
    <xdr:to>
      <xdr:col>19</xdr:col>
      <xdr:colOff>644525</xdr:colOff>
      <xdr:row>58</xdr:row>
      <xdr:rowOff>99964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10040300"/>
          <a:ext cx="889000" cy="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a:extLst>
            <a:ext uri="{FF2B5EF4-FFF2-40B4-BE49-F238E27FC236}">
              <a16:creationId xmlns:a16="http://schemas.microsoft.com/office/drawing/2014/main" id="{00000000-0008-0000-0700-000043020000}"/>
            </a:ext>
          </a:extLst>
        </xdr:cNvPr>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a:extLst>
            <a:ext uri="{FF2B5EF4-FFF2-40B4-BE49-F238E27FC236}">
              <a16:creationId xmlns:a16="http://schemas.microsoft.com/office/drawing/2014/main" id="{00000000-0008-0000-0700-000045020000}"/>
            </a:ext>
          </a:extLst>
        </xdr:cNvPr>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73677</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14201</xdr:rowOff>
    </xdr:from>
    <xdr:to>
      <xdr:col>23</xdr:col>
      <xdr:colOff>568325</xdr:colOff>
      <xdr:row>58</xdr:row>
      <xdr:rowOff>115801</xdr:rowOff>
    </xdr:to>
    <xdr:sp macro="" textlink="">
      <xdr:nvSpPr>
        <xdr:cNvPr id="588" name="円/楕円 587">
          <a:extLst>
            <a:ext uri="{FF2B5EF4-FFF2-40B4-BE49-F238E27FC236}">
              <a16:creationId xmlns:a16="http://schemas.microsoft.com/office/drawing/2014/main" id="{00000000-0008-0000-0700-00004C020000}"/>
            </a:ext>
          </a:extLst>
        </xdr:cNvPr>
        <xdr:cNvSpPr/>
      </xdr:nvSpPr>
      <xdr:spPr>
        <a:xfrm>
          <a:off x="16268700" y="995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100578</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87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79,212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134771</xdr:rowOff>
    </xdr:from>
    <xdr:to>
      <xdr:col>22</xdr:col>
      <xdr:colOff>415925</xdr:colOff>
      <xdr:row>58</xdr:row>
      <xdr:rowOff>64921</xdr:rowOff>
    </xdr:to>
    <xdr:sp macro="" textlink="">
      <xdr:nvSpPr>
        <xdr:cNvPr id="590" name="円/楕円 589">
          <a:extLst>
            <a:ext uri="{FF2B5EF4-FFF2-40B4-BE49-F238E27FC236}">
              <a16:creationId xmlns:a16="http://schemas.microsoft.com/office/drawing/2014/main" id="{00000000-0008-0000-0700-00004E020000}"/>
            </a:ext>
          </a:extLst>
        </xdr:cNvPr>
        <xdr:cNvSpPr/>
      </xdr:nvSpPr>
      <xdr:spPr>
        <a:xfrm>
          <a:off x="15430500" y="990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56048</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81794" y="100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105,921</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44710</xdr:rowOff>
    </xdr:from>
    <xdr:to>
      <xdr:col>21</xdr:col>
      <xdr:colOff>212725</xdr:colOff>
      <xdr:row>58</xdr:row>
      <xdr:rowOff>146310</xdr:rowOff>
    </xdr:to>
    <xdr:sp macro="" textlink="">
      <xdr:nvSpPr>
        <xdr:cNvPr id="592" name="円/楕円 591">
          <a:extLst>
            <a:ext uri="{FF2B5EF4-FFF2-40B4-BE49-F238E27FC236}">
              <a16:creationId xmlns:a16="http://schemas.microsoft.com/office/drawing/2014/main" id="{00000000-0008-0000-0700-000050020000}"/>
            </a:ext>
          </a:extLst>
        </xdr:cNvPr>
        <xdr:cNvSpPr/>
      </xdr:nvSpPr>
      <xdr:spPr>
        <a:xfrm>
          <a:off x="14541500" y="998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137437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1008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63,197</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49164</xdr:rowOff>
    </xdr:from>
    <xdr:to>
      <xdr:col>20</xdr:col>
      <xdr:colOff>9525</xdr:colOff>
      <xdr:row>58</xdr:row>
      <xdr:rowOff>150764</xdr:rowOff>
    </xdr:to>
    <xdr:sp macro="" textlink="">
      <xdr:nvSpPr>
        <xdr:cNvPr id="594" name="円/楕円 593">
          <a:extLst>
            <a:ext uri="{FF2B5EF4-FFF2-40B4-BE49-F238E27FC236}">
              <a16:creationId xmlns:a16="http://schemas.microsoft.com/office/drawing/2014/main" id="{00000000-0008-0000-0700-000052020000}"/>
            </a:ext>
          </a:extLst>
        </xdr:cNvPr>
        <xdr:cNvSpPr/>
      </xdr:nvSpPr>
      <xdr:spPr>
        <a:xfrm>
          <a:off x="13652500" y="999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141891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1008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60,859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45400</xdr:rowOff>
    </xdr:from>
    <xdr:to>
      <xdr:col>18</xdr:col>
      <xdr:colOff>492125</xdr:colOff>
      <xdr:row>58</xdr:row>
      <xdr:rowOff>147000</xdr:rowOff>
    </xdr:to>
    <xdr:sp macro="" textlink="">
      <xdr:nvSpPr>
        <xdr:cNvPr id="596" name="円/楕円 595">
          <a:extLst>
            <a:ext uri="{FF2B5EF4-FFF2-40B4-BE49-F238E27FC236}">
              <a16:creationId xmlns:a16="http://schemas.microsoft.com/office/drawing/2014/main" id="{00000000-0008-0000-0700-000054020000}"/>
            </a:ext>
          </a:extLst>
        </xdr:cNvPr>
        <xdr:cNvSpPr/>
      </xdr:nvSpPr>
      <xdr:spPr>
        <a:xfrm>
          <a:off x="12763500" y="99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138127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100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62,835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67196</xdr:rowOff>
    </xdr:from>
    <xdr:to>
      <xdr:col>23</xdr:col>
      <xdr:colOff>517525</xdr:colOff>
      <xdr:row>78</xdr:row>
      <xdr:rowOff>162674</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268846"/>
          <a:ext cx="838200" cy="26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72631</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445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a:extLst>
            <a:ext uri="{FF2B5EF4-FFF2-40B4-BE49-F238E27FC236}">
              <a16:creationId xmlns:a16="http://schemas.microsoft.com/office/drawing/2014/main" id="{00000000-0008-0000-0700-000074020000}"/>
            </a:ext>
          </a:extLst>
        </xdr:cNvPr>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138354</xdr:rowOff>
    </xdr:from>
    <xdr:to>
      <xdr:col>22</xdr:col>
      <xdr:colOff>365125</xdr:colOff>
      <xdr:row>78</xdr:row>
      <xdr:rowOff>162674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11454"/>
          <a:ext cx="889000" cy="2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a:extLst>
            <a:ext uri="{FF2B5EF4-FFF2-40B4-BE49-F238E27FC236}">
              <a16:creationId xmlns:a16="http://schemas.microsoft.com/office/drawing/2014/main" id="{00000000-0008-0000-0700-000076020000}"/>
            </a:ext>
          </a:extLst>
        </xdr:cNvPr>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138354</xdr:rowOff>
    </xdr:from>
    <xdr:to>
      <xdr:col>21</xdr:col>
      <xdr:colOff>161925</xdr:colOff>
      <xdr:row>78</xdr:row>
      <xdr:rowOff>163406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11454"/>
          <a:ext cx="889000" cy="2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a:extLst>
            <a:ext uri="{FF2B5EF4-FFF2-40B4-BE49-F238E27FC236}">
              <a16:creationId xmlns:a16="http://schemas.microsoft.com/office/drawing/2014/main" id="{00000000-0008-0000-0700-000079020000}"/>
            </a:ext>
          </a:extLst>
        </xdr:cNvPr>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17237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125096</xdr:rowOff>
    </xdr:from>
    <xdr:to>
      <xdr:col>19</xdr:col>
      <xdr:colOff>644525</xdr:colOff>
      <xdr:row>78</xdr:row>
      <xdr:rowOff>163406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498196"/>
          <a:ext cx="889000" cy="3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a:extLst>
            <a:ext uri="{FF2B5EF4-FFF2-40B4-BE49-F238E27FC236}">
              <a16:creationId xmlns:a16="http://schemas.microsoft.com/office/drawing/2014/main" id="{00000000-0008-0000-0700-00007C020000}"/>
            </a:ext>
          </a:extLst>
        </xdr:cNvPr>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a:extLst>
            <a:ext uri="{FF2B5EF4-FFF2-40B4-BE49-F238E27FC236}">
              <a16:creationId xmlns:a16="http://schemas.microsoft.com/office/drawing/2014/main" id="{00000000-0008-0000-0700-00007E020000}"/>
            </a:ext>
          </a:extLst>
        </xdr:cNvPr>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3528</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54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16396</xdr:rowOff>
    </xdr:from>
    <xdr:to>
      <xdr:col>23</xdr:col>
      <xdr:colOff>568325</xdr:colOff>
      <xdr:row>77</xdr:row>
      <xdr:rowOff>117996</xdr:rowOff>
    </xdr:to>
    <xdr:sp macro="" textlink="">
      <xdr:nvSpPr>
        <xdr:cNvPr id="645" name="円/楕円 644">
          <a:extLst>
            <a:ext uri="{FF2B5EF4-FFF2-40B4-BE49-F238E27FC236}">
              <a16:creationId xmlns:a16="http://schemas.microsoft.com/office/drawing/2014/main" id="{00000000-0008-0000-0700-000085020000}"/>
            </a:ext>
          </a:extLst>
        </xdr:cNvPr>
        <xdr:cNvSpPr/>
      </xdr:nvSpPr>
      <xdr:spPr>
        <a:xfrm>
          <a:off x="16268700" y="1321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39273</xdr:rowOff>
    </xdr:from>
    <xdr:ext cx="534377"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06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84,030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111874</xdr:rowOff>
    </xdr:from>
    <xdr:to>
      <xdr:col>22</xdr:col>
      <xdr:colOff>415925</xdr:colOff>
      <xdr:row>79</xdr:row>
      <xdr:rowOff>42024</xdr:rowOff>
    </xdr:to>
    <xdr:sp macro="" textlink="">
      <xdr:nvSpPr>
        <xdr:cNvPr id="647" name="円/楕円 646">
          <a:extLst>
            <a:ext uri="{FF2B5EF4-FFF2-40B4-BE49-F238E27FC236}">
              <a16:creationId xmlns:a16="http://schemas.microsoft.com/office/drawing/2014/main" id="{00000000-0008-0000-0700-000087020000}"/>
            </a:ext>
          </a:extLst>
        </xdr:cNvPr>
        <xdr:cNvSpPr/>
      </xdr:nvSpPr>
      <xdr:spPr>
        <a:xfrm>
          <a:off x="15430500" y="1348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33151</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57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87554</xdr:rowOff>
    </xdr:from>
    <xdr:to>
      <xdr:col>21</xdr:col>
      <xdr:colOff>212725</xdr:colOff>
      <xdr:row>79</xdr:row>
      <xdr:rowOff>17704</xdr:rowOff>
    </xdr:to>
    <xdr:sp macro="" textlink="">
      <xdr:nvSpPr>
        <xdr:cNvPr id="649" name="円/楕円 648">
          <a:extLst>
            <a:ext uri="{FF2B5EF4-FFF2-40B4-BE49-F238E27FC236}">
              <a16:creationId xmlns:a16="http://schemas.microsoft.com/office/drawing/2014/main" id="{00000000-0008-0000-0700-000089020000}"/>
            </a:ext>
          </a:extLst>
        </xdr:cNvPr>
        <xdr:cNvSpPr/>
      </xdr:nvSpPr>
      <xdr:spPr>
        <a:xfrm>
          <a:off x="14541500" y="1346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34231</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25111" y="1323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112606</xdr:rowOff>
    </xdr:from>
    <xdr:to>
      <xdr:col>20</xdr:col>
      <xdr:colOff>9525</xdr:colOff>
      <xdr:row>79</xdr:row>
      <xdr:rowOff>42756</xdr:rowOff>
    </xdr:to>
    <xdr:sp macro="" textlink="">
      <xdr:nvSpPr>
        <xdr:cNvPr id="651" name="円/楕円 650">
          <a:extLst>
            <a:ext uri="{FF2B5EF4-FFF2-40B4-BE49-F238E27FC236}">
              <a16:creationId xmlns:a16="http://schemas.microsoft.com/office/drawing/2014/main" id="{00000000-0008-0000-0700-00008B020000}"/>
            </a:ext>
          </a:extLst>
        </xdr:cNvPr>
        <xdr:cNvSpPr/>
      </xdr:nvSpPr>
      <xdr:spPr>
        <a:xfrm>
          <a:off x="13652500" y="1348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33883</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36111" y="1357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74296</xdr:rowOff>
    </xdr:from>
    <xdr:to>
      <xdr:col>18</xdr:col>
      <xdr:colOff>492125</xdr:colOff>
      <xdr:row>79</xdr:row>
      <xdr:rowOff>4446</xdr:rowOff>
    </xdr:to>
    <xdr:sp macro="" textlink="">
      <xdr:nvSpPr>
        <xdr:cNvPr id="653" name="円/楕円 652">
          <a:extLst>
            <a:ext uri="{FF2B5EF4-FFF2-40B4-BE49-F238E27FC236}">
              <a16:creationId xmlns:a16="http://schemas.microsoft.com/office/drawing/2014/main" id="{00000000-0008-0000-0700-00008D020000}"/>
            </a:ext>
          </a:extLst>
        </xdr:cNvPr>
        <xdr:cNvSpPr/>
      </xdr:nvSpPr>
      <xdr:spPr>
        <a:xfrm>
          <a:off x="12763500" y="1344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20973</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47111" y="1322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23,833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100777</xdr:rowOff>
    </xdr:from>
    <xdr:to>
      <xdr:col>23</xdr:col>
      <xdr:colOff>517525</xdr:colOff>
      <xdr:row>98</xdr:row>
      <xdr:rowOff>106873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902877"/>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a:extLst>
            <a:ext uri="{FF2B5EF4-FFF2-40B4-BE49-F238E27FC236}">
              <a16:creationId xmlns:a16="http://schemas.microsoft.com/office/drawing/2014/main" id="{00000000-0008-0000-0700-0000AD020000}"/>
            </a:ext>
          </a:extLst>
        </xdr:cNvPr>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100777</xdr:rowOff>
    </xdr:from>
    <xdr:to>
      <xdr:col>22</xdr:col>
      <xdr:colOff>365125</xdr:colOff>
      <xdr:row>98</xdr:row>
      <xdr:rowOff>104391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902877"/>
          <a:ext cx="889000" cy="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a:extLst>
            <a:ext uri="{FF2B5EF4-FFF2-40B4-BE49-F238E27FC236}">
              <a16:creationId xmlns:a16="http://schemas.microsoft.com/office/drawing/2014/main" id="{00000000-0008-0000-0700-0000AF020000}"/>
            </a:ext>
          </a:extLst>
        </xdr:cNvPr>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97471</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4" y="165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96704</xdr:rowOff>
    </xdr:from>
    <xdr:to>
      <xdr:col>21</xdr:col>
      <xdr:colOff>161925</xdr:colOff>
      <xdr:row>98</xdr:row>
      <xdr:rowOff>104391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898804"/>
          <a:ext cx="889000" cy="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a:extLst>
            <a:ext uri="{FF2B5EF4-FFF2-40B4-BE49-F238E27FC236}">
              <a16:creationId xmlns:a16="http://schemas.microsoft.com/office/drawing/2014/main" id="{00000000-0008-0000-0700-0000B2020000}"/>
            </a:ext>
          </a:extLst>
        </xdr:cNvPr>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93939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4" y="1655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89212</xdr:rowOff>
    </xdr:from>
    <xdr:to>
      <xdr:col>19</xdr:col>
      <xdr:colOff>644525</xdr:colOff>
      <xdr:row>98</xdr:row>
      <xdr:rowOff>96704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891312"/>
          <a:ext cx="889000" cy="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a:extLst>
            <a:ext uri="{FF2B5EF4-FFF2-40B4-BE49-F238E27FC236}">
              <a16:creationId xmlns:a16="http://schemas.microsoft.com/office/drawing/2014/main" id="{00000000-0008-0000-0700-0000B5020000}"/>
            </a:ext>
          </a:extLst>
        </xdr:cNvPr>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86451</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4" y="1654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a:extLst>
            <a:ext uri="{FF2B5EF4-FFF2-40B4-BE49-F238E27FC236}">
              <a16:creationId xmlns:a16="http://schemas.microsoft.com/office/drawing/2014/main" id="{00000000-0008-0000-0700-0000B7020000}"/>
            </a:ext>
          </a:extLst>
        </xdr:cNvPr>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93115</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4" y="1655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56073</xdr:rowOff>
    </xdr:from>
    <xdr:to>
      <xdr:col>23</xdr:col>
      <xdr:colOff>568325</xdr:colOff>
      <xdr:row>98</xdr:row>
      <xdr:rowOff>157673</xdr:rowOff>
    </xdr:to>
    <xdr:sp macro="" textlink="">
      <xdr:nvSpPr>
        <xdr:cNvPr id="702" name="円/楕円 701">
          <a:extLst>
            <a:ext uri="{FF2B5EF4-FFF2-40B4-BE49-F238E27FC236}">
              <a16:creationId xmlns:a16="http://schemas.microsoft.com/office/drawing/2014/main" id="{00000000-0008-0000-0700-0000BE020000}"/>
            </a:ext>
          </a:extLst>
        </xdr:cNvPr>
        <xdr:cNvSpPr/>
      </xdr:nvSpPr>
      <xdr:spPr>
        <a:xfrm>
          <a:off x="16268700" y="1685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142450</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77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85,848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49977</xdr:rowOff>
    </xdr:from>
    <xdr:to>
      <xdr:col>22</xdr:col>
      <xdr:colOff>415925</xdr:colOff>
      <xdr:row>98</xdr:row>
      <xdr:rowOff>151577</xdr:rowOff>
    </xdr:to>
    <xdr:sp macro="" textlink="">
      <xdr:nvSpPr>
        <xdr:cNvPr id="704" name="円/楕円 703">
          <a:extLst>
            <a:ext uri="{FF2B5EF4-FFF2-40B4-BE49-F238E27FC236}">
              <a16:creationId xmlns:a16="http://schemas.microsoft.com/office/drawing/2014/main" id="{00000000-0008-0000-0700-0000C0020000}"/>
            </a:ext>
          </a:extLst>
        </xdr:cNvPr>
        <xdr:cNvSpPr/>
      </xdr:nvSpPr>
      <xdr:spPr>
        <a:xfrm>
          <a:off x="15430500" y="1685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142704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9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90,648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53591</xdr:rowOff>
    </xdr:from>
    <xdr:to>
      <xdr:col>21</xdr:col>
      <xdr:colOff>212725</xdr:colOff>
      <xdr:row>98</xdr:row>
      <xdr:rowOff>155191</xdr:rowOff>
    </xdr:to>
    <xdr:sp macro="" textlink="">
      <xdr:nvSpPr>
        <xdr:cNvPr id="706" name="円/楕円 705">
          <a:extLst>
            <a:ext uri="{FF2B5EF4-FFF2-40B4-BE49-F238E27FC236}">
              <a16:creationId xmlns:a16="http://schemas.microsoft.com/office/drawing/2014/main" id="{00000000-0008-0000-0700-0000C2020000}"/>
            </a:ext>
          </a:extLst>
        </xdr:cNvPr>
        <xdr:cNvSpPr/>
      </xdr:nvSpPr>
      <xdr:spPr>
        <a:xfrm>
          <a:off x="14541500" y="1685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146318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94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87,803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45904</xdr:rowOff>
    </xdr:from>
    <xdr:to>
      <xdr:col>20</xdr:col>
      <xdr:colOff>9525</xdr:colOff>
      <xdr:row>98</xdr:row>
      <xdr:rowOff>147504</xdr:rowOff>
    </xdr:to>
    <xdr:sp macro="" textlink="">
      <xdr:nvSpPr>
        <xdr:cNvPr id="708" name="円/楕円 707">
          <a:extLst>
            <a:ext uri="{FF2B5EF4-FFF2-40B4-BE49-F238E27FC236}">
              <a16:creationId xmlns:a16="http://schemas.microsoft.com/office/drawing/2014/main" id="{00000000-0008-0000-0700-0000C4020000}"/>
            </a:ext>
          </a:extLst>
        </xdr:cNvPr>
        <xdr:cNvSpPr/>
      </xdr:nvSpPr>
      <xdr:spPr>
        <a:xfrm>
          <a:off x="13652500" y="1684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138631</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94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93,855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38412</xdr:rowOff>
    </xdr:from>
    <xdr:to>
      <xdr:col>18</xdr:col>
      <xdr:colOff>492125</xdr:colOff>
      <xdr:row>98</xdr:row>
      <xdr:rowOff>140012</xdr:rowOff>
    </xdr:to>
    <xdr:sp macro="" textlink="">
      <xdr:nvSpPr>
        <xdr:cNvPr id="710" name="円/楕円 709">
          <a:extLst>
            <a:ext uri="{FF2B5EF4-FFF2-40B4-BE49-F238E27FC236}">
              <a16:creationId xmlns:a16="http://schemas.microsoft.com/office/drawing/2014/main" id="{00000000-0008-0000-0700-0000C6020000}"/>
            </a:ext>
          </a:extLst>
        </xdr:cNvPr>
        <xdr:cNvSpPr/>
      </xdr:nvSpPr>
      <xdr:spPr>
        <a:xfrm>
          <a:off x="12763500" y="1684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131139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93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a:extLst>
            <a:ext uri="{FF2B5EF4-FFF2-40B4-BE49-F238E27FC236}">
              <a16:creationId xmlns:a16="http://schemas.microsoft.com/office/drawing/2014/main" id="{00000000-0008-0000-0700-0000E8020000}"/>
            </a:ext>
          </a:extLst>
        </xdr:cNvPr>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a:extLst>
            <a:ext uri="{FF2B5EF4-FFF2-40B4-BE49-F238E27FC236}">
              <a16:creationId xmlns:a16="http://schemas.microsoft.com/office/drawing/2014/main" id="{00000000-0008-0000-0700-0000EA020000}"/>
            </a:ext>
          </a:extLst>
        </xdr:cNvPr>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a:extLst>
            <a:ext uri="{FF2B5EF4-FFF2-40B4-BE49-F238E27FC236}">
              <a16:creationId xmlns:a16="http://schemas.microsoft.com/office/drawing/2014/main" id="{00000000-0008-0000-0700-0000ED020000}"/>
            </a:ext>
          </a:extLst>
        </xdr:cNvPr>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a:extLst>
            <a:ext uri="{FF2B5EF4-FFF2-40B4-BE49-F238E27FC236}">
              <a16:creationId xmlns:a16="http://schemas.microsoft.com/office/drawing/2014/main" id="{00000000-0008-0000-0700-0000F0020000}"/>
            </a:ext>
          </a:extLst>
        </xdr:cNvPr>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a:extLst>
            <a:ext uri="{FF2B5EF4-FFF2-40B4-BE49-F238E27FC236}">
              <a16:creationId xmlns:a16="http://schemas.microsoft.com/office/drawing/2014/main" id="{00000000-0008-0000-0700-0000F2020000}"/>
            </a:ext>
          </a:extLst>
        </xdr:cNvPr>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a:extLst>
            <a:ext uri="{FF2B5EF4-FFF2-40B4-BE49-F238E27FC236}">
              <a16:creationId xmlns:a16="http://schemas.microsoft.com/office/drawing/2014/main" id="{00000000-0008-0000-0700-0000F9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a:extLst>
            <a:ext uri="{FF2B5EF4-FFF2-40B4-BE49-F238E27FC236}">
              <a16:creationId xmlns:a16="http://schemas.microsoft.com/office/drawing/2014/main" id="{00000000-0008-0000-0700-0000FB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a:extLst>
            <a:ext uri="{FF2B5EF4-FFF2-40B4-BE49-F238E27FC236}">
              <a16:creationId xmlns:a16="http://schemas.microsoft.com/office/drawing/2014/main" id="{00000000-0008-0000-0700-0000FD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a:extLst>
            <a:ext uri="{FF2B5EF4-FFF2-40B4-BE49-F238E27FC236}">
              <a16:creationId xmlns:a16="http://schemas.microsoft.com/office/drawing/2014/main" id="{00000000-0008-0000-0700-0000FF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a:extLst>
            <a:ext uri="{FF2B5EF4-FFF2-40B4-BE49-F238E27FC236}">
              <a16:creationId xmlns:a16="http://schemas.microsoft.com/office/drawing/2014/main" id="{00000000-0008-0000-0700-000001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商工費については、平成２</a:t>
          </a:r>
          <a:r>
            <a:rPr kumimoji="1" lang="ja-JP" altLang="en-US" sz="1100">
              <a:solidFill>
                <a:schemeClr val="dk1"/>
              </a:solidFill>
              <a:latin typeface="+mn-lt"/>
              <a:ea typeface="+mn-ea"/>
              <a:cs typeface="+mn-cs"/>
            </a:rPr>
            <a:t>８</a:t>
          </a:r>
          <a:r>
            <a:rPr kumimoji="1" lang="ja-JP" altLang="ja-JP" sz="1100">
              <a:solidFill>
                <a:schemeClr val="dk1"/>
              </a:solidFill>
              <a:latin typeface="+mn-lt"/>
              <a:ea typeface="+mn-ea"/>
              <a:cs typeface="+mn-cs"/>
            </a:rPr>
            <a:t>年度は住民一人当たり</a:t>
          </a:r>
          <a:r>
            <a:rPr kumimoji="1" lang="en-US" altLang="ja-JP" sz="1100">
              <a:solidFill>
                <a:schemeClr val="dk1"/>
              </a:solidFill>
              <a:latin typeface="+mn-lt"/>
              <a:ea typeface="+mn-ea"/>
              <a:cs typeface="+mn-cs"/>
            </a:rPr>
            <a:t>67,932</a:t>
          </a:r>
          <a:r>
            <a:rPr kumimoji="1" lang="ja-JP" altLang="ja-JP" sz="1100">
              <a:solidFill>
                <a:schemeClr val="dk1"/>
              </a:solidFill>
              <a:latin typeface="+mn-lt"/>
              <a:ea typeface="+mn-ea"/>
              <a:cs typeface="+mn-cs"/>
            </a:rPr>
            <a:t>円となっている。また、平成２５年度以外は、類似団体と比較して一人当たりコストが高い状況となっている。これは、第３セクター（五ヶ瀬ハイランド及び五ヶ瀬ワイナリー）が管理する施設の大掛かりな修繕・改修工事及び備品購入費用と、施設管理委託料・短期貸付金によるも</a:t>
          </a:r>
          <a:r>
            <a:rPr kumimoji="1" lang="ja-JP" altLang="en-US" sz="1100">
              <a:solidFill>
                <a:schemeClr val="dk1"/>
              </a:solidFill>
              <a:latin typeface="+mn-lt"/>
              <a:ea typeface="+mn-ea"/>
              <a:cs typeface="+mn-cs"/>
            </a:rPr>
            <a:t>のである</a:t>
          </a:r>
          <a:r>
            <a:rPr kumimoji="1" lang="ja-JP" altLang="ja-JP" sz="1100">
              <a:solidFill>
                <a:schemeClr val="dk1"/>
              </a:solidFill>
              <a:latin typeface="+mn-lt"/>
              <a:ea typeface="+mn-ea"/>
              <a:cs typeface="+mn-cs"/>
            </a:rPr>
            <a:t>。また、平成２４</a:t>
          </a:r>
          <a:r>
            <a:rPr kumimoji="1" lang="ja-JP" altLang="en-US" sz="1100">
              <a:solidFill>
                <a:schemeClr val="dk1"/>
              </a:solidFill>
              <a:latin typeface="+mn-lt"/>
              <a:ea typeface="+mn-ea"/>
              <a:cs typeface="+mn-cs"/>
            </a:rPr>
            <a:t>・２６</a:t>
          </a:r>
          <a:r>
            <a:rPr kumimoji="1" lang="ja-JP" altLang="ja-JP" sz="1100">
              <a:solidFill>
                <a:schemeClr val="dk1"/>
              </a:solidFill>
              <a:latin typeface="+mn-lt"/>
              <a:ea typeface="+mn-ea"/>
              <a:cs typeface="+mn-cs"/>
            </a:rPr>
            <a:t>年度</a:t>
          </a:r>
          <a:r>
            <a:rPr kumimoji="1" lang="ja-JP" altLang="en-US" sz="1100">
              <a:solidFill>
                <a:schemeClr val="dk1"/>
              </a:solidFill>
              <a:latin typeface="+mn-lt"/>
              <a:ea typeface="+mn-ea"/>
              <a:cs typeface="+mn-cs"/>
            </a:rPr>
            <a:t>に引き続き</a:t>
          </a:r>
          <a:r>
            <a:rPr kumimoji="1" lang="ja-JP" altLang="ja-JP" sz="1100">
              <a:solidFill>
                <a:schemeClr val="dk1"/>
              </a:solidFill>
              <a:latin typeface="+mn-lt"/>
              <a:ea typeface="+mn-ea"/>
              <a:cs typeface="+mn-cs"/>
            </a:rPr>
            <a:t>２</a:t>
          </a:r>
          <a:r>
            <a:rPr kumimoji="1" lang="ja-JP" altLang="en-US" sz="1100">
              <a:solidFill>
                <a:schemeClr val="dk1"/>
              </a:solidFill>
              <a:latin typeface="+mn-lt"/>
              <a:ea typeface="+mn-ea"/>
              <a:cs typeface="+mn-cs"/>
            </a:rPr>
            <a:t>８</a:t>
          </a:r>
          <a:r>
            <a:rPr kumimoji="1" lang="ja-JP" altLang="ja-JP" sz="1100">
              <a:solidFill>
                <a:schemeClr val="dk1"/>
              </a:solidFill>
              <a:latin typeface="+mn-lt"/>
              <a:ea typeface="+mn-ea"/>
              <a:cs typeface="+mn-cs"/>
            </a:rPr>
            <a:t>年度</a:t>
          </a:r>
          <a:r>
            <a:rPr kumimoji="1" lang="ja-JP" altLang="en-US" sz="1100">
              <a:solidFill>
                <a:schemeClr val="dk1"/>
              </a:solidFill>
              <a:latin typeface="+mn-lt"/>
              <a:ea typeface="+mn-ea"/>
              <a:cs typeface="+mn-cs"/>
            </a:rPr>
            <a:t>も</a:t>
          </a:r>
          <a:r>
            <a:rPr kumimoji="1" lang="ja-JP" altLang="ja-JP" sz="1100">
              <a:solidFill>
                <a:schemeClr val="dk1"/>
              </a:solidFill>
              <a:latin typeface="+mn-lt"/>
              <a:ea typeface="+mn-ea"/>
              <a:cs typeface="+mn-cs"/>
            </a:rPr>
            <a:t>増資を行っていることによりさらにコストが上がっている。それ以外については、</a:t>
          </a:r>
          <a:r>
            <a:rPr kumimoji="1" lang="ja-JP" altLang="en-US" sz="1100">
              <a:solidFill>
                <a:schemeClr val="dk1"/>
              </a:solidFill>
              <a:latin typeface="+mn-lt"/>
              <a:ea typeface="+mn-ea"/>
              <a:cs typeface="+mn-cs"/>
            </a:rPr>
            <a:t>災害復旧費（熊本地震、豪雨災害）を除き、</a:t>
          </a:r>
          <a:r>
            <a:rPr kumimoji="1" lang="ja-JP" altLang="ja-JP" sz="1100">
              <a:solidFill>
                <a:schemeClr val="dk1"/>
              </a:solidFill>
              <a:latin typeface="+mn-lt"/>
              <a:ea typeface="+mn-ea"/>
              <a:cs typeface="+mn-cs"/>
            </a:rPr>
            <a:t>類似団体平均とほぼ同水準となっている。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宮崎県五ケ瀬町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平成２</a:t>
          </a:r>
          <a:r>
            <a:rPr kumimoji="1" lang="ja-JP" altLang="en-US" sz="1100">
              <a:solidFill>
                <a:schemeClr val="dk1"/>
              </a:solidFill>
              <a:latin typeface="+mn-lt"/>
              <a:ea typeface="+mn-ea"/>
              <a:cs typeface="+mn-cs"/>
            </a:rPr>
            <a:t>８</a:t>
          </a:r>
          <a:r>
            <a:rPr kumimoji="1" lang="ja-JP" altLang="ja-JP" sz="1100">
              <a:solidFill>
                <a:schemeClr val="dk1"/>
              </a:solidFill>
              <a:latin typeface="+mn-lt"/>
              <a:ea typeface="+mn-ea"/>
              <a:cs typeface="+mn-cs"/>
            </a:rPr>
            <a:t>年度は積増しできなかったものの、近年、財政調整基金への積増しを行ってきたことにより、順調な伸びを示している。実質収支額及び実質単年度収支については、一定額を確保しており、比較的同水準の数値で推移している。今後も引き続き健全な行財政運営に努めていく。</a:t>
          </a:r>
          <a:endParaRPr lang="ja-JP" altLang="ja-JP" sz="11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宮崎県五ケ瀬町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一般会計を含むすべての会計において黒字で推移しており、連結赤字比率▲</a:t>
          </a:r>
          <a:r>
            <a:rPr kumimoji="1" lang="ja-JP" altLang="en-US" sz="1100">
              <a:solidFill>
                <a:schemeClr val="dk1"/>
              </a:solidFill>
              <a:latin typeface="+mn-lt"/>
              <a:ea typeface="+mn-ea"/>
              <a:cs typeface="+mn-cs"/>
            </a:rPr>
            <a:t>２８．１５</a:t>
          </a:r>
          <a:r>
            <a:rPr kumimoji="1" lang="ja-JP" altLang="ja-JP" sz="1100">
              <a:solidFill>
                <a:schemeClr val="dk1"/>
              </a:solidFill>
              <a:latin typeface="+mn-lt"/>
              <a:ea typeface="+mn-ea"/>
              <a:cs typeface="+mn-cs"/>
            </a:rPr>
            <a:t>と同数値は算出されていない。今後も、各会計において財政健全化に向けた取り組みを進めることで、町全体の健全な財政を維持していく。</a:t>
          </a:r>
          <a:endParaRPr lang="ja-JP" altLang="ja-JP" sz="11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80" zoomScaleNormal="80" workbookViewId="0"/>
  </sheetViews>
  <sheetFormatPr defaultColWidth="0" defaultRowHeight="10.8" zeroHeight="1" x14ac:dyDescent="0.2"/>
  <cols>
    <col min="1" max="11" width="2.109375" style="141" customWidth="1"/>
    <col min="12" max="12" width="2.21875" style="141" customWidth="1"/>
    <col min="13" max="17" width="2.33203125" style="141" customWidth="1"/>
    <col min="18" max="119" width="2.109375" style="141" customWidth="1"/>
    <col min="120" max="16384" width="0" style="141" hidden="1"/>
  </cols>
  <sheetData>
    <row r="1" spans="1:119" ht="33" customHeight="1" x14ac:dyDescent="0.2">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 thickBot="1" x14ac:dyDescent="0.25">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5">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2">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4049782</v>
      </c>
      <c r="BO4" s="411"/>
      <c r="BP4" s="411"/>
      <c r="BQ4" s="411"/>
      <c r="BR4" s="411"/>
      <c r="BS4" s="411"/>
      <c r="BT4" s="411"/>
      <c r="BU4" s="412"/>
      <c r="BV4" s="410">
        <v>4189872</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2.4</v>
      </c>
      <c r="CU4" s="588"/>
      <c r="CV4" s="588"/>
      <c r="CW4" s="588"/>
      <c r="CX4" s="588"/>
      <c r="CY4" s="588"/>
      <c r="CZ4" s="588"/>
      <c r="DA4" s="589"/>
      <c r="DB4" s="587">
        <v>2.1</v>
      </c>
      <c r="DC4" s="588"/>
      <c r="DD4" s="588"/>
      <c r="DE4" s="588"/>
      <c r="DF4" s="588"/>
      <c r="DG4" s="588"/>
      <c r="DH4" s="588"/>
      <c r="DI4" s="589"/>
      <c r="DJ4" s="139"/>
      <c r="DK4" s="139"/>
      <c r="DL4" s="139"/>
      <c r="DM4" s="139"/>
      <c r="DN4" s="139"/>
      <c r="DO4" s="139"/>
    </row>
    <row r="5" spans="1:119" ht="18.75" customHeight="1" x14ac:dyDescent="0.2">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3952284</v>
      </c>
      <c r="BO5" s="416"/>
      <c r="BP5" s="416"/>
      <c r="BQ5" s="416"/>
      <c r="BR5" s="416"/>
      <c r="BS5" s="416"/>
      <c r="BT5" s="416"/>
      <c r="BU5" s="417"/>
      <c r="BV5" s="415">
        <v>4122260</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85.2</v>
      </c>
      <c r="CU5" s="386"/>
      <c r="CV5" s="386"/>
      <c r="CW5" s="386"/>
      <c r="CX5" s="386"/>
      <c r="CY5" s="386"/>
      <c r="CZ5" s="386"/>
      <c r="DA5" s="387"/>
      <c r="DB5" s="385">
        <v>81.5</v>
      </c>
      <c r="DC5" s="386"/>
      <c r="DD5" s="386"/>
      <c r="DE5" s="386"/>
      <c r="DF5" s="386"/>
      <c r="DG5" s="386"/>
      <c r="DH5" s="386"/>
      <c r="DI5" s="387"/>
      <c r="DJ5" s="139"/>
      <c r="DK5" s="139"/>
      <c r="DL5" s="139"/>
      <c r="DM5" s="139"/>
      <c r="DN5" s="139"/>
      <c r="DO5" s="139"/>
    </row>
    <row r="6" spans="1:119" ht="18.75" customHeight="1" x14ac:dyDescent="0.2">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97498</v>
      </c>
      <c r="BO6" s="416"/>
      <c r="BP6" s="416"/>
      <c r="BQ6" s="416"/>
      <c r="BR6" s="416"/>
      <c r="BS6" s="416"/>
      <c r="BT6" s="416"/>
      <c r="BU6" s="417"/>
      <c r="BV6" s="415">
        <v>67612</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88.3</v>
      </c>
      <c r="CU6" s="562"/>
      <c r="CV6" s="562"/>
      <c r="CW6" s="562"/>
      <c r="CX6" s="562"/>
      <c r="CY6" s="562"/>
      <c r="CZ6" s="562"/>
      <c r="DA6" s="563"/>
      <c r="DB6" s="561">
        <v>85.4</v>
      </c>
      <c r="DC6" s="562"/>
      <c r="DD6" s="562"/>
      <c r="DE6" s="562"/>
      <c r="DF6" s="562"/>
      <c r="DG6" s="562"/>
      <c r="DH6" s="562"/>
      <c r="DI6" s="563"/>
      <c r="DJ6" s="139"/>
      <c r="DK6" s="139"/>
      <c r="DL6" s="139"/>
      <c r="DM6" s="139"/>
      <c r="DN6" s="139"/>
      <c r="DO6" s="139"/>
    </row>
    <row r="7" spans="1:119" ht="18.75" customHeight="1" x14ac:dyDescent="0.2">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40769</v>
      </c>
      <c r="BO7" s="416"/>
      <c r="BP7" s="416"/>
      <c r="BQ7" s="416"/>
      <c r="BR7" s="416"/>
      <c r="BS7" s="416"/>
      <c r="BT7" s="416"/>
      <c r="BU7" s="417"/>
      <c r="BV7" s="415">
        <v>15562</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2380831</v>
      </c>
      <c r="CU7" s="416"/>
      <c r="CV7" s="416"/>
      <c r="CW7" s="416"/>
      <c r="CX7" s="416"/>
      <c r="CY7" s="416"/>
      <c r="CZ7" s="416"/>
      <c r="DA7" s="417"/>
      <c r="DB7" s="415">
        <v>2451775</v>
      </c>
      <c r="DC7" s="416"/>
      <c r="DD7" s="416"/>
      <c r="DE7" s="416"/>
      <c r="DF7" s="416"/>
      <c r="DG7" s="416"/>
      <c r="DH7" s="416"/>
      <c r="DI7" s="417"/>
      <c r="DJ7" s="139"/>
      <c r="DK7" s="139"/>
      <c r="DL7" s="139"/>
      <c r="DM7" s="139"/>
      <c r="DN7" s="139"/>
      <c r="DO7" s="139"/>
    </row>
    <row r="8" spans="1:119" ht="18.75" customHeight="1" thickBot="1" x14ac:dyDescent="0.25">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56729</v>
      </c>
      <c r="BO8" s="416"/>
      <c r="BP8" s="416"/>
      <c r="BQ8" s="416"/>
      <c r="BR8" s="416"/>
      <c r="BS8" s="416"/>
      <c r="BT8" s="416"/>
      <c r="BU8" s="417"/>
      <c r="BV8" s="415">
        <v>52050</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0.12</v>
      </c>
      <c r="CU8" s="525"/>
      <c r="CV8" s="525"/>
      <c r="CW8" s="525"/>
      <c r="CX8" s="525"/>
      <c r="CY8" s="525"/>
      <c r="CZ8" s="525"/>
      <c r="DA8" s="526"/>
      <c r="DB8" s="524">
        <v>0.12</v>
      </c>
      <c r="DC8" s="525"/>
      <c r="DD8" s="525"/>
      <c r="DE8" s="525"/>
      <c r="DF8" s="525"/>
      <c r="DG8" s="525"/>
      <c r="DH8" s="525"/>
      <c r="DI8" s="526"/>
      <c r="DJ8" s="139"/>
      <c r="DK8" s="139"/>
      <c r="DL8" s="139"/>
      <c r="DM8" s="139"/>
      <c r="DN8" s="139"/>
      <c r="DO8" s="139"/>
    </row>
    <row r="9" spans="1:119" ht="18.75" customHeight="1" thickBot="1" x14ac:dyDescent="0.25">
      <c r="A9" s="140"/>
      <c r="B9" s="550" t="s">
        <v>96</v>
      </c>
      <c r="C9" s="551"/>
      <c r="D9" s="551"/>
      <c r="E9" s="551"/>
      <c r="F9" s="551"/>
      <c r="G9" s="551"/>
      <c r="H9" s="551"/>
      <c r="I9" s="551"/>
      <c r="J9" s="551"/>
      <c r="K9" s="478"/>
      <c r="L9" s="552" t="s">
        <v>97</v>
      </c>
      <c r="M9" s="553"/>
      <c r="N9" s="553"/>
      <c r="O9" s="553"/>
      <c r="P9" s="553"/>
      <c r="Q9" s="554"/>
      <c r="R9" s="555">
        <v>3887</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4679</v>
      </c>
      <c r="BO9" s="416"/>
      <c r="BP9" s="416"/>
      <c r="BQ9" s="416"/>
      <c r="BR9" s="416"/>
      <c r="BS9" s="416"/>
      <c r="BT9" s="416"/>
      <c r="BU9" s="417"/>
      <c r="BV9" s="415">
        <v>204</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12.7</v>
      </c>
      <c r="CU9" s="386"/>
      <c r="CV9" s="386"/>
      <c r="CW9" s="386"/>
      <c r="CX9" s="386"/>
      <c r="CY9" s="386"/>
      <c r="CZ9" s="386"/>
      <c r="DA9" s="387"/>
      <c r="DB9" s="385">
        <v>13.1</v>
      </c>
      <c r="DC9" s="386"/>
      <c r="DD9" s="386"/>
      <c r="DE9" s="386"/>
      <c r="DF9" s="386"/>
      <c r="DG9" s="386"/>
      <c r="DH9" s="386"/>
      <c r="DI9" s="387"/>
      <c r="DJ9" s="139"/>
      <c r="DK9" s="139"/>
      <c r="DL9" s="139"/>
      <c r="DM9" s="139"/>
      <c r="DN9" s="139"/>
      <c r="DO9" s="139"/>
    </row>
    <row r="10" spans="1:119" ht="18.75" customHeight="1" thickBot="1" x14ac:dyDescent="0.25">
      <c r="A10" s="140"/>
      <c r="B10" s="550"/>
      <c r="C10" s="551"/>
      <c r="D10" s="551"/>
      <c r="E10" s="551"/>
      <c r="F10" s="551"/>
      <c r="G10" s="551"/>
      <c r="H10" s="551"/>
      <c r="I10" s="551"/>
      <c r="J10" s="551"/>
      <c r="K10" s="478"/>
      <c r="L10" s="388" t="s">
        <v>102</v>
      </c>
      <c r="M10" s="389"/>
      <c r="N10" s="389"/>
      <c r="O10" s="389"/>
      <c r="P10" s="389"/>
      <c r="Q10" s="390"/>
      <c r="R10" s="391">
        <v>4427</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t="s">
        <v>106</v>
      </c>
      <c r="BO10" s="416"/>
      <c r="BP10" s="416"/>
      <c r="BQ10" s="416"/>
      <c r="BR10" s="416"/>
      <c r="BS10" s="416"/>
      <c r="BT10" s="416"/>
      <c r="BU10" s="417"/>
      <c r="BV10" s="415">
        <v>50000</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5">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104</v>
      </c>
      <c r="AV11" s="473"/>
      <c r="AW11" s="473"/>
      <c r="AX11" s="473"/>
      <c r="AY11" s="395" t="s">
        <v>111</v>
      </c>
      <c r="AZ11" s="396"/>
      <c r="BA11" s="396"/>
      <c r="BB11" s="396"/>
      <c r="BC11" s="396"/>
      <c r="BD11" s="396"/>
      <c r="BE11" s="396"/>
      <c r="BF11" s="396"/>
      <c r="BG11" s="396"/>
      <c r="BH11" s="396"/>
      <c r="BI11" s="396"/>
      <c r="BJ11" s="396"/>
      <c r="BK11" s="396"/>
      <c r="BL11" s="396"/>
      <c r="BM11" s="397"/>
      <c r="BN11" s="415" t="s">
        <v>106</v>
      </c>
      <c r="BO11" s="416"/>
      <c r="BP11" s="416"/>
      <c r="BQ11" s="416"/>
      <c r="BR11" s="416"/>
      <c r="BS11" s="416"/>
      <c r="BT11" s="416"/>
      <c r="BU11" s="417"/>
      <c r="BV11" s="415" t="s">
        <v>106</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106</v>
      </c>
      <c r="CU11" s="525"/>
      <c r="CV11" s="525"/>
      <c r="CW11" s="525"/>
      <c r="CX11" s="525"/>
      <c r="CY11" s="525"/>
      <c r="CZ11" s="525"/>
      <c r="DA11" s="526"/>
      <c r="DB11" s="524" t="s">
        <v>106</v>
      </c>
      <c r="DC11" s="525"/>
      <c r="DD11" s="525"/>
      <c r="DE11" s="525"/>
      <c r="DF11" s="525"/>
      <c r="DG11" s="525"/>
      <c r="DH11" s="525"/>
      <c r="DI11" s="526"/>
      <c r="DJ11" s="139"/>
      <c r="DK11" s="139"/>
      <c r="DL11" s="139"/>
      <c r="DM11" s="139"/>
      <c r="DN11" s="139"/>
      <c r="DO11" s="139"/>
    </row>
    <row r="12" spans="1:119" ht="18.75" customHeight="1" x14ac:dyDescent="0.2">
      <c r="A12" s="140"/>
      <c r="B12" s="527" t="s">
        <v>113</v>
      </c>
      <c r="C12" s="528"/>
      <c r="D12" s="528"/>
      <c r="E12" s="528"/>
      <c r="F12" s="528"/>
      <c r="G12" s="528"/>
      <c r="H12" s="528"/>
      <c r="I12" s="528"/>
      <c r="J12" s="528"/>
      <c r="K12" s="529"/>
      <c r="L12" s="536" t="s">
        <v>114</v>
      </c>
      <c r="M12" s="537"/>
      <c r="N12" s="537"/>
      <c r="O12" s="537"/>
      <c r="P12" s="537"/>
      <c r="Q12" s="538"/>
      <c r="R12" s="539">
        <v>4083</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2">
      <c r="A13" s="140"/>
      <c r="B13" s="530"/>
      <c r="C13" s="531"/>
      <c r="D13" s="531"/>
      <c r="E13" s="531"/>
      <c r="F13" s="531"/>
      <c r="G13" s="531"/>
      <c r="H13" s="531"/>
      <c r="I13" s="531"/>
      <c r="J13" s="531"/>
      <c r="K13" s="532"/>
      <c r="L13" s="150"/>
      <c r="M13" s="513" t="s">
        <v>122</v>
      </c>
      <c r="N13" s="514"/>
      <c r="O13" s="514"/>
      <c r="P13" s="514"/>
      <c r="Q13" s="515"/>
      <c r="R13" s="516">
        <v>4076</v>
      </c>
      <c r="S13" s="517"/>
      <c r="T13" s="517"/>
      <c r="U13" s="517"/>
      <c r="V13" s="518"/>
      <c r="W13" s="504" t="s">
        <v>123</v>
      </c>
      <c r="X13" s="428"/>
      <c r="Y13" s="428"/>
      <c r="Z13" s="428"/>
      <c r="AA13" s="428"/>
      <c r="AB13" s="429"/>
      <c r="AC13" s="391">
        <v>746</v>
      </c>
      <c r="AD13" s="392"/>
      <c r="AE13" s="392"/>
      <c r="AF13" s="392"/>
      <c r="AG13" s="393"/>
      <c r="AH13" s="391">
        <v>770</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4679</v>
      </c>
      <c r="BO13" s="416"/>
      <c r="BP13" s="416"/>
      <c r="BQ13" s="416"/>
      <c r="BR13" s="416"/>
      <c r="BS13" s="416"/>
      <c r="BT13" s="416"/>
      <c r="BU13" s="417"/>
      <c r="BV13" s="415">
        <v>50204</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3.7</v>
      </c>
      <c r="CU13" s="386"/>
      <c r="CV13" s="386"/>
      <c r="CW13" s="386"/>
      <c r="CX13" s="386"/>
      <c r="CY13" s="386"/>
      <c r="CZ13" s="386"/>
      <c r="DA13" s="387"/>
      <c r="DB13" s="385">
        <v>3.6</v>
      </c>
      <c r="DC13" s="386"/>
      <c r="DD13" s="386"/>
      <c r="DE13" s="386"/>
      <c r="DF13" s="386"/>
      <c r="DG13" s="386"/>
      <c r="DH13" s="386"/>
      <c r="DI13" s="387"/>
      <c r="DJ13" s="139"/>
      <c r="DK13" s="139"/>
      <c r="DL13" s="139"/>
      <c r="DM13" s="139"/>
      <c r="DN13" s="139"/>
      <c r="DO13" s="139"/>
    </row>
    <row r="14" spans="1:119" ht="18.75" customHeight="1" thickBot="1" x14ac:dyDescent="0.25">
      <c r="A14" s="140"/>
      <c r="B14" s="530"/>
      <c r="C14" s="531"/>
      <c r="D14" s="531"/>
      <c r="E14" s="531"/>
      <c r="F14" s="531"/>
      <c r="G14" s="531"/>
      <c r="H14" s="531"/>
      <c r="I14" s="531"/>
      <c r="J14" s="531"/>
      <c r="K14" s="532"/>
      <c r="L14" s="506" t="s">
        <v>128</v>
      </c>
      <c r="M14" s="545"/>
      <c r="N14" s="545"/>
      <c r="O14" s="545"/>
      <c r="P14" s="545"/>
      <c r="Q14" s="546"/>
      <c r="R14" s="516">
        <v>4164</v>
      </c>
      <c r="S14" s="517"/>
      <c r="T14" s="517"/>
      <c r="U14" s="517"/>
      <c r="V14" s="518"/>
      <c r="W14" s="519"/>
      <c r="X14" s="431"/>
      <c r="Y14" s="431"/>
      <c r="Z14" s="431"/>
      <c r="AA14" s="431"/>
      <c r="AB14" s="432"/>
      <c r="AC14" s="509">
        <v>37.6</v>
      </c>
      <c r="AD14" s="510"/>
      <c r="AE14" s="510"/>
      <c r="AF14" s="510"/>
      <c r="AG14" s="511"/>
      <c r="AH14" s="509">
        <v>37.200000000000003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120</v>
      </c>
      <c r="CU14" s="488"/>
      <c r="CV14" s="488"/>
      <c r="CW14" s="488"/>
      <c r="CX14" s="488"/>
      <c r="CY14" s="488"/>
      <c r="CZ14" s="488"/>
      <c r="DA14" s="489"/>
      <c r="DB14" s="520" t="s">
        <v>120</v>
      </c>
      <c r="DC14" s="488"/>
      <c r="DD14" s="488"/>
      <c r="DE14" s="488"/>
      <c r="DF14" s="488"/>
      <c r="DG14" s="488"/>
      <c r="DH14" s="488"/>
      <c r="DI14" s="489"/>
      <c r="DJ14" s="139"/>
      <c r="DK14" s="139"/>
      <c r="DL14" s="139"/>
      <c r="DM14" s="139"/>
      <c r="DN14" s="139"/>
      <c r="DO14" s="139"/>
    </row>
    <row r="15" spans="1:119" ht="18.75" customHeight="1" x14ac:dyDescent="0.2">
      <c r="A15" s="140"/>
      <c r="B15" s="530"/>
      <c r="C15" s="531"/>
      <c r="D15" s="531"/>
      <c r="E15" s="531"/>
      <c r="F15" s="531"/>
      <c r="G15" s="531"/>
      <c r="H15" s="531"/>
      <c r="I15" s="531"/>
      <c r="J15" s="531"/>
      <c r="K15" s="532"/>
      <c r="L15" s="150"/>
      <c r="M15" s="513" t="s">
        <v>122</v>
      </c>
      <c r="N15" s="514"/>
      <c r="O15" s="514"/>
      <c r="P15" s="514"/>
      <c r="Q15" s="515"/>
      <c r="R15" s="516">
        <v>4158</v>
      </c>
      <c r="S15" s="517"/>
      <c r="T15" s="517"/>
      <c r="U15" s="517"/>
      <c r="V15" s="518"/>
      <c r="W15" s="504" t="s">
        <v>130</v>
      </c>
      <c r="X15" s="428"/>
      <c r="Y15" s="428"/>
      <c r="Z15" s="428"/>
      <c r="AA15" s="428"/>
      <c r="AB15" s="429"/>
      <c r="AC15" s="391">
        <v>290</v>
      </c>
      <c r="AD15" s="392"/>
      <c r="AE15" s="392"/>
      <c r="AF15" s="392"/>
      <c r="AG15" s="393"/>
      <c r="AH15" s="391">
        <v>309</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285791</v>
      </c>
      <c r="BO15" s="411"/>
      <c r="BP15" s="411"/>
      <c r="BQ15" s="411"/>
      <c r="BR15" s="411"/>
      <c r="BS15" s="411"/>
      <c r="BT15" s="411"/>
      <c r="BU15" s="412"/>
      <c r="BV15" s="410">
        <v>278822</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2">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14.6</v>
      </c>
      <c r="AD16" s="510"/>
      <c r="AE16" s="510"/>
      <c r="AF16" s="510"/>
      <c r="AG16" s="511"/>
      <c r="AH16" s="509">
        <v>14.9</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2234854</v>
      </c>
      <c r="BO16" s="416"/>
      <c r="BP16" s="416"/>
      <c r="BQ16" s="416"/>
      <c r="BR16" s="416"/>
      <c r="BS16" s="416"/>
      <c r="BT16" s="416"/>
      <c r="BU16" s="417"/>
      <c r="BV16" s="415">
        <v>2275400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5">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946</v>
      </c>
      <c r="AD17" s="392"/>
      <c r="AE17" s="392"/>
      <c r="AF17" s="392"/>
      <c r="AG17" s="393"/>
      <c r="AH17" s="391">
        <v>992</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348476</v>
      </c>
      <c r="BO17" s="416"/>
      <c r="BP17" s="416"/>
      <c r="BQ17" s="416"/>
      <c r="BR17" s="416"/>
      <c r="BS17" s="416"/>
      <c r="BT17" s="416"/>
      <c r="BU17" s="417"/>
      <c r="BV17" s="415">
        <v>340051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5">
      <c r="A18" s="140"/>
      <c r="B18" s="477" t="s">
        <v>140</v>
      </c>
      <c r="C18" s="478"/>
      <c r="D18" s="478"/>
      <c r="E18" s="479"/>
      <c r="F18" s="479"/>
      <c r="G18" s="479"/>
      <c r="H18" s="479"/>
      <c r="I18" s="479"/>
      <c r="J18" s="479"/>
      <c r="K18" s="479"/>
      <c r="L18" s="480">
        <v>171.73</v>
      </c>
      <c r="M18" s="480"/>
      <c r="N18" s="480"/>
      <c r="O18" s="480"/>
      <c r="P18" s="480"/>
      <c r="Q18" s="480"/>
      <c r="R18" s="481"/>
      <c r="S18" s="481"/>
      <c r="T18" s="481"/>
      <c r="U18" s="481"/>
      <c r="V18" s="482"/>
      <c r="W18" s="496"/>
      <c r="X18" s="497"/>
      <c r="Y18" s="497"/>
      <c r="Z18" s="497"/>
      <c r="AA18" s="497"/>
      <c r="AB18" s="505"/>
      <c r="AC18" s="379">
        <v>47.7</v>
      </c>
      <c r="AD18" s="380"/>
      <c r="AE18" s="380"/>
      <c r="AF18" s="380"/>
      <c r="AG18" s="483"/>
      <c r="AH18" s="379">
        <v>47.9</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2058814</v>
      </c>
      <c r="BO18" s="416"/>
      <c r="BP18" s="416"/>
      <c r="BQ18" s="416"/>
      <c r="BR18" s="416"/>
      <c r="BS18" s="416"/>
      <c r="BT18" s="416"/>
      <c r="BU18" s="417"/>
      <c r="BV18" s="415">
        <v>2042914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5">
      <c r="A19" s="140"/>
      <c r="B19" s="477" t="s">
        <v>142</v>
      </c>
      <c r="C19" s="478"/>
      <c r="D19" s="478"/>
      <c r="E19" s="479"/>
      <c r="F19" s="479"/>
      <c r="G19" s="479"/>
      <c r="H19" s="479"/>
      <c r="I19" s="479"/>
      <c r="J19" s="479"/>
      <c r="K19" s="479"/>
      <c r="L19" s="485">
        <v>23</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2760361</v>
      </c>
      <c r="BO19" s="416"/>
      <c r="BP19" s="416"/>
      <c r="BQ19" s="416"/>
      <c r="BR19" s="416"/>
      <c r="BS19" s="416"/>
      <c r="BT19" s="416"/>
      <c r="BU19" s="417"/>
      <c r="BV19" s="415">
        <v>2877101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5">
      <c r="A20" s="140"/>
      <c r="B20" s="477" t="s">
        <v>144</v>
      </c>
      <c r="C20" s="478"/>
      <c r="D20" s="478"/>
      <c r="E20" s="479"/>
      <c r="F20" s="479"/>
      <c r="G20" s="479"/>
      <c r="H20" s="479"/>
      <c r="I20" s="479"/>
      <c r="J20" s="479"/>
      <c r="K20" s="479"/>
      <c r="L20" s="485">
        <v>1277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2">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5">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2">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2945403</v>
      </c>
      <c r="BO23" s="416"/>
      <c r="BP23" s="416"/>
      <c r="BQ23" s="416"/>
      <c r="BR23" s="416"/>
      <c r="BS23" s="416"/>
      <c r="BT23" s="416"/>
      <c r="BU23" s="417"/>
      <c r="BV23" s="415">
        <v>2928218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5">
      <c r="A24" s="140"/>
      <c r="B24" s="447"/>
      <c r="C24" s="448"/>
      <c r="D24" s="449"/>
      <c r="E24" s="388" t="s">
        <v>153</v>
      </c>
      <c r="F24" s="389"/>
      <c r="G24" s="389"/>
      <c r="H24" s="389"/>
      <c r="I24" s="389"/>
      <c r="J24" s="389"/>
      <c r="K24" s="390"/>
      <c r="L24" s="391">
        <v>1</v>
      </c>
      <c r="M24" s="392"/>
      <c r="N24" s="392"/>
      <c r="O24" s="392"/>
      <c r="P24" s="393"/>
      <c r="Q24" s="391">
        <v>6620</v>
      </c>
      <c r="R24" s="392"/>
      <c r="S24" s="392"/>
      <c r="T24" s="392"/>
      <c r="U24" s="392"/>
      <c r="V24" s="393"/>
      <c r="W24" s="457"/>
      <c r="X24" s="448"/>
      <c r="Y24" s="449"/>
      <c r="Z24" s="388" t="s">
        <v>154</v>
      </c>
      <c r="AA24" s="389"/>
      <c r="AB24" s="389"/>
      <c r="AC24" s="389"/>
      <c r="AD24" s="389"/>
      <c r="AE24" s="389"/>
      <c r="AF24" s="389"/>
      <c r="AG24" s="390"/>
      <c r="AH24" s="391">
        <v>90</v>
      </c>
      <c r="AI24" s="392"/>
      <c r="AJ24" s="392"/>
      <c r="AK24" s="392"/>
      <c r="AL24" s="393"/>
      <c r="AM24" s="391">
        <v>276570</v>
      </c>
      <c r="AN24" s="392"/>
      <c r="AO24" s="392"/>
      <c r="AP24" s="392"/>
      <c r="AQ24" s="392"/>
      <c r="AR24" s="393"/>
      <c r="AS24" s="391">
        <v>3073</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2837534</v>
      </c>
      <c r="BO24" s="416"/>
      <c r="BP24" s="416"/>
      <c r="BQ24" s="416"/>
      <c r="BR24" s="416"/>
      <c r="BS24" s="416"/>
      <c r="BT24" s="416"/>
      <c r="BU24" s="417"/>
      <c r="BV24" s="415">
        <v>2792205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2">
      <c r="A25" s="140"/>
      <c r="B25" s="447"/>
      <c r="C25" s="448"/>
      <c r="D25" s="449"/>
      <c r="E25" s="388" t="s">
        <v>156</v>
      </c>
      <c r="F25" s="389"/>
      <c r="G25" s="389"/>
      <c r="H25" s="389"/>
      <c r="I25" s="389"/>
      <c r="J25" s="389"/>
      <c r="K25" s="390"/>
      <c r="L25" s="391">
        <v>1</v>
      </c>
      <c r="M25" s="392"/>
      <c r="N25" s="392"/>
      <c r="O25" s="392"/>
      <c r="P25" s="393"/>
      <c r="Q25" s="391">
        <v>5350</v>
      </c>
      <c r="R25" s="392"/>
      <c r="S25" s="392"/>
      <c r="T25" s="392"/>
      <c r="U25" s="392"/>
      <c r="V25" s="393"/>
      <c r="W25" s="457"/>
      <c r="X25" s="448"/>
      <c r="Y25" s="449"/>
      <c r="Z25" s="388" t="s">
        <v>157</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8100</v>
      </c>
      <c r="BO25" s="411"/>
      <c r="BP25" s="411"/>
      <c r="BQ25" s="411"/>
      <c r="BR25" s="411"/>
      <c r="BS25" s="411"/>
      <c r="BT25" s="411"/>
      <c r="BU25" s="412"/>
      <c r="BV25" s="410">
        <v>11662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2">
      <c r="A26" s="140"/>
      <c r="B26" s="447"/>
      <c r="C26" s="448"/>
      <c r="D26" s="449"/>
      <c r="E26" s="388" t="s">
        <v>159</v>
      </c>
      <c r="F26" s="389"/>
      <c r="G26" s="389"/>
      <c r="H26" s="389"/>
      <c r="I26" s="389"/>
      <c r="J26" s="389"/>
      <c r="K26" s="390"/>
      <c r="L26" s="391">
        <v>1</v>
      </c>
      <c r="M26" s="392"/>
      <c r="N26" s="392"/>
      <c r="O26" s="392"/>
      <c r="P26" s="393"/>
      <c r="Q26" s="391">
        <v>5290</v>
      </c>
      <c r="R26" s="392"/>
      <c r="S26" s="392"/>
      <c r="T26" s="392"/>
      <c r="U26" s="392"/>
      <c r="V26" s="393"/>
      <c r="W26" s="457"/>
      <c r="X26" s="448"/>
      <c r="Y26" s="449"/>
      <c r="Z26" s="388" t="s">
        <v>160</v>
      </c>
      <c r="AA26" s="470"/>
      <c r="AB26" s="470"/>
      <c r="AC26" s="470"/>
      <c r="AD26" s="470"/>
      <c r="AE26" s="470"/>
      <c r="AF26" s="470"/>
      <c r="AG26" s="471"/>
      <c r="AH26" s="391">
        <v>11</v>
      </c>
      <c r="AI26" s="392"/>
      <c r="AJ26" s="392"/>
      <c r="AK26" s="392"/>
      <c r="AL26" s="393"/>
      <c r="AM26" s="391">
        <v>40810</v>
      </c>
      <c r="AN26" s="392"/>
      <c r="AO26" s="392"/>
      <c r="AP26" s="392"/>
      <c r="AQ26" s="392"/>
      <c r="AR26" s="393"/>
      <c r="AS26" s="391">
        <v>3710</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5">
      <c r="A27" s="140"/>
      <c r="B27" s="447"/>
      <c r="C27" s="448"/>
      <c r="D27" s="449"/>
      <c r="E27" s="388" t="s">
        <v>162</v>
      </c>
      <c r="F27" s="389"/>
      <c r="G27" s="389"/>
      <c r="H27" s="389"/>
      <c r="I27" s="389"/>
      <c r="J27" s="389"/>
      <c r="K27" s="390"/>
      <c r="L27" s="391">
        <v>1</v>
      </c>
      <c r="M27" s="392"/>
      <c r="N27" s="392"/>
      <c r="O27" s="392"/>
      <c r="P27" s="393"/>
      <c r="Q27" s="391">
        <v>2730</v>
      </c>
      <c r="R27" s="392"/>
      <c r="S27" s="392"/>
      <c r="T27" s="392"/>
      <c r="U27" s="392"/>
      <c r="V27" s="393"/>
      <c r="W27" s="457"/>
      <c r="X27" s="448"/>
      <c r="Y27" s="449"/>
      <c r="Z27" s="388" t="s">
        <v>163</v>
      </c>
      <c r="AA27" s="389"/>
      <c r="AB27" s="389"/>
      <c r="AC27" s="389"/>
      <c r="AD27" s="389"/>
      <c r="AE27" s="389"/>
      <c r="AF27" s="389"/>
      <c r="AG27" s="390"/>
      <c r="AH27" s="391">
        <v>1</v>
      </c>
      <c r="AI27" s="392"/>
      <c r="AJ27" s="392"/>
      <c r="AK27" s="392"/>
      <c r="AL27" s="393"/>
      <c r="AM27" s="391" t="s">
        <v>164</v>
      </c>
      <c r="AN27" s="392"/>
      <c r="AO27" s="392"/>
      <c r="AP27" s="392"/>
      <c r="AQ27" s="392"/>
      <c r="AR27" s="393"/>
      <c r="AS27" s="391" t="s">
        <v>164</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240826</v>
      </c>
      <c r="BO27" s="419"/>
      <c r="BP27" s="419"/>
      <c r="BQ27" s="419"/>
      <c r="BR27" s="419"/>
      <c r="BS27" s="419"/>
      <c r="BT27" s="419"/>
      <c r="BU27" s="420"/>
      <c r="BV27" s="418">
        <v>240826</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2">
      <c r="A28" s="140"/>
      <c r="B28" s="447"/>
      <c r="C28" s="448"/>
      <c r="D28" s="449"/>
      <c r="E28" s="388" t="s">
        <v>166</v>
      </c>
      <c r="F28" s="389"/>
      <c r="G28" s="389"/>
      <c r="H28" s="389"/>
      <c r="I28" s="389"/>
      <c r="J28" s="389"/>
      <c r="K28" s="390"/>
      <c r="L28" s="391">
        <v>1</v>
      </c>
      <c r="M28" s="392"/>
      <c r="N28" s="392"/>
      <c r="O28" s="392"/>
      <c r="P28" s="393"/>
      <c r="Q28" s="391">
        <v>2080</v>
      </c>
      <c r="R28" s="392"/>
      <c r="S28" s="392"/>
      <c r="T28" s="392"/>
      <c r="U28" s="392"/>
      <c r="V28" s="393"/>
      <c r="W28" s="457"/>
      <c r="X28" s="448"/>
      <c r="Y28" s="449"/>
      <c r="Z28" s="388" t="s">
        <v>167</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1755865</v>
      </c>
      <c r="BO28" s="411"/>
      <c r="BP28" s="411"/>
      <c r="BQ28" s="411"/>
      <c r="BR28" s="411"/>
      <c r="BS28" s="411"/>
      <c r="BT28" s="411"/>
      <c r="BU28" s="412"/>
      <c r="BV28" s="410">
        <v>1755865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2">
      <c r="A29" s="140"/>
      <c r="B29" s="447"/>
      <c r="C29" s="448"/>
      <c r="D29" s="449"/>
      <c r="E29" s="388" t="s">
        <v>170</v>
      </c>
      <c r="F29" s="389"/>
      <c r="G29" s="389"/>
      <c r="H29" s="389"/>
      <c r="I29" s="389"/>
      <c r="J29" s="389"/>
      <c r="K29" s="390"/>
      <c r="L29" s="391">
        <v>7</v>
      </c>
      <c r="M29" s="392"/>
      <c r="N29" s="392"/>
      <c r="O29" s="392"/>
      <c r="P29" s="393"/>
      <c r="Q29" s="391">
        <v>1880</v>
      </c>
      <c r="R29" s="392"/>
      <c r="S29" s="392"/>
      <c r="T29" s="392"/>
      <c r="U29" s="392"/>
      <c r="V29" s="393"/>
      <c r="W29" s="458"/>
      <c r="X29" s="459"/>
      <c r="Y29" s="460"/>
      <c r="Z29" s="388" t="s">
        <v>171</v>
      </c>
      <c r="AA29" s="389"/>
      <c r="AB29" s="389"/>
      <c r="AC29" s="389"/>
      <c r="AD29" s="389"/>
      <c r="AE29" s="389"/>
      <c r="AF29" s="389"/>
      <c r="AG29" s="390"/>
      <c r="AH29" s="391">
        <v>91</v>
      </c>
      <c r="AI29" s="392"/>
      <c r="AJ29" s="392"/>
      <c r="AK29" s="392"/>
      <c r="AL29" s="393"/>
      <c r="AM29" s="391">
        <v>280365</v>
      </c>
      <c r="AN29" s="392"/>
      <c r="AO29" s="392"/>
      <c r="AP29" s="392"/>
      <c r="AQ29" s="392"/>
      <c r="AR29" s="393"/>
      <c r="AS29" s="391">
        <v>3081</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149688</v>
      </c>
      <c r="BO29" s="416"/>
      <c r="BP29" s="416"/>
      <c r="BQ29" s="416"/>
      <c r="BR29" s="416"/>
      <c r="BS29" s="416"/>
      <c r="BT29" s="416"/>
      <c r="BU29" s="417"/>
      <c r="BV29" s="415">
        <v>149688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5">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98.5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1052033</v>
      </c>
      <c r="BO30" s="419"/>
      <c r="BP30" s="419"/>
      <c r="BQ30" s="419"/>
      <c r="BR30" s="419"/>
      <c r="BS30" s="419"/>
      <c r="BT30" s="419"/>
      <c r="BU30" s="420"/>
      <c r="BV30" s="418">
        <v>1035251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2">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2">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2">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2">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IF('各会計、関係団体の財政状況及び健全化判断比率'!B32="","",'各会計、関係団体の財政状況及び健全化判断比率'!B32)</f>
        <v>国民健康保険病院事業会計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IF('各会計、関係団体の財政状況及び健全化判断比率'!B33="","",'各会計、関係団体の財政状況及び健全化判断比率'!B33)</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西臼杵広域行政事務組合</v>
      </c>
      <c r="BZ34" s="374"/>
      <c r="CA34" s="374"/>
      <c r="CB34" s="374"/>
      <c r="CC34" s="374"/>
      <c r="CD34" s="374"/>
      <c r="CE34" s="374"/>
      <c r="CF34" s="374"/>
      <c r="CG34" s="374"/>
      <c r="CH34" s="374"/>
      <c r="CI34" s="374"/>
      <c r="CJ34" s="374"/>
      <c r="CK34" s="374"/>
      <c r="CL34" s="374"/>
      <c r="CM34" s="374"/>
      <c r="CN34" s="167"/>
      <c r="CO34" s="375">
        <f>IF(CQ34="","",MAX(C34:D43,U34:V43,AM34:AN43,BE34:BF43,BW34:BX43)+1)</f>
        <v>16</v>
      </c>
      <c r="CP34" s="375"/>
      <c r="CQ34" s="374" t="str">
        <f>IF('各会計、関係団体の財政状況及び健全化判断比率'!BS7="","",'各会計、関係団体の財政状況及び健全化判断比率'!BS7)</f>
        <v>五ヶ瀬ハイランド</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2">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介護保険特別会計(保険事業勘定)</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宮崎県市町村総合事務組合（普通会計）</v>
      </c>
      <c r="BZ35" s="374"/>
      <c r="CA35" s="374"/>
      <c r="CB35" s="374"/>
      <c r="CC35" s="374"/>
      <c r="CD35" s="374"/>
      <c r="CE35" s="374"/>
      <c r="CF35" s="374"/>
      <c r="CG35" s="374"/>
      <c r="CH35" s="374"/>
      <c r="CI35" s="374"/>
      <c r="CJ35" s="374"/>
      <c r="CK35" s="374"/>
      <c r="CL35" s="374"/>
      <c r="CM35" s="374"/>
      <c r="CN35" s="167"/>
      <c r="CO35" s="375">
        <f t="shared" ref="CO35:CO43" si="3">IF(CQ35="","",CO34+1)</f>
        <v>17</v>
      </c>
      <c r="CP35" s="375"/>
      <c r="CQ35" s="374" t="str">
        <f>IF('各会計、関係団体の財政状況及び健全化判断比率'!BS8="","",'各会計、関係団体の財政状況及び健全化判断比率'!BS8)</f>
        <v>五ヶ瀬ワイナリー</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2">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宮崎県市町村総合事務組合（事業会計）</v>
      </c>
      <c r="BZ36" s="374"/>
      <c r="CA36" s="374"/>
      <c r="CB36" s="374"/>
      <c r="CC36" s="374"/>
      <c r="CD36" s="374"/>
      <c r="CE36" s="374"/>
      <c r="CF36" s="374"/>
      <c r="CG36" s="374"/>
      <c r="CH36" s="374"/>
      <c r="CI36" s="374"/>
      <c r="CJ36" s="374"/>
      <c r="CK36" s="374"/>
      <c r="CL36" s="374"/>
      <c r="CM36" s="374"/>
      <c r="CN36" s="167"/>
      <c r="CO36" s="375">
        <f t="shared" si="3"/>
        <v>18</v>
      </c>
      <c r="CP36" s="375"/>
      <c r="CQ36" s="374" t="str">
        <f>IF('各会計、関係団体の財政状況及び健全化判断比率'!BS9="","",'各会計、関係団体の財政状況及び健全化判断比率'!BS9)</f>
        <v>宮崎県林業公社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2">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介護保険特別会計(介護サービス事業勘定)</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宮崎県北部広域行政事務組合（一般会計）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2">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宮崎県北部広域行政事務組合（特別会計）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2">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宮崎県後期高齢者医療広域連合（普通会計）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2">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宮崎県後期高齢者医療広域連合（事業会計）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2">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宮崎県自治会館管理組合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2">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2">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5">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2">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2">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2">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2">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2">
      <c r="E49" s="175" t="s">
        <v>192</v>
      </c>
    </row>
    <row r="50" spans="5:5" x14ac:dyDescent="0.2">
      <c r="E50" s="141" t="s">
        <v>193</v>
      </c>
    </row>
    <row r="51" spans="5:5" x14ac:dyDescent="0.2">
      <c r="E51" s="141" t="s">
        <v>194</v>
      </c>
    </row>
    <row r="52" spans="5:5" x14ac:dyDescent="0.2">
      <c r="E52" s="141" t="s">
        <v>195</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2">
      <c r="A34" s="22"/>
      <c r="B34" s="31"/>
      <c r="C34" s="1184" t="s">
        <v>527</v>
      </c>
      <c r="D34" s="1184"/>
      <c r="E34" s="1185"/>
      <c r="F34" s="32">
        <v>25.24</v>
      </c>
      <c r="G34" s="33">
        <v>24.4</v>
      </c>
      <c r="H34" s="33">
        <v>25.14</v>
      </c>
      <c r="I34" s="33">
        <v>23.58</v>
      </c>
      <c r="J34" s="34">
        <v>23.71</v>
      </c>
      <c r="K34" s="22"/>
      <c r="L34" s="22"/>
      <c r="M34" s="22"/>
      <c r="N34" s="22"/>
      <c r="O34" s="22"/>
      <c r="P34" s="22"/>
    </row>
    <row r="35" spans="1:16" ht="39" customHeight="1" x14ac:dyDescent="0.2">
      <c r="A35" s="22"/>
      <c r="B35" s="35"/>
      <c r="C35" s="1178" t="s">
        <v>528</v>
      </c>
      <c r="D35" s="1179"/>
      <c r="E35" s="1180"/>
      <c r="F35" s="36">
        <v>2.39</v>
      </c>
      <c r="G35" s="37">
        <v>2.29</v>
      </c>
      <c r="H35" s="37">
        <v>2.17</v>
      </c>
      <c r="I35" s="37">
        <v>2.12</v>
      </c>
      <c r="J35" s="38">
        <v>2.38</v>
      </c>
      <c r="K35" s="22"/>
      <c r="L35" s="22"/>
      <c r="M35" s="22"/>
      <c r="N35" s="22"/>
      <c r="O35" s="22"/>
      <c r="P35" s="22"/>
    </row>
    <row r="36" spans="1:16" ht="39" customHeight="1" x14ac:dyDescent="0.2">
      <c r="A36" s="22"/>
      <c r="B36" s="35"/>
      <c r="C36" s="1178" t="s">
        <v>529</v>
      </c>
      <c r="D36" s="1179"/>
      <c r="E36" s="1180"/>
      <c r="F36" s="36">
        <v>0.87</v>
      </c>
      <c r="G36" s="37">
        <v>1</v>
      </c>
      <c r="H36" s="37">
        <v>1.1399999999999999</v>
      </c>
      <c r="I36" s="37">
        <v>1.0900000000000001</v>
      </c>
      <c r="J36" s="38">
        <v>1.25</v>
      </c>
      <c r="K36" s="22"/>
      <c r="L36" s="22"/>
      <c r="M36" s="22"/>
      <c r="N36" s="22"/>
      <c r="O36" s="22"/>
      <c r="P36" s="22"/>
    </row>
    <row r="37" spans="1:16" ht="39" customHeight="1" x14ac:dyDescent="0.2">
      <c r="A37" s="22"/>
      <c r="B37" s="35"/>
      <c r="C37" s="1178" t="s">
        <v>530</v>
      </c>
      <c r="D37" s="1179"/>
      <c r="E37" s="1180"/>
      <c r="F37" s="36" t="s">
        <v>482</v>
      </c>
      <c r="G37" s="37">
        <v>0.45</v>
      </c>
      <c r="H37" s="37">
        <v>0.4</v>
      </c>
      <c r="I37" s="37">
        <v>0.35</v>
      </c>
      <c r="J37" s="38">
        <v>0.8</v>
      </c>
      <c r="K37" s="22"/>
      <c r="L37" s="22"/>
      <c r="M37" s="22"/>
      <c r="N37" s="22"/>
      <c r="O37" s="22"/>
      <c r="P37" s="22"/>
    </row>
    <row r="38" spans="1:16" ht="39" customHeight="1" x14ac:dyDescent="0.2">
      <c r="A38" s="22"/>
      <c r="B38" s="35"/>
      <c r="C38" s="1178" t="s">
        <v>531</v>
      </c>
      <c r="D38" s="1179"/>
      <c r="E38" s="1180"/>
      <c r="F38" s="36">
        <v>0.01</v>
      </c>
      <c r="G38" s="37">
        <v>0.01</v>
      </c>
      <c r="H38" s="37">
        <v>0</v>
      </c>
      <c r="I38" s="37">
        <v>0</v>
      </c>
      <c r="J38" s="38">
        <v>0.01</v>
      </c>
      <c r="K38" s="22"/>
      <c r="L38" s="22"/>
      <c r="M38" s="22"/>
      <c r="N38" s="22"/>
      <c r="O38" s="22"/>
      <c r="P38" s="22"/>
    </row>
    <row r="39" spans="1:16" ht="39" customHeight="1" x14ac:dyDescent="0.2">
      <c r="A39" s="22"/>
      <c r="B39" s="35"/>
      <c r="C39" s="1178" t="s">
        <v>532</v>
      </c>
      <c r="D39" s="1179"/>
      <c r="E39" s="1180"/>
      <c r="F39" s="36">
        <v>0</v>
      </c>
      <c r="G39" s="37">
        <v>0</v>
      </c>
      <c r="H39" s="37">
        <v>0</v>
      </c>
      <c r="I39" s="37">
        <v>0</v>
      </c>
      <c r="J39" s="38">
        <v>0</v>
      </c>
      <c r="K39" s="22"/>
      <c r="L39" s="22"/>
      <c r="M39" s="22"/>
      <c r="N39" s="22"/>
      <c r="O39" s="22"/>
      <c r="P39" s="22"/>
    </row>
    <row r="40" spans="1:16" ht="39" customHeight="1" x14ac:dyDescent="0.2">
      <c r="A40" s="22"/>
      <c r="B40" s="35"/>
      <c r="C40" s="1178" t="s">
        <v>533</v>
      </c>
      <c r="D40" s="1179"/>
      <c r="E40" s="1180"/>
      <c r="F40" s="36" t="s">
        <v>482</v>
      </c>
      <c r="G40" s="37">
        <v>0</v>
      </c>
      <c r="H40" s="37">
        <v>0</v>
      </c>
      <c r="I40" s="37">
        <v>0</v>
      </c>
      <c r="J40" s="38">
        <v>0</v>
      </c>
      <c r="K40" s="22"/>
      <c r="L40" s="22"/>
      <c r="M40" s="22"/>
      <c r="N40" s="22"/>
      <c r="O40" s="22"/>
      <c r="P40" s="22"/>
    </row>
    <row r="41" spans="1:16" ht="39" customHeight="1" x14ac:dyDescent="0.2">
      <c r="A41" s="22"/>
      <c r="B41" s="35"/>
      <c r="C41" s="1178"/>
      <c r="D41" s="1179"/>
      <c r="E41" s="1180"/>
      <c r="F41" s="36"/>
      <c r="G41" s="37"/>
      <c r="H41" s="37"/>
      <c r="I41" s="37"/>
      <c r="J41" s="38"/>
      <c r="K41" s="22"/>
      <c r="L41" s="22"/>
      <c r="M41" s="22"/>
      <c r="N41" s="22"/>
      <c r="O41" s="22"/>
      <c r="P41" s="22"/>
    </row>
    <row r="42" spans="1:16" ht="39" customHeight="1" x14ac:dyDescent="0.2">
      <c r="A42" s="22"/>
      <c r="B42" s="39"/>
      <c r="C42" s="1178" t="s">
        <v>534</v>
      </c>
      <c r="D42" s="1179"/>
      <c r="E42" s="1180"/>
      <c r="F42" s="36" t="s">
        <v>482</v>
      </c>
      <c r="G42" s="37" t="s">
        <v>482</v>
      </c>
      <c r="H42" s="37" t="s">
        <v>482</v>
      </c>
      <c r="I42" s="37" t="s">
        <v>482</v>
      </c>
      <c r="J42" s="38" t="s">
        <v>482</v>
      </c>
      <c r="K42" s="22"/>
      <c r="L42" s="22"/>
      <c r="M42" s="22"/>
      <c r="N42" s="22"/>
      <c r="O42" s="22"/>
      <c r="P42" s="22"/>
    </row>
    <row r="43" spans="1:16" ht="39" customHeight="1" thickBot="1" x14ac:dyDescent="0.25">
      <c r="A43" s="22"/>
      <c r="B43" s="40"/>
      <c r="C43" s="1181" t="s">
        <v>535</v>
      </c>
      <c r="D43" s="1182"/>
      <c r="E43" s="1183"/>
      <c r="F43" s="41">
        <v>0.38</v>
      </c>
      <c r="G43" s="42" t="s">
        <v>482</v>
      </c>
      <c r="H43" s="42" t="s">
        <v>482</v>
      </c>
      <c r="I43" s="42" t="s">
        <v>482</v>
      </c>
      <c r="J43" s="43" t="s">
        <v>482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2">
      <c r="A45" s="48"/>
      <c r="B45" s="1194" t="s">
        <v>11</v>
      </c>
      <c r="C45" s="1195"/>
      <c r="D45" s="58"/>
      <c r="E45" s="1200" t="s">
        <v>12</v>
      </c>
      <c r="F45" s="1200"/>
      <c r="G45" s="1200"/>
      <c r="H45" s="1200"/>
      <c r="I45" s="1200"/>
      <c r="J45" s="1201"/>
      <c r="K45" s="59">
        <v>432</v>
      </c>
      <c r="L45" s="60">
        <v>406</v>
      </c>
      <c r="M45" s="60">
        <v>373</v>
      </c>
      <c r="N45" s="60">
        <v>377</v>
      </c>
      <c r="O45" s="61">
        <v>351</v>
      </c>
      <c r="P45" s="48"/>
      <c r="Q45" s="48"/>
      <c r="R45" s="48"/>
      <c r="S45" s="48"/>
      <c r="T45" s="48"/>
      <c r="U45" s="48"/>
    </row>
    <row r="46" spans="1:21" ht="30.75" customHeight="1" x14ac:dyDescent="0.2">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x14ac:dyDescent="0.2">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x14ac:dyDescent="0.2">
      <c r="A48" s="48"/>
      <c r="B48" s="1196"/>
      <c r="C48" s="1197"/>
      <c r="D48" s="62"/>
      <c r="E48" s="1188" t="s">
        <v>15</v>
      </c>
      <c r="F48" s="1188"/>
      <c r="G48" s="1188"/>
      <c r="H48" s="1188"/>
      <c r="I48" s="1188"/>
      <c r="J48" s="1189"/>
      <c r="K48" s="63">
        <v>22</v>
      </c>
      <c r="L48" s="64">
        <v>24</v>
      </c>
      <c r="M48" s="64">
        <v>27</v>
      </c>
      <c r="N48" s="64">
        <v>26</v>
      </c>
      <c r="O48" s="65">
        <v>27</v>
      </c>
      <c r="P48" s="48"/>
      <c r="Q48" s="48"/>
      <c r="R48" s="48"/>
      <c r="S48" s="48"/>
      <c r="T48" s="48"/>
      <c r="U48" s="48"/>
    </row>
    <row r="49" spans="1:21" ht="30.75" customHeight="1" x14ac:dyDescent="0.2">
      <c r="A49" s="48"/>
      <c r="B49" s="1196"/>
      <c r="C49" s="1197"/>
      <c r="D49" s="62"/>
      <c r="E49" s="1188" t="s">
        <v>16</v>
      </c>
      <c r="F49" s="1188"/>
      <c r="G49" s="1188"/>
      <c r="H49" s="1188"/>
      <c r="I49" s="1188"/>
      <c r="J49" s="1189"/>
      <c r="K49" s="63">
        <v>7</v>
      </c>
      <c r="L49" s="64">
        <v>7</v>
      </c>
      <c r="M49" s="64">
        <v>9</v>
      </c>
      <c r="N49" s="64">
        <v>10</v>
      </c>
      <c r="O49" s="65">
        <v>17</v>
      </c>
      <c r="P49" s="48"/>
      <c r="Q49" s="48"/>
      <c r="R49" s="48"/>
      <c r="S49" s="48"/>
      <c r="T49" s="48"/>
      <c r="U49" s="48"/>
    </row>
    <row r="50" spans="1:21" ht="30.75" customHeight="1" x14ac:dyDescent="0.2">
      <c r="A50" s="48"/>
      <c r="B50" s="1196"/>
      <c r="C50" s="1197"/>
      <c r="D50" s="62"/>
      <c r="E50" s="1188" t="s">
        <v>17</v>
      </c>
      <c r="F50" s="1188"/>
      <c r="G50" s="1188"/>
      <c r="H50" s="1188"/>
      <c r="I50" s="1188"/>
      <c r="J50" s="1189"/>
      <c r="K50" s="63">
        <v>4</v>
      </c>
      <c r="L50" s="64">
        <v>4</v>
      </c>
      <c r="M50" s="64">
        <v>4</v>
      </c>
      <c r="N50" s="64">
        <v>4</v>
      </c>
      <c r="O50" s="65">
        <v>4</v>
      </c>
      <c r="P50" s="48"/>
      <c r="Q50" s="48"/>
      <c r="R50" s="48"/>
      <c r="S50" s="48"/>
      <c r="T50" s="48"/>
      <c r="U50" s="48"/>
    </row>
    <row r="51" spans="1:21" ht="30.75" customHeight="1" x14ac:dyDescent="0.2">
      <c r="A51" s="48"/>
      <c r="B51" s="1198"/>
      <c r="C51" s="1199"/>
      <c r="D51" s="66"/>
      <c r="E51" s="1188" t="s">
        <v>18</v>
      </c>
      <c r="F51" s="1188"/>
      <c r="G51" s="1188"/>
      <c r="H51" s="1188"/>
      <c r="I51" s="1188"/>
      <c r="J51" s="1189"/>
      <c r="K51" s="63" t="s">
        <v>482</v>
      </c>
      <c r="L51" s="64" t="s">
        <v>482</v>
      </c>
      <c r="M51" s="64" t="s">
        <v>482</v>
      </c>
      <c r="N51" s="64" t="s">
        <v>482</v>
      </c>
      <c r="O51" s="65" t="s">
        <v>482</v>
      </c>
      <c r="P51" s="48"/>
      <c r="Q51" s="48"/>
      <c r="R51" s="48"/>
      <c r="S51" s="48"/>
      <c r="T51" s="48"/>
      <c r="U51" s="48"/>
    </row>
    <row r="52" spans="1:21" ht="30.75" customHeight="1" x14ac:dyDescent="0.2">
      <c r="A52" s="48"/>
      <c r="B52" s="1186" t="s">
        <v>19</v>
      </c>
      <c r="C52" s="1187"/>
      <c r="D52" s="66"/>
      <c r="E52" s="1188" t="s">
        <v>20</v>
      </c>
      <c r="F52" s="1188"/>
      <c r="G52" s="1188"/>
      <c r="H52" s="1188"/>
      <c r="I52" s="1188"/>
      <c r="J52" s="1189"/>
      <c r="K52" s="63">
        <v>366</v>
      </c>
      <c r="L52" s="64">
        <v>361</v>
      </c>
      <c r="M52" s="64">
        <v>346</v>
      </c>
      <c r="N52" s="64">
        <v>340</v>
      </c>
      <c r="O52" s="65">
        <v>310</v>
      </c>
      <c r="P52" s="48"/>
      <c r="Q52" s="48"/>
      <c r="R52" s="48"/>
      <c r="S52" s="48"/>
      <c r="T52" s="48"/>
      <c r="U52" s="48"/>
    </row>
    <row r="53" spans="1:21" ht="30.75" customHeight="1" thickBot="1" x14ac:dyDescent="0.25">
      <c r="A53" s="48"/>
      <c r="B53" s="1190" t="s">
        <v>21</v>
      </c>
      <c r="C53" s="1191"/>
      <c r="D53" s="67"/>
      <c r="E53" s="1192" t="s">
        <v>22</v>
      </c>
      <c r="F53" s="1192"/>
      <c r="G53" s="1192"/>
      <c r="H53" s="1192"/>
      <c r="I53" s="1192"/>
      <c r="J53" s="1193"/>
      <c r="K53" s="68">
        <v>99</v>
      </c>
      <c r="L53" s="69">
        <v>80</v>
      </c>
      <c r="M53" s="69">
        <v>67</v>
      </c>
      <c r="N53" s="69">
        <v>77</v>
      </c>
      <c r="O53" s="70">
        <v>89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521</v>
      </c>
      <c r="J40" s="79" t="s">
        <v>522</v>
      </c>
      <c r="K40" s="79" t="s">
        <v>523</v>
      </c>
      <c r="L40" s="79" t="s">
        <v>524</v>
      </c>
      <c r="M40" s="80" t="s">
        <v>525</v>
      </c>
    </row>
    <row r="41" spans="2:13" ht="27.75" customHeight="1" x14ac:dyDescent="0.2">
      <c r="B41" s="1214" t="s">
        <v>24</v>
      </c>
      <c r="C41" s="1215"/>
      <c r="D41" s="81"/>
      <c r="E41" s="1216" t="s">
        <v>25</v>
      </c>
      <c r="F41" s="1216"/>
      <c r="G41" s="1216"/>
      <c r="H41" s="1217"/>
      <c r="I41" s="82">
        <v>3088</v>
      </c>
      <c r="J41" s="83">
        <v>2954</v>
      </c>
      <c r="K41" s="83">
        <v>2884</v>
      </c>
      <c r="L41" s="83">
        <v>2928</v>
      </c>
      <c r="M41" s="84">
        <v>2945</v>
      </c>
    </row>
    <row r="42" spans="2:13" ht="27.75" customHeight="1" x14ac:dyDescent="0.2">
      <c r="B42" s="1204"/>
      <c r="C42" s="1205"/>
      <c r="D42" s="85"/>
      <c r="E42" s="1208" t="s">
        <v>26</v>
      </c>
      <c r="F42" s="1208"/>
      <c r="G42" s="1208"/>
      <c r="H42" s="1209"/>
      <c r="I42" s="86">
        <v>15</v>
      </c>
      <c r="J42" s="87">
        <v>13</v>
      </c>
      <c r="K42" s="87">
        <v>11</v>
      </c>
      <c r="L42" s="87">
        <v>10</v>
      </c>
      <c r="M42" s="88">
        <v>8</v>
      </c>
    </row>
    <row r="43" spans="2:13" ht="27.75" customHeight="1" x14ac:dyDescent="0.2">
      <c r="B43" s="1204"/>
      <c r="C43" s="1205"/>
      <c r="D43" s="85"/>
      <c r="E43" s="1208" t="s">
        <v>27</v>
      </c>
      <c r="F43" s="1208"/>
      <c r="G43" s="1208"/>
      <c r="H43" s="1209"/>
      <c r="I43" s="86">
        <v>557</v>
      </c>
      <c r="J43" s="87">
        <v>524</v>
      </c>
      <c r="K43" s="87">
        <v>233</v>
      </c>
      <c r="L43" s="87">
        <v>229</v>
      </c>
      <c r="M43" s="88">
        <v>218</v>
      </c>
    </row>
    <row r="44" spans="2:13" ht="27.75" customHeight="1" x14ac:dyDescent="0.2">
      <c r="B44" s="1204"/>
      <c r="C44" s="1205"/>
      <c r="D44" s="85"/>
      <c r="E44" s="1208" t="s">
        <v>28</v>
      </c>
      <c r="F44" s="1208"/>
      <c r="G44" s="1208"/>
      <c r="H44" s="1209"/>
      <c r="I44" s="86">
        <v>49</v>
      </c>
      <c r="J44" s="87">
        <v>118</v>
      </c>
      <c r="K44" s="87">
        <v>365</v>
      </c>
      <c r="L44" s="87">
        <v>356</v>
      </c>
      <c r="M44" s="88">
        <v>340</v>
      </c>
    </row>
    <row r="45" spans="2:13" ht="27.75" customHeight="1" x14ac:dyDescent="0.2">
      <c r="B45" s="1204"/>
      <c r="C45" s="1205"/>
      <c r="D45" s="85"/>
      <c r="E45" s="1208" t="s">
        <v>29</v>
      </c>
      <c r="F45" s="1208"/>
      <c r="G45" s="1208"/>
      <c r="H45" s="1209"/>
      <c r="I45" s="86">
        <v>758</v>
      </c>
      <c r="J45" s="87">
        <v>813</v>
      </c>
      <c r="K45" s="87">
        <v>743</v>
      </c>
      <c r="L45" s="87">
        <v>759</v>
      </c>
      <c r="M45" s="88">
        <v>745</v>
      </c>
    </row>
    <row r="46" spans="2:13" ht="27.75" customHeight="1" x14ac:dyDescent="0.2">
      <c r="B46" s="1204"/>
      <c r="C46" s="1205"/>
      <c r="D46" s="89"/>
      <c r="E46" s="1208" t="s">
        <v>30</v>
      </c>
      <c r="F46" s="1208"/>
      <c r="G46" s="1208"/>
      <c r="H46" s="1209"/>
      <c r="I46" s="86">
        <v>90</v>
      </c>
      <c r="J46" s="87">
        <v>54</v>
      </c>
      <c r="K46" s="87">
        <v>18</v>
      </c>
      <c r="L46" s="87" t="s">
        <v>482</v>
      </c>
      <c r="M46" s="88" t="s">
        <v>482</v>
      </c>
    </row>
    <row r="47" spans="2:13" ht="27.75" customHeight="1" x14ac:dyDescent="0.2">
      <c r="B47" s="1204"/>
      <c r="C47" s="1205"/>
      <c r="D47" s="90"/>
      <c r="E47" s="1218" t="s">
        <v>31</v>
      </c>
      <c r="F47" s="1219"/>
      <c r="G47" s="1219"/>
      <c r="H47" s="1220"/>
      <c r="I47" s="86" t="s">
        <v>482</v>
      </c>
      <c r="J47" s="87" t="s">
        <v>482</v>
      </c>
      <c r="K47" s="87" t="s">
        <v>482</v>
      </c>
      <c r="L47" s="87" t="s">
        <v>482</v>
      </c>
      <c r="M47" s="88" t="s">
        <v>482</v>
      </c>
    </row>
    <row r="48" spans="2:13" ht="27.75" customHeight="1" x14ac:dyDescent="0.2">
      <c r="B48" s="1204"/>
      <c r="C48" s="1205"/>
      <c r="D48" s="85"/>
      <c r="E48" s="1208" t="s">
        <v>32</v>
      </c>
      <c r="F48" s="1208"/>
      <c r="G48" s="1208"/>
      <c r="H48" s="1209"/>
      <c r="I48" s="86" t="s">
        <v>482</v>
      </c>
      <c r="J48" s="87" t="s">
        <v>482</v>
      </c>
      <c r="K48" s="87" t="s">
        <v>482</v>
      </c>
      <c r="L48" s="87" t="s">
        <v>482</v>
      </c>
      <c r="M48" s="88" t="s">
        <v>482</v>
      </c>
    </row>
    <row r="49" spans="2:13" ht="27.75" customHeight="1" x14ac:dyDescent="0.2">
      <c r="B49" s="1206"/>
      <c r="C49" s="1207"/>
      <c r="D49" s="85"/>
      <c r="E49" s="1208" t="s">
        <v>33</v>
      </c>
      <c r="F49" s="1208"/>
      <c r="G49" s="1208"/>
      <c r="H49" s="1209"/>
      <c r="I49" s="86" t="s">
        <v>482</v>
      </c>
      <c r="J49" s="87" t="s">
        <v>482</v>
      </c>
      <c r="K49" s="87" t="s">
        <v>482</v>
      </c>
      <c r="L49" s="87" t="s">
        <v>482</v>
      </c>
      <c r="M49" s="88" t="s">
        <v>482</v>
      </c>
    </row>
    <row r="50" spans="2:13" ht="27.75" customHeight="1" x14ac:dyDescent="0.2">
      <c r="B50" s="1202" t="s">
        <v>34</v>
      </c>
      <c r="C50" s="1203"/>
      <c r="D50" s="91"/>
      <c r="E50" s="1208" t="s">
        <v>35</v>
      </c>
      <c r="F50" s="1208"/>
      <c r="G50" s="1208"/>
      <c r="H50" s="1209"/>
      <c r="I50" s="86">
        <v>2892</v>
      </c>
      <c r="J50" s="87">
        <v>3143</v>
      </c>
      <c r="K50" s="87">
        <v>3126</v>
      </c>
      <c r="L50" s="87">
        <v>3291</v>
      </c>
      <c r="M50" s="88">
        <v>3315</v>
      </c>
    </row>
    <row r="51" spans="2:13" ht="27.75" customHeight="1" x14ac:dyDescent="0.2">
      <c r="B51" s="1204"/>
      <c r="C51" s="1205"/>
      <c r="D51" s="85"/>
      <c r="E51" s="1208" t="s">
        <v>36</v>
      </c>
      <c r="F51" s="1208"/>
      <c r="G51" s="1208"/>
      <c r="H51" s="1209"/>
      <c r="I51" s="86">
        <v>2</v>
      </c>
      <c r="J51" s="87">
        <v>1</v>
      </c>
      <c r="K51" s="87">
        <v>1</v>
      </c>
      <c r="L51" s="87">
        <v>1</v>
      </c>
      <c r="M51" s="88">
        <v>1</v>
      </c>
    </row>
    <row r="52" spans="2:13" ht="27.75" customHeight="1" x14ac:dyDescent="0.2">
      <c r="B52" s="1206"/>
      <c r="C52" s="1207"/>
      <c r="D52" s="85"/>
      <c r="E52" s="1208" t="s">
        <v>37</v>
      </c>
      <c r="F52" s="1208"/>
      <c r="G52" s="1208"/>
      <c r="H52" s="1209"/>
      <c r="I52" s="86">
        <v>2968</v>
      </c>
      <c r="J52" s="87">
        <v>2837</v>
      </c>
      <c r="K52" s="87">
        <v>2671</v>
      </c>
      <c r="L52" s="87">
        <v>2660</v>
      </c>
      <c r="M52" s="88">
        <v>2666</v>
      </c>
    </row>
    <row r="53" spans="2:13" ht="27.75" customHeight="1" thickBot="1" x14ac:dyDescent="0.25">
      <c r="B53" s="1210" t="s">
        <v>21</v>
      </c>
      <c r="C53" s="1211"/>
      <c r="D53" s="92"/>
      <c r="E53" s="1212" t="s">
        <v>38</v>
      </c>
      <c r="F53" s="1212"/>
      <c r="G53" s="1212"/>
      <c r="H53" s="1213"/>
      <c r="I53" s="93">
        <v>-1305</v>
      </c>
      <c r="J53" s="94">
        <v>-1506</v>
      </c>
      <c r="K53" s="94">
        <v>-1544</v>
      </c>
      <c r="L53" s="94">
        <v>-1669</v>
      </c>
      <c r="M53" s="95">
        <v>-1725</v>
      </c>
    </row>
    <row r="54" spans="2:13" ht="27.75" customHeight="1" x14ac:dyDescent="0.2">
      <c r="B54" s="96" t="s">
        <v>39</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WVY191"/>
  <sheetViews>
    <sheetView showGridLines="0" zoomScale="80" zoomScaleNormal="80" zoomScaleSheetLayoutView="55" workbookViewId="0"/>
  </sheetViews>
  <sheetFormatPr defaultColWidth="0" defaultRowHeight="13.5" customHeight="1" zeroHeight="1" x14ac:dyDescent="0.2"/>
  <cols>
    <col min="1" max="1" width="6.33203125" style="245" customWidth="1"/>
    <col min="2" max="2" width="18.109375" style="245" customWidth="1"/>
    <col min="3" max="3" width="22.6640625" style="245" customWidth="1"/>
    <col min="4" max="9" width="18.109375" style="245" customWidth="1"/>
    <col min="10" max="10" width="22.77734375" style="245" customWidth="1"/>
    <col min="11" max="15" width="18.109375" style="245" customWidth="1"/>
    <col min="16" max="16" width="6.109375" style="252" customWidth="1"/>
    <col min="17" max="17" width="5.88671875" style="250" customWidth="1"/>
    <col min="18" max="18" width="19.109375" style="245" hidden="1"/>
    <col min="19" max="23" width="12.6640625" style="245" hidden="1"/>
    <col min="24" max="257" width="8.6640625" style="245" hidden="1"/>
    <col min="258" max="263" width="14.88671875" style="245" hidden="1"/>
    <col min="264" max="265" width="15.88671875" style="245" hidden="1"/>
    <col min="266" max="271" width="16.109375" style="245" hidden="1"/>
    <col min="272" max="272" width="6.109375" style="245" hidden="1"/>
    <col min="273" max="273" width="3" style="245" hidden="1"/>
    <col min="274" max="513" width="8.6640625" style="245" hidden="1"/>
    <col min="514" max="519" width="14.88671875" style="245" hidden="1"/>
    <col min="520" max="521" width="15.88671875" style="245" hidden="1"/>
    <col min="522" max="527" width="16.109375" style="245" hidden="1"/>
    <col min="528" max="528" width="6.109375" style="245" hidden="1"/>
    <col min="529" max="529" width="3" style="245" hidden="1"/>
    <col min="530" max="769" width="8.6640625" style="245" hidden="1"/>
    <col min="770" max="775" width="14.88671875" style="245" hidden="1"/>
    <col min="776" max="777" width="15.88671875" style="245" hidden="1"/>
    <col min="778" max="783" width="16.109375" style="245" hidden="1"/>
    <col min="784" max="784" width="6.109375" style="245" hidden="1"/>
    <col min="785" max="785" width="3" style="245" hidden="1"/>
    <col min="786" max="1025" width="8.6640625" style="245" hidden="1"/>
    <col min="1026" max="1031" width="14.88671875" style="245" hidden="1"/>
    <col min="1032" max="1033" width="15.88671875" style="245" hidden="1"/>
    <col min="1034" max="1039" width="16.109375" style="245" hidden="1"/>
    <col min="1040" max="1040" width="6.109375" style="245" hidden="1"/>
    <col min="1041" max="1041" width="3" style="245" hidden="1"/>
    <col min="1042" max="1281" width="8.6640625" style="245" hidden="1"/>
    <col min="1282" max="1287" width="14.88671875" style="245" hidden="1"/>
    <col min="1288" max="1289" width="15.88671875" style="245" hidden="1"/>
    <col min="1290" max="1295" width="16.109375" style="245" hidden="1"/>
    <col min="1296" max="1296" width="6.109375" style="245" hidden="1"/>
    <col min="1297" max="1297" width="3" style="245" hidden="1"/>
    <col min="1298" max="1537" width="8.6640625" style="245" hidden="1"/>
    <col min="1538" max="1543" width="14.88671875" style="245" hidden="1"/>
    <col min="1544" max="1545" width="15.88671875" style="245" hidden="1"/>
    <col min="1546" max="1551" width="16.109375" style="245" hidden="1"/>
    <col min="1552" max="1552" width="6.109375" style="245" hidden="1"/>
    <col min="1553" max="1553" width="3" style="245" hidden="1"/>
    <col min="1554" max="1793" width="8.6640625" style="245" hidden="1"/>
    <col min="1794" max="1799" width="14.88671875" style="245" hidden="1"/>
    <col min="1800" max="1801" width="15.88671875" style="245" hidden="1"/>
    <col min="1802" max="1807" width="16.109375" style="245" hidden="1"/>
    <col min="1808" max="1808" width="6.109375" style="245" hidden="1"/>
    <col min="1809" max="1809" width="3" style="245" hidden="1"/>
    <col min="1810" max="2049" width="8.6640625" style="245" hidden="1"/>
    <col min="2050" max="2055" width="14.88671875" style="245" hidden="1"/>
    <col min="2056" max="2057" width="15.88671875" style="245" hidden="1"/>
    <col min="2058" max="2063" width="16.109375" style="245" hidden="1"/>
    <col min="2064" max="2064" width="6.109375" style="245" hidden="1"/>
    <col min="2065" max="2065" width="3" style="245" hidden="1"/>
    <col min="2066" max="2305" width="8.6640625" style="245" hidden="1"/>
    <col min="2306" max="2311" width="14.88671875" style="245" hidden="1"/>
    <col min="2312" max="2313" width="15.88671875" style="245" hidden="1"/>
    <col min="2314" max="2319" width="16.109375" style="245" hidden="1"/>
    <col min="2320" max="2320" width="6.109375" style="245" hidden="1"/>
    <col min="2321" max="2321" width="3" style="245" hidden="1"/>
    <col min="2322" max="2561" width="8.6640625" style="245" hidden="1"/>
    <col min="2562" max="2567" width="14.88671875" style="245" hidden="1"/>
    <col min="2568" max="2569" width="15.88671875" style="245" hidden="1"/>
    <col min="2570" max="2575" width="16.109375" style="245" hidden="1"/>
    <col min="2576" max="2576" width="6.109375" style="245" hidden="1"/>
    <col min="2577" max="2577" width="3" style="245" hidden="1"/>
    <col min="2578" max="2817" width="8.6640625" style="245" hidden="1"/>
    <col min="2818" max="2823" width="14.88671875" style="245" hidden="1"/>
    <col min="2824" max="2825" width="15.88671875" style="245" hidden="1"/>
    <col min="2826" max="2831" width="16.109375" style="245" hidden="1"/>
    <col min="2832" max="2832" width="6.109375" style="245" hidden="1"/>
    <col min="2833" max="2833" width="3" style="245" hidden="1"/>
    <col min="2834" max="3073" width="8.6640625" style="245" hidden="1"/>
    <col min="3074" max="3079" width="14.88671875" style="245" hidden="1"/>
    <col min="3080" max="3081" width="15.88671875" style="245" hidden="1"/>
    <col min="3082" max="3087" width="16.109375" style="245" hidden="1"/>
    <col min="3088" max="3088" width="6.109375" style="245" hidden="1"/>
    <col min="3089" max="3089" width="3" style="245" hidden="1"/>
    <col min="3090" max="3329" width="8.6640625" style="245" hidden="1"/>
    <col min="3330" max="3335" width="14.88671875" style="245" hidden="1"/>
    <col min="3336" max="3337" width="15.88671875" style="245" hidden="1"/>
    <col min="3338" max="3343" width="16.109375" style="245" hidden="1"/>
    <col min="3344" max="3344" width="6.109375" style="245" hidden="1"/>
    <col min="3345" max="3345" width="3" style="245" hidden="1"/>
    <col min="3346" max="3585" width="8.6640625" style="245" hidden="1"/>
    <col min="3586" max="3591" width="14.88671875" style="245" hidden="1"/>
    <col min="3592" max="3593" width="15.88671875" style="245" hidden="1"/>
    <col min="3594" max="3599" width="16.109375" style="245" hidden="1"/>
    <col min="3600" max="3600" width="6.109375" style="245" hidden="1"/>
    <col min="3601" max="3601" width="3" style="245" hidden="1"/>
    <col min="3602" max="3841" width="8.6640625" style="245" hidden="1"/>
    <col min="3842" max="3847" width="14.88671875" style="245" hidden="1"/>
    <col min="3848" max="3849" width="15.88671875" style="245" hidden="1"/>
    <col min="3850" max="3855" width="16.109375" style="245" hidden="1"/>
    <col min="3856" max="3856" width="6.109375" style="245" hidden="1"/>
    <col min="3857" max="3857" width="3" style="245" hidden="1"/>
    <col min="3858" max="4097" width="8.6640625" style="245" hidden="1"/>
    <col min="4098" max="4103" width="14.88671875" style="245" hidden="1"/>
    <col min="4104" max="4105" width="15.88671875" style="245" hidden="1"/>
    <col min="4106" max="4111" width="16.109375" style="245" hidden="1"/>
    <col min="4112" max="4112" width="6.109375" style="245" hidden="1"/>
    <col min="4113" max="4113" width="3" style="245" hidden="1"/>
    <col min="4114" max="4353" width="8.6640625" style="245" hidden="1"/>
    <col min="4354" max="4359" width="14.88671875" style="245" hidden="1"/>
    <col min="4360" max="4361" width="15.88671875" style="245" hidden="1"/>
    <col min="4362" max="4367" width="16.109375" style="245" hidden="1"/>
    <col min="4368" max="4368" width="6.109375" style="245" hidden="1"/>
    <col min="4369" max="4369" width="3" style="245" hidden="1"/>
    <col min="4370" max="4609" width="8.6640625" style="245" hidden="1"/>
    <col min="4610" max="4615" width="14.88671875" style="245" hidden="1"/>
    <col min="4616" max="4617" width="15.88671875" style="245" hidden="1"/>
    <col min="4618" max="4623" width="16.109375" style="245" hidden="1"/>
    <col min="4624" max="4624" width="6.109375" style="245" hidden="1"/>
    <col min="4625" max="4625" width="3" style="245" hidden="1"/>
    <col min="4626" max="4865" width="8.6640625" style="245" hidden="1"/>
    <col min="4866" max="4871" width="14.88671875" style="245" hidden="1"/>
    <col min="4872" max="4873" width="15.88671875" style="245" hidden="1"/>
    <col min="4874" max="4879" width="16.109375" style="245" hidden="1"/>
    <col min="4880" max="4880" width="6.109375" style="245" hidden="1"/>
    <col min="4881" max="4881" width="3" style="245" hidden="1"/>
    <col min="4882" max="5121" width="8.6640625" style="245" hidden="1"/>
    <col min="5122" max="5127" width="14.88671875" style="245" hidden="1"/>
    <col min="5128" max="5129" width="15.88671875" style="245" hidden="1"/>
    <col min="5130" max="5135" width="16.109375" style="245" hidden="1"/>
    <col min="5136" max="5136" width="6.109375" style="245" hidden="1"/>
    <col min="5137" max="5137" width="3" style="245" hidden="1"/>
    <col min="5138" max="5377" width="8.6640625" style="245" hidden="1"/>
    <col min="5378" max="5383" width="14.88671875" style="245" hidden="1"/>
    <col min="5384" max="5385" width="15.88671875" style="245" hidden="1"/>
    <col min="5386" max="5391" width="16.109375" style="245" hidden="1"/>
    <col min="5392" max="5392" width="6.109375" style="245" hidden="1"/>
    <col min="5393" max="5393" width="3" style="245" hidden="1"/>
    <col min="5394" max="5633" width="8.6640625" style="245" hidden="1"/>
    <col min="5634" max="5639" width="14.88671875" style="245" hidden="1"/>
    <col min="5640" max="5641" width="15.88671875" style="245" hidden="1"/>
    <col min="5642" max="5647" width="16.109375" style="245" hidden="1"/>
    <col min="5648" max="5648" width="6.109375" style="245" hidden="1"/>
    <col min="5649" max="5649" width="3" style="245" hidden="1"/>
    <col min="5650" max="5889" width="8.6640625" style="245" hidden="1"/>
    <col min="5890" max="5895" width="14.88671875" style="245" hidden="1"/>
    <col min="5896" max="5897" width="15.88671875" style="245" hidden="1"/>
    <col min="5898" max="5903" width="16.109375" style="245" hidden="1"/>
    <col min="5904" max="5904" width="6.109375" style="245" hidden="1"/>
    <col min="5905" max="5905" width="3" style="245" hidden="1"/>
    <col min="5906" max="6145" width="8.6640625" style="245" hidden="1"/>
    <col min="6146" max="6151" width="14.88671875" style="245" hidden="1"/>
    <col min="6152" max="6153" width="15.88671875" style="245" hidden="1"/>
    <col min="6154" max="6159" width="16.109375" style="245" hidden="1"/>
    <col min="6160" max="6160" width="6.109375" style="245" hidden="1"/>
    <col min="6161" max="6161" width="3" style="245" hidden="1"/>
    <col min="6162" max="6401" width="8.6640625" style="245" hidden="1"/>
    <col min="6402" max="6407" width="14.88671875" style="245" hidden="1"/>
    <col min="6408" max="6409" width="15.88671875" style="245" hidden="1"/>
    <col min="6410" max="6415" width="16.109375" style="245" hidden="1"/>
    <col min="6416" max="6416" width="6.109375" style="245" hidden="1"/>
    <col min="6417" max="6417" width="3" style="245" hidden="1"/>
    <col min="6418" max="6657" width="8.6640625" style="245" hidden="1"/>
    <col min="6658" max="6663" width="14.88671875" style="245" hidden="1"/>
    <col min="6664" max="6665" width="15.88671875" style="245" hidden="1"/>
    <col min="6666" max="6671" width="16.109375" style="245" hidden="1"/>
    <col min="6672" max="6672" width="6.109375" style="245" hidden="1"/>
    <col min="6673" max="6673" width="3" style="245" hidden="1"/>
    <col min="6674" max="6913" width="8.6640625" style="245" hidden="1"/>
    <col min="6914" max="6919" width="14.88671875" style="245" hidden="1"/>
    <col min="6920" max="6921" width="15.88671875" style="245" hidden="1"/>
    <col min="6922" max="6927" width="16.109375" style="245" hidden="1"/>
    <col min="6928" max="6928" width="6.109375" style="245" hidden="1"/>
    <col min="6929" max="6929" width="3" style="245" hidden="1"/>
    <col min="6930" max="7169" width="8.6640625" style="245" hidden="1"/>
    <col min="7170" max="7175" width="14.88671875" style="245" hidden="1"/>
    <col min="7176" max="7177" width="15.88671875" style="245" hidden="1"/>
    <col min="7178" max="7183" width="16.109375" style="245" hidden="1"/>
    <col min="7184" max="7184" width="6.109375" style="245" hidden="1"/>
    <col min="7185" max="7185" width="3" style="245" hidden="1"/>
    <col min="7186" max="7425" width="8.6640625" style="245" hidden="1"/>
    <col min="7426" max="7431" width="14.88671875" style="245" hidden="1"/>
    <col min="7432" max="7433" width="15.88671875" style="245" hidden="1"/>
    <col min="7434" max="7439" width="16.109375" style="245" hidden="1"/>
    <col min="7440" max="7440" width="6.109375" style="245" hidden="1"/>
    <col min="7441" max="7441" width="3" style="245" hidden="1"/>
    <col min="7442" max="7681" width="8.6640625" style="245" hidden="1"/>
    <col min="7682" max="7687" width="14.88671875" style="245" hidden="1"/>
    <col min="7688" max="7689" width="15.88671875" style="245" hidden="1"/>
    <col min="7690" max="7695" width="16.109375" style="245" hidden="1"/>
    <col min="7696" max="7696" width="6.109375" style="245" hidden="1"/>
    <col min="7697" max="7697" width="3" style="245" hidden="1"/>
    <col min="7698" max="7937" width="8.6640625" style="245" hidden="1"/>
    <col min="7938" max="7943" width="14.88671875" style="245" hidden="1"/>
    <col min="7944" max="7945" width="15.88671875" style="245" hidden="1"/>
    <col min="7946" max="7951" width="16.109375" style="245" hidden="1"/>
    <col min="7952" max="7952" width="6.109375" style="245" hidden="1"/>
    <col min="7953" max="7953" width="3" style="245" hidden="1"/>
    <col min="7954" max="8193" width="8.6640625" style="245" hidden="1"/>
    <col min="8194" max="8199" width="14.88671875" style="245" hidden="1"/>
    <col min="8200" max="8201" width="15.88671875" style="245" hidden="1"/>
    <col min="8202" max="8207" width="16.109375" style="245" hidden="1"/>
    <col min="8208" max="8208" width="6.109375" style="245" hidden="1"/>
    <col min="8209" max="8209" width="3" style="245" hidden="1"/>
    <col min="8210" max="8449" width="8.6640625" style="245" hidden="1"/>
    <col min="8450" max="8455" width="14.88671875" style="245" hidden="1"/>
    <col min="8456" max="8457" width="15.88671875" style="245" hidden="1"/>
    <col min="8458" max="8463" width="16.109375" style="245" hidden="1"/>
    <col min="8464" max="8464" width="6.109375" style="245" hidden="1"/>
    <col min="8465" max="8465" width="3" style="245" hidden="1"/>
    <col min="8466" max="8705" width="8.6640625" style="245" hidden="1"/>
    <col min="8706" max="8711" width="14.88671875" style="245" hidden="1"/>
    <col min="8712" max="8713" width="15.88671875" style="245" hidden="1"/>
    <col min="8714" max="8719" width="16.109375" style="245" hidden="1"/>
    <col min="8720" max="8720" width="6.109375" style="245" hidden="1"/>
    <col min="8721" max="8721" width="3" style="245" hidden="1"/>
    <col min="8722" max="8961" width="8.6640625" style="245" hidden="1"/>
    <col min="8962" max="8967" width="14.88671875" style="245" hidden="1"/>
    <col min="8968" max="8969" width="15.88671875" style="245" hidden="1"/>
    <col min="8970" max="8975" width="16.109375" style="245" hidden="1"/>
    <col min="8976" max="8976" width="6.109375" style="245" hidden="1"/>
    <col min="8977" max="8977" width="3" style="245" hidden="1"/>
    <col min="8978" max="9217" width="8.6640625" style="245" hidden="1"/>
    <col min="9218" max="9223" width="14.88671875" style="245" hidden="1"/>
    <col min="9224" max="9225" width="15.88671875" style="245" hidden="1"/>
    <col min="9226" max="9231" width="16.109375" style="245" hidden="1"/>
    <col min="9232" max="9232" width="6.109375" style="245" hidden="1"/>
    <col min="9233" max="9233" width="3" style="245" hidden="1"/>
    <col min="9234" max="9473" width="8.6640625" style="245" hidden="1"/>
    <col min="9474" max="9479" width="14.88671875" style="245" hidden="1"/>
    <col min="9480" max="9481" width="15.88671875" style="245" hidden="1"/>
    <col min="9482" max="9487" width="16.109375" style="245" hidden="1"/>
    <col min="9488" max="9488" width="6.109375" style="245" hidden="1"/>
    <col min="9489" max="9489" width="3" style="245" hidden="1"/>
    <col min="9490" max="9729" width="8.6640625" style="245" hidden="1"/>
    <col min="9730" max="9735" width="14.88671875" style="245" hidden="1"/>
    <col min="9736" max="9737" width="15.88671875" style="245" hidden="1"/>
    <col min="9738" max="9743" width="16.109375" style="245" hidden="1"/>
    <col min="9744" max="9744" width="6.109375" style="245" hidden="1"/>
    <col min="9745" max="9745" width="3" style="245" hidden="1"/>
    <col min="9746" max="9985" width="8.6640625" style="245" hidden="1"/>
    <col min="9986" max="9991" width="14.88671875" style="245" hidden="1"/>
    <col min="9992" max="9993" width="15.88671875" style="245" hidden="1"/>
    <col min="9994" max="9999" width="16.109375" style="245" hidden="1"/>
    <col min="10000" max="10000" width="6.109375" style="245" hidden="1"/>
    <col min="10001" max="10001" width="3" style="245" hidden="1"/>
    <col min="10002" max="10241" width="8.6640625" style="245" hidden="1"/>
    <col min="10242" max="10247" width="14.88671875" style="245" hidden="1"/>
    <col min="10248" max="10249" width="15.88671875" style="245" hidden="1"/>
    <col min="10250" max="10255" width="16.109375" style="245" hidden="1"/>
    <col min="10256" max="10256" width="6.109375" style="245" hidden="1"/>
    <col min="10257" max="10257" width="3" style="245" hidden="1"/>
    <col min="10258" max="10497" width="8.6640625" style="245" hidden="1"/>
    <col min="10498" max="10503" width="14.88671875" style="245" hidden="1"/>
    <col min="10504" max="10505" width="15.88671875" style="245" hidden="1"/>
    <col min="10506" max="10511" width="16.109375" style="245" hidden="1"/>
    <col min="10512" max="10512" width="6.109375" style="245" hidden="1"/>
    <col min="10513" max="10513" width="3" style="245" hidden="1"/>
    <col min="10514" max="10753" width="8.6640625" style="245" hidden="1"/>
    <col min="10754" max="10759" width="14.88671875" style="245" hidden="1"/>
    <col min="10760" max="10761" width="15.88671875" style="245" hidden="1"/>
    <col min="10762" max="10767" width="16.109375" style="245" hidden="1"/>
    <col min="10768" max="10768" width="6.109375" style="245" hidden="1"/>
    <col min="10769" max="10769" width="3" style="245" hidden="1"/>
    <col min="10770" max="11009" width="8.6640625" style="245" hidden="1"/>
    <col min="11010" max="11015" width="14.88671875" style="245" hidden="1"/>
    <col min="11016" max="11017" width="15.88671875" style="245" hidden="1"/>
    <col min="11018" max="11023" width="16.109375" style="245" hidden="1"/>
    <col min="11024" max="11024" width="6.109375" style="245" hidden="1"/>
    <col min="11025" max="11025" width="3" style="245" hidden="1"/>
    <col min="11026" max="11265" width="8.6640625" style="245" hidden="1"/>
    <col min="11266" max="11271" width="14.88671875" style="245" hidden="1"/>
    <col min="11272" max="11273" width="15.88671875" style="245" hidden="1"/>
    <col min="11274" max="11279" width="16.109375" style="245" hidden="1"/>
    <col min="11280" max="11280" width="6.109375" style="245" hidden="1"/>
    <col min="11281" max="11281" width="3" style="245" hidden="1"/>
    <col min="11282" max="11521" width="8.6640625" style="245" hidden="1"/>
    <col min="11522" max="11527" width="14.88671875" style="245" hidden="1"/>
    <col min="11528" max="11529" width="15.88671875" style="245" hidden="1"/>
    <col min="11530" max="11535" width="16.109375" style="245" hidden="1"/>
    <col min="11536" max="11536" width="6.109375" style="245" hidden="1"/>
    <col min="11537" max="11537" width="3" style="245" hidden="1"/>
    <col min="11538" max="11777" width="8.6640625" style="245" hidden="1"/>
    <col min="11778" max="11783" width="14.88671875" style="245" hidden="1"/>
    <col min="11784" max="11785" width="15.88671875" style="245" hidden="1"/>
    <col min="11786" max="11791" width="16.109375" style="245" hidden="1"/>
    <col min="11792" max="11792" width="6.109375" style="245" hidden="1"/>
    <col min="11793" max="11793" width="3" style="245" hidden="1"/>
    <col min="11794" max="12033" width="8.6640625" style="245" hidden="1"/>
    <col min="12034" max="12039" width="14.88671875" style="245" hidden="1"/>
    <col min="12040" max="12041" width="15.88671875" style="245" hidden="1"/>
    <col min="12042" max="12047" width="16.109375" style="245" hidden="1"/>
    <col min="12048" max="12048" width="6.109375" style="245" hidden="1"/>
    <col min="12049" max="12049" width="3" style="245" hidden="1"/>
    <col min="12050" max="12289" width="8.6640625" style="245" hidden="1"/>
    <col min="12290" max="12295" width="14.88671875" style="245" hidden="1"/>
    <col min="12296" max="12297" width="15.88671875" style="245" hidden="1"/>
    <col min="12298" max="12303" width="16.109375" style="245" hidden="1"/>
    <col min="12304" max="12304" width="6.109375" style="245" hidden="1"/>
    <col min="12305" max="12305" width="3" style="245" hidden="1"/>
    <col min="12306" max="12545" width="8.6640625" style="245" hidden="1"/>
    <col min="12546" max="12551" width="14.88671875" style="245" hidden="1"/>
    <col min="12552" max="12553" width="15.88671875" style="245" hidden="1"/>
    <col min="12554" max="12559" width="16.109375" style="245" hidden="1"/>
    <col min="12560" max="12560" width="6.109375" style="245" hidden="1"/>
    <col min="12561" max="12561" width="3" style="245" hidden="1"/>
    <col min="12562" max="12801" width="8.6640625" style="245" hidden="1"/>
    <col min="12802" max="12807" width="14.88671875" style="245" hidden="1"/>
    <col min="12808" max="12809" width="15.88671875" style="245" hidden="1"/>
    <col min="12810" max="12815" width="16.109375" style="245" hidden="1"/>
    <col min="12816" max="12816" width="6.109375" style="245" hidden="1"/>
    <col min="12817" max="12817" width="3" style="245" hidden="1"/>
    <col min="12818" max="13057" width="8.6640625" style="245" hidden="1"/>
    <col min="13058" max="13063" width="14.88671875" style="245" hidden="1"/>
    <col min="13064" max="13065" width="15.88671875" style="245" hidden="1"/>
    <col min="13066" max="13071" width="16.109375" style="245" hidden="1"/>
    <col min="13072" max="13072" width="6.109375" style="245" hidden="1"/>
    <col min="13073" max="13073" width="3" style="245" hidden="1"/>
    <col min="13074" max="13313" width="8.6640625" style="245" hidden="1"/>
    <col min="13314" max="13319" width="14.88671875" style="245" hidden="1"/>
    <col min="13320" max="13321" width="15.88671875" style="245" hidden="1"/>
    <col min="13322" max="13327" width="16.109375" style="245" hidden="1"/>
    <col min="13328" max="13328" width="6.109375" style="245" hidden="1"/>
    <col min="13329" max="13329" width="3" style="245" hidden="1"/>
    <col min="13330" max="13569" width="8.6640625" style="245" hidden="1"/>
    <col min="13570" max="13575" width="14.88671875" style="245" hidden="1"/>
    <col min="13576" max="13577" width="15.88671875" style="245" hidden="1"/>
    <col min="13578" max="13583" width="16.109375" style="245" hidden="1"/>
    <col min="13584" max="13584" width="6.109375" style="245" hidden="1"/>
    <col min="13585" max="13585" width="3" style="245" hidden="1"/>
    <col min="13586" max="13825" width="8.6640625" style="245" hidden="1"/>
    <col min="13826" max="13831" width="14.88671875" style="245" hidden="1"/>
    <col min="13832" max="13833" width="15.88671875" style="245" hidden="1"/>
    <col min="13834" max="13839" width="16.109375" style="245" hidden="1"/>
    <col min="13840" max="13840" width="6.109375" style="245" hidden="1"/>
    <col min="13841" max="13841" width="3" style="245" hidden="1"/>
    <col min="13842" max="14081" width="8.6640625" style="245" hidden="1"/>
    <col min="14082" max="14087" width="14.88671875" style="245" hidden="1"/>
    <col min="14088" max="14089" width="15.88671875" style="245" hidden="1"/>
    <col min="14090" max="14095" width="16.109375" style="245" hidden="1"/>
    <col min="14096" max="14096" width="6.109375" style="245" hidden="1"/>
    <col min="14097" max="14097" width="3" style="245" hidden="1"/>
    <col min="14098" max="14337" width="8.6640625" style="245" hidden="1"/>
    <col min="14338" max="14343" width="14.88671875" style="245" hidden="1"/>
    <col min="14344" max="14345" width="15.88671875" style="245" hidden="1"/>
    <col min="14346" max="14351" width="16.109375" style="245" hidden="1"/>
    <col min="14352" max="14352" width="6.109375" style="245" hidden="1"/>
    <col min="14353" max="14353" width="3" style="245" hidden="1"/>
    <col min="14354" max="14593" width="8.6640625" style="245" hidden="1"/>
    <col min="14594" max="14599" width="14.88671875" style="245" hidden="1"/>
    <col min="14600" max="14601" width="15.88671875" style="245" hidden="1"/>
    <col min="14602" max="14607" width="16.109375" style="245" hidden="1"/>
    <col min="14608" max="14608" width="6.109375" style="245" hidden="1"/>
    <col min="14609" max="14609" width="3" style="245" hidden="1"/>
    <col min="14610" max="14849" width="8.6640625" style="245" hidden="1"/>
    <col min="14850" max="14855" width="14.88671875" style="245" hidden="1"/>
    <col min="14856" max="14857" width="15.88671875" style="245" hidden="1"/>
    <col min="14858" max="14863" width="16.109375" style="245" hidden="1"/>
    <col min="14864" max="14864" width="6.109375" style="245" hidden="1"/>
    <col min="14865" max="14865" width="3" style="245" hidden="1"/>
    <col min="14866" max="15105" width="8.6640625" style="245" hidden="1"/>
    <col min="15106" max="15111" width="14.88671875" style="245" hidden="1"/>
    <col min="15112" max="15113" width="15.88671875" style="245" hidden="1"/>
    <col min="15114" max="15119" width="16.109375" style="245" hidden="1"/>
    <col min="15120" max="15120" width="6.109375" style="245" hidden="1"/>
    <col min="15121" max="15121" width="3" style="245" hidden="1"/>
    <col min="15122" max="15361" width="8.6640625" style="245" hidden="1"/>
    <col min="15362" max="15367" width="14.88671875" style="245" hidden="1"/>
    <col min="15368" max="15369" width="15.88671875" style="245" hidden="1"/>
    <col min="15370" max="15375" width="16.109375" style="245" hidden="1"/>
    <col min="15376" max="15376" width="6.109375" style="245" hidden="1"/>
    <col min="15377" max="15377" width="3" style="245" hidden="1"/>
    <col min="15378" max="15617" width="8.6640625" style="245" hidden="1"/>
    <col min="15618" max="15623" width="14.88671875" style="245" hidden="1"/>
    <col min="15624" max="15625" width="15.88671875" style="245" hidden="1"/>
    <col min="15626" max="15631" width="16.109375" style="245" hidden="1"/>
    <col min="15632" max="15632" width="6.109375" style="245" hidden="1"/>
    <col min="15633" max="15633" width="3" style="245" hidden="1"/>
    <col min="15634" max="15873" width="8.6640625" style="245" hidden="1"/>
    <col min="15874" max="15879" width="14.88671875" style="245" hidden="1"/>
    <col min="15880" max="15881" width="15.88671875" style="245" hidden="1"/>
    <col min="15882" max="15887" width="16.109375" style="245" hidden="1"/>
    <col min="15888" max="15888" width="6.109375" style="245" hidden="1"/>
    <col min="15889" max="15889" width="3" style="245" hidden="1"/>
    <col min="15890" max="16129" width="8.6640625" style="245" hidden="1"/>
    <col min="16130" max="16135" width="14.88671875" style="245" hidden="1"/>
    <col min="16136" max="16137" width="15.88671875" style="245" hidden="1"/>
    <col min="16138" max="16143" width="16.109375" style="245" hidden="1"/>
    <col min="16144" max="16144" width="6.109375" style="245" hidden="1"/>
    <col min="16145" max="16145" width="3" style="245" hidden="1"/>
    <col min="16146" max="16384" width="8.6640625" style="245" hidden="1"/>
  </cols>
  <sheetData>
    <row r="1" spans="1:51" ht="42.75" customHeight="1" x14ac:dyDescent="0.2">
      <c r="A1" s="344"/>
      <c r="B1" s="345"/>
      <c r="P1" s="246"/>
      <c r="Q1" s="246"/>
    </row>
    <row r="2" spans="1:51" ht="25.8" x14ac:dyDescent="0.3">
      <c r="A2" s="344"/>
      <c r="C2" s="346"/>
      <c r="P2" s="246"/>
      <c r="Q2" s="246"/>
    </row>
    <row r="3" spans="1:51" ht="25.8" x14ac:dyDescent="0.3">
      <c r="A3" s="344"/>
      <c r="C3" s="346"/>
      <c r="P3" s="246"/>
      <c r="Q3" s="246"/>
    </row>
    <row r="4" spans="1:51" s="347" customFormat="1" ht="13.2" x14ac:dyDescent="0.2">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2" x14ac:dyDescent="0.2">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2" x14ac:dyDescent="0.2">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2" x14ac:dyDescent="0.2">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2" x14ac:dyDescent="0.2">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2" x14ac:dyDescent="0.2">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2" x14ac:dyDescent="0.2">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550</v>
      </c>
    </row>
    <row r="11" spans="1:51" s="347" customFormat="1" ht="13.2" x14ac:dyDescent="0.2">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2" x14ac:dyDescent="0.2">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550</v>
      </c>
    </row>
    <row r="13" spans="1:51" s="347" customFormat="1" ht="13.2" x14ac:dyDescent="0.2">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2">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2" x14ac:dyDescent="0.2">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2" x14ac:dyDescent="0.2">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2" x14ac:dyDescent="0.2">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2" x14ac:dyDescent="0.2">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2" x14ac:dyDescent="0.2">
      <c r="P19" s="246"/>
      <c r="Q19" s="246"/>
    </row>
    <row r="20" spans="1:259" ht="13.2" x14ac:dyDescent="0.2">
      <c r="P20" s="246"/>
      <c r="Q20" s="246"/>
    </row>
    <row r="21" spans="1:259" ht="16.2" x14ac:dyDescent="0.2">
      <c r="B21" s="348"/>
      <c r="C21" s="248"/>
      <c r="D21" s="248"/>
      <c r="E21" s="248"/>
      <c r="F21" s="248"/>
      <c r="G21" s="248"/>
      <c r="H21" s="248"/>
      <c r="I21" s="248"/>
      <c r="J21" s="248"/>
      <c r="K21" s="248"/>
      <c r="L21" s="248"/>
      <c r="M21" s="248"/>
      <c r="N21" s="349"/>
      <c r="O21" s="248"/>
      <c r="P21" s="249"/>
      <c r="Q21" s="246"/>
      <c r="IY21" s="350"/>
    </row>
    <row r="22" spans="1:259" ht="16.2" x14ac:dyDescent="0.2">
      <c r="B22" s="250"/>
      <c r="IY22" s="351"/>
    </row>
    <row r="23" spans="1:259" ht="13.2" x14ac:dyDescent="0.2">
      <c r="B23" s="250"/>
    </row>
    <row r="24" spans="1:259" ht="13.2" x14ac:dyDescent="0.2">
      <c r="B24" s="250"/>
    </row>
    <row r="25" spans="1:259" ht="13.2" x14ac:dyDescent="0.2">
      <c r="B25" s="250"/>
    </row>
    <row r="26" spans="1:259" ht="13.2" x14ac:dyDescent="0.2">
      <c r="B26" s="250"/>
    </row>
    <row r="27" spans="1:259" ht="13.2" x14ac:dyDescent="0.2">
      <c r="B27" s="250"/>
    </row>
    <row r="28" spans="1:259" ht="13.2" x14ac:dyDescent="0.2">
      <c r="B28" s="250"/>
    </row>
    <row r="29" spans="1:259" ht="13.2" x14ac:dyDescent="0.2">
      <c r="B29" s="250"/>
    </row>
    <row r="30" spans="1:259" ht="13.2" x14ac:dyDescent="0.2">
      <c r="B30" s="250"/>
    </row>
    <row r="31" spans="1:259" ht="13.2" x14ac:dyDescent="0.2">
      <c r="B31" s="250"/>
    </row>
    <row r="32" spans="1:259" ht="13.2" x14ac:dyDescent="0.2">
      <c r="B32" s="250"/>
    </row>
    <row r="33" spans="2:17" ht="13.2" x14ac:dyDescent="0.2">
      <c r="B33" s="250"/>
    </row>
    <row r="34" spans="2:17" ht="13.2" x14ac:dyDescent="0.2">
      <c r="B34" s="250"/>
    </row>
    <row r="35" spans="2:17" ht="13.2" x14ac:dyDescent="0.2">
      <c r="B35" s="250"/>
    </row>
    <row r="36" spans="2:17" ht="13.2" x14ac:dyDescent="0.2">
      <c r="B36" s="250"/>
    </row>
    <row r="37" spans="2:17" ht="13.2" x14ac:dyDescent="0.2">
      <c r="B37" s="250"/>
    </row>
    <row r="38" spans="2:17" ht="13.2" x14ac:dyDescent="0.2">
      <c r="B38" s="250"/>
    </row>
    <row r="39" spans="2:17" ht="13.2" x14ac:dyDescent="0.2">
      <c r="B39" s="342"/>
      <c r="C39" s="308"/>
      <c r="D39" s="308"/>
      <c r="E39" s="308"/>
      <c r="F39" s="308"/>
      <c r="G39" s="308"/>
      <c r="H39" s="308"/>
      <c r="I39" s="308"/>
      <c r="J39" s="308"/>
      <c r="K39" s="308"/>
      <c r="L39" s="308"/>
      <c r="M39" s="308"/>
      <c r="N39" s="308"/>
      <c r="O39" s="308"/>
      <c r="P39" s="343"/>
    </row>
    <row r="40" spans="2:17" ht="13.2" x14ac:dyDescent="0.2">
      <c r="B40" s="352"/>
      <c r="C40" s="246"/>
      <c r="D40" s="246"/>
      <c r="E40" s="246"/>
      <c r="F40" s="246"/>
      <c r="G40" s="246"/>
      <c r="H40" s="246"/>
      <c r="I40" s="246"/>
      <c r="J40" s="246"/>
      <c r="K40" s="246"/>
      <c r="L40" s="246"/>
      <c r="M40" s="246"/>
      <c r="N40" s="246"/>
      <c r="O40" s="246"/>
      <c r="P40" s="352"/>
      <c r="Q40" s="246"/>
    </row>
    <row r="41" spans="2:17" ht="16.2" x14ac:dyDescent="0.2">
      <c r="B41" s="247" t="s">
        <v>551</v>
      </c>
      <c r="C41" s="248"/>
      <c r="D41" s="248"/>
      <c r="E41" s="248"/>
      <c r="F41" s="248"/>
      <c r="G41" s="248"/>
      <c r="H41" s="248"/>
      <c r="I41" s="248"/>
      <c r="J41" s="248"/>
      <c r="K41" s="248"/>
      <c r="L41" s="248"/>
      <c r="M41" s="248"/>
      <c r="N41" s="248"/>
      <c r="O41" s="248"/>
      <c r="P41" s="249"/>
    </row>
    <row r="42" spans="2:17" ht="13.2" x14ac:dyDescent="0.2">
      <c r="B42" s="250"/>
      <c r="C42" s="246"/>
      <c r="D42" s="246"/>
      <c r="E42" s="246"/>
      <c r="F42" s="246"/>
      <c r="G42" s="353" t="s">
        <v>552</v>
      </c>
      <c r="I42" s="354"/>
      <c r="J42" s="354"/>
      <c r="K42" s="354"/>
      <c r="L42" s="246"/>
      <c r="M42" s="246"/>
      <c r="N42" s="246"/>
      <c r="O42" s="246"/>
    </row>
    <row r="43" spans="2:17" ht="13.2" x14ac:dyDescent="0.2">
      <c r="B43" s="250"/>
      <c r="C43" s="246"/>
      <c r="D43" s="246"/>
      <c r="E43" s="246"/>
      <c r="F43" s="246"/>
      <c r="G43" s="1221" t="s">
        <v>561</v>
      </c>
      <c r="H43" s="1222"/>
      <c r="I43" s="1222"/>
      <c r="J43" s="1222"/>
      <c r="K43" s="1222"/>
      <c r="L43" s="1222"/>
      <c r="M43" s="1222"/>
      <c r="N43" s="1222"/>
      <c r="O43" s="1223"/>
    </row>
    <row r="44" spans="2:17" ht="13.2" x14ac:dyDescent="0.2">
      <c r="B44" s="250"/>
      <c r="C44" s="246"/>
      <c r="D44" s="246"/>
      <c r="E44" s="246"/>
      <c r="F44" s="246"/>
      <c r="G44" s="1224"/>
      <c r="H44" s="1225"/>
      <c r="I44" s="1225"/>
      <c r="J44" s="1225"/>
      <c r="K44" s="1225"/>
      <c r="L44" s="1225"/>
      <c r="M44" s="1225"/>
      <c r="N44" s="1225"/>
      <c r="O44" s="1226"/>
    </row>
    <row r="45" spans="2:17" ht="13.2" x14ac:dyDescent="0.2">
      <c r="B45" s="250"/>
      <c r="C45" s="246"/>
      <c r="D45" s="246"/>
      <c r="E45" s="246"/>
      <c r="F45" s="246"/>
      <c r="G45" s="1224"/>
      <c r="H45" s="1225"/>
      <c r="I45" s="1225"/>
      <c r="J45" s="1225"/>
      <c r="K45" s="1225"/>
      <c r="L45" s="1225"/>
      <c r="M45" s="1225"/>
      <c r="N45" s="1225"/>
      <c r="O45" s="1226"/>
    </row>
    <row r="46" spans="2:17" ht="13.2" x14ac:dyDescent="0.2">
      <c r="B46" s="250"/>
      <c r="C46" s="246"/>
      <c r="D46" s="246"/>
      <c r="E46" s="246"/>
      <c r="F46" s="246"/>
      <c r="G46" s="1224"/>
      <c r="H46" s="1225"/>
      <c r="I46" s="1225"/>
      <c r="J46" s="1225"/>
      <c r="K46" s="1225"/>
      <c r="L46" s="1225"/>
      <c r="M46" s="1225"/>
      <c r="N46" s="1225"/>
      <c r="O46" s="1226"/>
    </row>
    <row r="47" spans="2:17" ht="13.2" x14ac:dyDescent="0.2">
      <c r="B47" s="250"/>
      <c r="C47" s="246"/>
      <c r="D47" s="246"/>
      <c r="E47" s="246"/>
      <c r="F47" s="246"/>
      <c r="G47" s="1227"/>
      <c r="H47" s="1228"/>
      <c r="I47" s="1228"/>
      <c r="J47" s="1228"/>
      <c r="K47" s="1228"/>
      <c r="L47" s="1228"/>
      <c r="M47" s="1228"/>
      <c r="N47" s="1228"/>
      <c r="O47" s="1229"/>
    </row>
    <row r="48" spans="2:17" ht="13.2" x14ac:dyDescent="0.2">
      <c r="B48" s="250"/>
      <c r="C48" s="246"/>
      <c r="D48" s="246"/>
      <c r="E48" s="246"/>
      <c r="F48" s="246"/>
      <c r="G48" s="246"/>
      <c r="H48" s="355"/>
      <c r="I48" s="355"/>
      <c r="J48" s="355"/>
    </row>
    <row r="49" spans="1:17" ht="13.2" x14ac:dyDescent="0.2">
      <c r="B49" s="250"/>
      <c r="C49" s="246"/>
      <c r="D49" s="246"/>
      <c r="E49" s="246"/>
      <c r="F49" s="246"/>
      <c r="G49" s="245" t="s">
        <v>553</v>
      </c>
    </row>
    <row r="50" spans="1:17" ht="13.2" x14ac:dyDescent="0.2">
      <c r="B50" s="250"/>
      <c r="C50" s="246"/>
      <c r="D50" s="246"/>
      <c r="E50" s="246"/>
      <c r="F50" s="246"/>
      <c r="G50" s="1230"/>
      <c r="H50" s="1231"/>
      <c r="I50" s="1231"/>
      <c r="J50" s="1232"/>
      <c r="K50" s="356" t="s">
        <v>521</v>
      </c>
      <c r="L50" s="356" t="s">
        <v>522</v>
      </c>
      <c r="M50" s="356" t="s">
        <v>523</v>
      </c>
      <c r="N50" s="356" t="s">
        <v>524</v>
      </c>
      <c r="O50" s="356" t="s">
        <v>525</v>
      </c>
    </row>
    <row r="51" spans="1:17" ht="13.2" x14ac:dyDescent="0.2">
      <c r="B51" s="250"/>
      <c r="C51" s="246"/>
      <c r="D51" s="246"/>
      <c r="E51" s="246"/>
      <c r="F51" s="246"/>
      <c r="G51" s="1233" t="s">
        <v>554</v>
      </c>
      <c r="H51" s="1234"/>
      <c r="I51" s="1239" t="s">
        <v>555</v>
      </c>
      <c r="J51" s="1239"/>
      <c r="K51" s="1241"/>
      <c r="L51" s="1241"/>
      <c r="M51" s="1241"/>
      <c r="N51" s="1242"/>
      <c r="O51" s="1241"/>
    </row>
    <row r="52" spans="1:17" ht="13.2" x14ac:dyDescent="0.2">
      <c r="B52" s="250"/>
      <c r="C52" s="246"/>
      <c r="D52" s="246"/>
      <c r="E52" s="246"/>
      <c r="F52" s="246"/>
      <c r="G52" s="1235"/>
      <c r="H52" s="1236"/>
      <c r="I52" s="1240"/>
      <c r="J52" s="1240"/>
      <c r="K52" s="1242"/>
      <c r="L52" s="1242"/>
      <c r="M52" s="1242"/>
      <c r="N52" s="1242"/>
      <c r="O52" s="1242"/>
    </row>
    <row r="53" spans="1:17" ht="13.2" x14ac:dyDescent="0.2">
      <c r="A53" s="357"/>
      <c r="B53" s="250"/>
      <c r="C53" s="246"/>
      <c r="D53" s="246"/>
      <c r="E53" s="246"/>
      <c r="F53" s="246"/>
      <c r="G53" s="1235"/>
      <c r="H53" s="1236"/>
      <c r="I53" s="1243" t="s">
        <v>556</v>
      </c>
      <c r="J53" s="1243"/>
      <c r="K53" s="1250"/>
      <c r="L53" s="1250"/>
      <c r="M53" s="1250"/>
      <c r="N53" s="1252">
        <v>67.5</v>
      </c>
      <c r="O53" s="1250"/>
    </row>
    <row r="54" spans="1:17" ht="13.2" x14ac:dyDescent="0.2">
      <c r="A54" s="357"/>
      <c r="B54" s="250"/>
      <c r="C54" s="246"/>
      <c r="D54" s="246"/>
      <c r="E54" s="246"/>
      <c r="F54" s="246"/>
      <c r="G54" s="1237"/>
      <c r="H54" s="1238"/>
      <c r="I54" s="1243"/>
      <c r="J54" s="1243"/>
      <c r="K54" s="1251"/>
      <c r="L54" s="1251"/>
      <c r="M54" s="1251"/>
      <c r="N54" s="1251"/>
      <c r="O54" s="1251"/>
    </row>
    <row r="55" spans="1:17" ht="13.2" x14ac:dyDescent="0.2">
      <c r="A55" s="357"/>
      <c r="B55" s="250"/>
      <c r="C55" s="246"/>
      <c r="D55" s="246"/>
      <c r="E55" s="246"/>
      <c r="F55" s="246"/>
      <c r="G55" s="1244" t="s">
        <v>557</v>
      </c>
      <c r="H55" s="1245"/>
      <c r="I55" s="1243" t="s">
        <v>555</v>
      </c>
      <c r="J55" s="1243"/>
      <c r="K55" s="1241"/>
      <c r="L55" s="1241"/>
      <c r="M55" s="1241"/>
      <c r="N55" s="1242">
        <v>0</v>
      </c>
      <c r="O55" s="1241"/>
    </row>
    <row r="56" spans="1:17" ht="13.2" x14ac:dyDescent="0.2">
      <c r="A56" s="357"/>
      <c r="B56" s="250"/>
      <c r="C56" s="246"/>
      <c r="D56" s="246"/>
      <c r="E56" s="246"/>
      <c r="F56" s="246"/>
      <c r="G56" s="1246"/>
      <c r="H56" s="1247"/>
      <c r="I56" s="1243"/>
      <c r="J56" s="1243"/>
      <c r="K56" s="1242"/>
      <c r="L56" s="1242"/>
      <c r="M56" s="1242"/>
      <c r="N56" s="1242"/>
      <c r="O56" s="1242"/>
    </row>
    <row r="57" spans="1:17" s="357" customFormat="1" ht="13.2" x14ac:dyDescent="0.2">
      <c r="B57" s="358"/>
      <c r="C57" s="354"/>
      <c r="D57" s="354"/>
      <c r="E57" s="354"/>
      <c r="F57" s="354"/>
      <c r="G57" s="1246"/>
      <c r="H57" s="1247"/>
      <c r="I57" s="1253" t="s">
        <v>556</v>
      </c>
      <c r="J57" s="1253"/>
      <c r="K57" s="1250"/>
      <c r="L57" s="1250"/>
      <c r="M57" s="1250"/>
      <c r="N57" s="1252">
        <v>54.2</v>
      </c>
      <c r="O57" s="1250"/>
      <c r="P57" s="359"/>
      <c r="Q57" s="358"/>
    </row>
    <row r="58" spans="1:17" s="357" customFormat="1" ht="13.2" x14ac:dyDescent="0.2">
      <c r="A58" s="245"/>
      <c r="B58" s="358"/>
      <c r="C58" s="354"/>
      <c r="D58" s="354"/>
      <c r="E58" s="354"/>
      <c r="F58" s="354"/>
      <c r="G58" s="1248"/>
      <c r="H58" s="1249"/>
      <c r="I58" s="1253"/>
      <c r="J58" s="1253"/>
      <c r="K58" s="1251"/>
      <c r="L58" s="1251"/>
      <c r="M58" s="1251"/>
      <c r="N58" s="1251"/>
      <c r="O58" s="1251"/>
      <c r="P58" s="359"/>
      <c r="Q58" s="358"/>
    </row>
    <row r="59" spans="1:17" s="357" customFormat="1" ht="13.2" x14ac:dyDescent="0.2">
      <c r="A59" s="245"/>
      <c r="B59" s="358"/>
      <c r="C59" s="354"/>
      <c r="D59" s="354"/>
      <c r="E59" s="354"/>
      <c r="F59" s="354"/>
      <c r="G59" s="354"/>
      <c r="H59" s="354"/>
      <c r="I59" s="354"/>
      <c r="J59" s="354"/>
      <c r="K59" s="360"/>
      <c r="L59" s="360"/>
      <c r="M59" s="360"/>
      <c r="N59" s="360"/>
      <c r="O59" s="360"/>
      <c r="P59" s="359"/>
      <c r="Q59" s="358"/>
    </row>
    <row r="60" spans="1:17" s="357" customFormat="1" ht="13.2" x14ac:dyDescent="0.2">
      <c r="A60" s="245"/>
      <c r="B60" s="358"/>
      <c r="C60" s="354"/>
      <c r="D60" s="354"/>
      <c r="E60" s="354"/>
      <c r="F60" s="354"/>
      <c r="G60" s="354"/>
      <c r="H60" s="354"/>
      <c r="I60" s="354"/>
      <c r="J60" s="354"/>
      <c r="K60" s="360"/>
      <c r="L60" s="360"/>
      <c r="M60" s="360"/>
      <c r="N60" s="360"/>
      <c r="O60" s="360"/>
      <c r="P60" s="359"/>
      <c r="Q60" s="358"/>
    </row>
    <row r="61" spans="1:17" s="357" customFormat="1" ht="13.2" x14ac:dyDescent="0.2">
      <c r="A61" s="245"/>
      <c r="B61" s="361"/>
      <c r="C61" s="362"/>
      <c r="D61" s="362"/>
      <c r="E61" s="362"/>
      <c r="F61" s="362"/>
      <c r="G61" s="362"/>
      <c r="H61" s="362"/>
      <c r="I61" s="362"/>
      <c r="J61" s="362"/>
      <c r="K61" s="362"/>
      <c r="L61" s="362"/>
      <c r="M61" s="363"/>
      <c r="N61" s="363"/>
      <c r="O61" s="363"/>
      <c r="P61" s="364"/>
      <c r="Q61" s="358"/>
    </row>
    <row r="62" spans="1:17" ht="13.2" x14ac:dyDescent="0.2">
      <c r="B62" s="352"/>
      <c r="C62" s="352"/>
      <c r="D62" s="352"/>
      <c r="E62" s="352"/>
      <c r="F62" s="352"/>
      <c r="G62" s="352"/>
      <c r="H62" s="352"/>
      <c r="I62" s="352"/>
      <c r="J62" s="352"/>
      <c r="K62" s="352"/>
      <c r="L62" s="352"/>
      <c r="M62" s="352"/>
      <c r="N62" s="352"/>
      <c r="O62" s="352"/>
      <c r="P62" s="352"/>
      <c r="Q62" s="246"/>
    </row>
    <row r="63" spans="1:17" ht="16.2" x14ac:dyDescent="0.2">
      <c r="B63" s="309" t="s">
        <v>558</v>
      </c>
      <c r="C63" s="246"/>
      <c r="D63" s="246"/>
      <c r="E63" s="246"/>
      <c r="F63" s="246"/>
      <c r="G63" s="246"/>
      <c r="H63" s="246"/>
      <c r="I63" s="246"/>
      <c r="J63" s="246"/>
      <c r="K63" s="246"/>
      <c r="L63" s="246"/>
      <c r="M63" s="246"/>
      <c r="N63" s="246"/>
      <c r="O63" s="246"/>
    </row>
    <row r="64" spans="1:17" ht="13.2" x14ac:dyDescent="0.2">
      <c r="B64" s="250"/>
      <c r="C64" s="246"/>
      <c r="D64" s="246"/>
      <c r="E64" s="246"/>
      <c r="F64" s="246"/>
      <c r="G64" s="353" t="s">
        <v>552</v>
      </c>
      <c r="I64" s="354"/>
      <c r="J64" s="354"/>
      <c r="K64" s="354"/>
      <c r="L64" s="246"/>
      <c r="M64" s="246"/>
      <c r="N64" s="246"/>
      <c r="O64" s="246"/>
    </row>
    <row r="65" spans="2:30" ht="13.2" x14ac:dyDescent="0.2">
      <c r="B65" s="250"/>
      <c r="C65" s="246"/>
      <c r="D65" s="246"/>
      <c r="E65" s="246"/>
      <c r="F65" s="246"/>
      <c r="G65" s="1221" t="s">
        <v>562</v>
      </c>
      <c r="H65" s="1222"/>
      <c r="I65" s="1222"/>
      <c r="J65" s="1222"/>
      <c r="K65" s="1222"/>
      <c r="L65" s="1222"/>
      <c r="M65" s="1222"/>
      <c r="N65" s="1222"/>
      <c r="O65" s="1223"/>
    </row>
    <row r="66" spans="2:30" ht="13.2" x14ac:dyDescent="0.2">
      <c r="B66" s="250"/>
      <c r="C66" s="246"/>
      <c r="D66" s="246"/>
      <c r="E66" s="246"/>
      <c r="F66" s="246"/>
      <c r="G66" s="1224"/>
      <c r="H66" s="1225"/>
      <c r="I66" s="1225"/>
      <c r="J66" s="1225"/>
      <c r="K66" s="1225"/>
      <c r="L66" s="1225"/>
      <c r="M66" s="1225"/>
      <c r="N66" s="1225"/>
      <c r="O66" s="1226"/>
    </row>
    <row r="67" spans="2:30" ht="13.2" x14ac:dyDescent="0.2">
      <c r="B67" s="250"/>
      <c r="C67" s="246"/>
      <c r="D67" s="246"/>
      <c r="E67" s="246"/>
      <c r="F67" s="246"/>
      <c r="G67" s="1224"/>
      <c r="H67" s="1225"/>
      <c r="I67" s="1225"/>
      <c r="J67" s="1225"/>
      <c r="K67" s="1225"/>
      <c r="L67" s="1225"/>
      <c r="M67" s="1225"/>
      <c r="N67" s="1225"/>
      <c r="O67" s="1226"/>
    </row>
    <row r="68" spans="2:30" ht="13.2" x14ac:dyDescent="0.2">
      <c r="B68" s="250"/>
      <c r="C68" s="246"/>
      <c r="D68" s="246"/>
      <c r="E68" s="246"/>
      <c r="F68" s="246"/>
      <c r="G68" s="1224"/>
      <c r="H68" s="1225"/>
      <c r="I68" s="1225"/>
      <c r="J68" s="1225"/>
      <c r="K68" s="1225"/>
      <c r="L68" s="1225"/>
      <c r="M68" s="1225"/>
      <c r="N68" s="1225"/>
      <c r="O68" s="1226"/>
    </row>
    <row r="69" spans="2:30" ht="13.2" x14ac:dyDescent="0.2">
      <c r="B69" s="250"/>
      <c r="C69" s="246"/>
      <c r="D69" s="246"/>
      <c r="E69" s="246"/>
      <c r="F69" s="246"/>
      <c r="G69" s="1227"/>
      <c r="H69" s="1228"/>
      <c r="I69" s="1228"/>
      <c r="J69" s="1228"/>
      <c r="K69" s="1228"/>
      <c r="L69" s="1228"/>
      <c r="M69" s="1228"/>
      <c r="N69" s="1228"/>
      <c r="O69" s="1229"/>
    </row>
    <row r="70" spans="2:30" ht="13.2" x14ac:dyDescent="0.2">
      <c r="B70" s="250"/>
      <c r="C70" s="246"/>
      <c r="D70" s="246"/>
      <c r="E70" s="246"/>
      <c r="F70" s="246"/>
      <c r="G70" s="246"/>
      <c r="H70" s="365"/>
      <c r="I70" s="365"/>
      <c r="J70" s="366"/>
      <c r="K70" s="366"/>
      <c r="L70" s="367"/>
      <c r="M70" s="366"/>
      <c r="N70" s="367"/>
      <c r="O70" s="368"/>
    </row>
    <row r="71" spans="2:30" ht="13.2" x14ac:dyDescent="0.2">
      <c r="B71" s="250"/>
      <c r="C71" s="246"/>
      <c r="D71" s="246"/>
      <c r="E71" s="246"/>
      <c r="F71" s="246"/>
      <c r="G71" s="369" t="s">
        <v>559</v>
      </c>
      <c r="I71" s="370"/>
      <c r="J71" s="366"/>
      <c r="K71" s="366"/>
      <c r="L71" s="367"/>
      <c r="M71" s="366"/>
      <c r="N71" s="367"/>
      <c r="O71" s="368"/>
    </row>
    <row r="72" spans="2:30" ht="13.2" x14ac:dyDescent="0.2">
      <c r="B72" s="250"/>
      <c r="C72" s="246"/>
      <c r="D72" s="246"/>
      <c r="E72" s="246"/>
      <c r="F72" s="246"/>
      <c r="G72" s="1230"/>
      <c r="H72" s="1231"/>
      <c r="I72" s="1231"/>
      <c r="J72" s="1232"/>
      <c r="K72" s="356" t="s">
        <v>521</v>
      </c>
      <c r="L72" s="356" t="s">
        <v>522</v>
      </c>
      <c r="M72" s="356" t="s">
        <v>523</v>
      </c>
      <c r="N72" s="356" t="s">
        <v>524</v>
      </c>
      <c r="O72" s="356" t="s">
        <v>525</v>
      </c>
    </row>
    <row r="73" spans="2:30" ht="13.2" x14ac:dyDescent="0.2">
      <c r="B73" s="250"/>
      <c r="C73" s="246"/>
      <c r="D73" s="246"/>
      <c r="E73" s="246"/>
      <c r="F73" s="246"/>
      <c r="G73" s="1233" t="s">
        <v>554</v>
      </c>
      <c r="H73" s="1234"/>
      <c r="I73" s="1239" t="s">
        <v>555</v>
      </c>
      <c r="J73" s="1239"/>
      <c r="K73" s="1254"/>
      <c r="L73" s="1254"/>
      <c r="M73" s="1242"/>
      <c r="N73" s="1242"/>
      <c r="O73" s="1242"/>
      <c r="S73" s="245">
        <v>9.9</v>
      </c>
    </row>
    <row r="74" spans="2:30" ht="13.2" x14ac:dyDescent="0.2">
      <c r="B74" s="250"/>
      <c r="C74" s="246"/>
      <c r="D74" s="246"/>
      <c r="E74" s="246"/>
      <c r="F74" s="246"/>
      <c r="G74" s="1235"/>
      <c r="H74" s="1236"/>
      <c r="I74" s="1240"/>
      <c r="J74" s="1240"/>
      <c r="K74" s="1254"/>
      <c r="L74" s="1254"/>
      <c r="M74" s="1242"/>
      <c r="N74" s="1242"/>
      <c r="O74" s="1242"/>
    </row>
    <row r="75" spans="2:30" ht="13.2" x14ac:dyDescent="0.2">
      <c r="B75" s="250"/>
      <c r="C75" s="246"/>
      <c r="D75" s="246"/>
      <c r="E75" s="246"/>
      <c r="F75" s="246"/>
      <c r="G75" s="1235"/>
      <c r="H75" s="1236"/>
      <c r="I75" s="1243" t="s">
        <v>560</v>
      </c>
      <c r="J75" s="1243"/>
      <c r="K75" s="1252">
        <v>7.7</v>
      </c>
      <c r="L75" s="1252">
        <v>5.6</v>
      </c>
      <c r="M75" s="1252">
        <v>3.9</v>
      </c>
      <c r="N75" s="1252">
        <v>3.6</v>
      </c>
      <c r="O75" s="1252">
        <v>3.7</v>
      </c>
      <c r="U75" s="245">
        <v>81.2</v>
      </c>
      <c r="W75" s="245">
        <v>87.2</v>
      </c>
      <c r="Y75" s="245">
        <v>99.8</v>
      </c>
      <c r="AA75" s="245">
        <v>109.5</v>
      </c>
      <c r="AC75" s="245">
        <v>115.2</v>
      </c>
    </row>
    <row r="76" spans="2:30" ht="13.2" x14ac:dyDescent="0.2">
      <c r="B76" s="250"/>
      <c r="C76" s="246"/>
      <c r="D76" s="246"/>
      <c r="E76" s="246"/>
      <c r="F76" s="246"/>
      <c r="G76" s="1237"/>
      <c r="H76" s="1238"/>
      <c r="I76" s="1243"/>
      <c r="J76" s="1243"/>
      <c r="K76" s="1251"/>
      <c r="L76" s="1251"/>
      <c r="M76" s="1251"/>
      <c r="N76" s="1251"/>
      <c r="O76" s="1251"/>
    </row>
    <row r="77" spans="2:30" ht="13.2" x14ac:dyDescent="0.2">
      <c r="B77" s="250"/>
      <c r="C77" s="246"/>
      <c r="D77" s="246"/>
      <c r="E77" s="246"/>
      <c r="F77" s="246"/>
      <c r="G77" s="1244" t="s">
        <v>557</v>
      </c>
      <c r="H77" s="1245"/>
      <c r="I77" s="1243" t="s">
        <v>555</v>
      </c>
      <c r="J77" s="1243"/>
      <c r="K77" s="1254">
        <v>0</v>
      </c>
      <c r="L77" s="1254">
        <v>0</v>
      </c>
      <c r="M77" s="1242">
        <v>0</v>
      </c>
      <c r="N77" s="1242">
        <v>0</v>
      </c>
      <c r="O77" s="1242">
        <v>0</v>
      </c>
      <c r="R77" s="245">
        <v>12.3</v>
      </c>
      <c r="T77" s="245">
        <v>11.1</v>
      </c>
    </row>
    <row r="78" spans="2:30" ht="13.2" x14ac:dyDescent="0.2">
      <c r="B78" s="250"/>
      <c r="C78" s="246"/>
      <c r="D78" s="246"/>
      <c r="E78" s="246"/>
      <c r="F78" s="246"/>
      <c r="G78" s="1246"/>
      <c r="H78" s="1247"/>
      <c r="I78" s="1243"/>
      <c r="J78" s="1243"/>
      <c r="K78" s="1254"/>
      <c r="L78" s="1254"/>
      <c r="M78" s="1242"/>
      <c r="N78" s="1242"/>
      <c r="O78" s="1242"/>
    </row>
    <row r="79" spans="2:30" ht="13.2" x14ac:dyDescent="0.2">
      <c r="B79" s="250"/>
      <c r="C79" s="246"/>
      <c r="D79" s="246"/>
      <c r="E79" s="246"/>
      <c r="F79" s="246"/>
      <c r="G79" s="1246"/>
      <c r="H79" s="1247"/>
      <c r="I79" s="1255" t="s">
        <v>560</v>
      </c>
      <c r="J79" s="1253"/>
      <c r="K79" s="1256">
        <v>10.1</v>
      </c>
      <c r="L79" s="1256">
        <v>9.1999999999999993</v>
      </c>
      <c r="M79" s="1256">
        <v>8.1999999999999993</v>
      </c>
      <c r="N79" s="1256">
        <v>7.8</v>
      </c>
      <c r="O79" s="1256">
        <v>7.4</v>
      </c>
      <c r="V79" s="245">
        <v>53.5</v>
      </c>
      <c r="X79" s="245">
        <v>48.2</v>
      </c>
      <c r="Z79" s="245">
        <v>34.200000000000003</v>
      </c>
      <c r="AB79" s="245">
        <v>30.3</v>
      </c>
      <c r="AD79" s="245">
        <v>28.9</v>
      </c>
    </row>
    <row r="80" spans="2:30" ht="13.2" x14ac:dyDescent="0.2">
      <c r="B80" s="250"/>
      <c r="C80" s="246"/>
      <c r="D80" s="246"/>
      <c r="E80" s="246"/>
      <c r="F80" s="246"/>
      <c r="G80" s="1248"/>
      <c r="H80" s="1249"/>
      <c r="I80" s="1253"/>
      <c r="J80" s="1253"/>
      <c r="K80" s="1256"/>
      <c r="L80" s="1256"/>
      <c r="M80" s="1256"/>
      <c r="N80" s="1256"/>
      <c r="O80" s="1256"/>
    </row>
    <row r="81" spans="2:17" ht="13.2" x14ac:dyDescent="0.2">
      <c r="B81" s="250"/>
      <c r="C81" s="246"/>
      <c r="D81" s="246"/>
      <c r="E81" s="246"/>
      <c r="F81" s="246"/>
      <c r="G81" s="246"/>
      <c r="H81" s="246"/>
      <c r="I81" s="246"/>
      <c r="J81" s="246"/>
      <c r="K81" s="371"/>
      <c r="L81" s="246"/>
      <c r="M81" s="246"/>
      <c r="N81" s="246"/>
      <c r="O81" s="246"/>
    </row>
    <row r="82" spans="2:17" ht="16.2" x14ac:dyDescent="0.2">
      <c r="B82" s="250"/>
      <c r="C82" s="246"/>
      <c r="D82" s="246"/>
      <c r="E82" s="246"/>
      <c r="F82" s="246"/>
      <c r="G82" s="246"/>
      <c r="H82" s="246"/>
      <c r="I82" s="246"/>
      <c r="J82" s="246"/>
      <c r="K82" s="372"/>
      <c r="L82" s="372"/>
      <c r="M82" s="372"/>
      <c r="N82" s="372"/>
      <c r="O82" s="372"/>
    </row>
    <row r="83" spans="2:17" ht="13.2" x14ac:dyDescent="0.2">
      <c r="B83" s="342"/>
      <c r="C83" s="308"/>
      <c r="D83" s="308"/>
      <c r="E83" s="308"/>
      <c r="F83" s="308"/>
      <c r="G83" s="308"/>
      <c r="H83" s="308"/>
      <c r="I83" s="308"/>
      <c r="J83" s="308"/>
      <c r="K83" s="308"/>
      <c r="L83" s="308"/>
      <c r="M83" s="308"/>
      <c r="N83" s="308"/>
      <c r="O83" s="308"/>
      <c r="P83" s="343"/>
    </row>
    <row r="84" spans="2:17" ht="13.2" x14ac:dyDescent="0.2">
      <c r="H84" s="246"/>
      <c r="I84" s="246"/>
      <c r="J84" s="246"/>
      <c r="K84" s="246"/>
      <c r="L84" s="246"/>
      <c r="M84" s="246"/>
      <c r="N84" s="246"/>
      <c r="O84" s="246"/>
      <c r="P84" s="246"/>
      <c r="Q84" s="246"/>
    </row>
    <row r="85" spans="2:17" ht="13.2" x14ac:dyDescent="0.2">
      <c r="B85" s="246"/>
      <c r="C85" s="246"/>
      <c r="D85" s="246"/>
      <c r="E85" s="246"/>
      <c r="F85" s="246"/>
      <c r="G85" s="246"/>
      <c r="H85" s="246"/>
      <c r="I85" s="246"/>
      <c r="J85" s="246"/>
      <c r="K85" s="246"/>
      <c r="L85" s="246"/>
      <c r="M85" s="246"/>
      <c r="N85" s="246"/>
      <c r="O85" s="246"/>
      <c r="P85" s="246"/>
      <c r="Q85" s="246"/>
    </row>
    <row r="86" spans="2:17" ht="13.2" hidden="1" x14ac:dyDescent="0.2">
      <c r="B86" s="246"/>
      <c r="C86" s="246"/>
      <c r="D86" s="246"/>
      <c r="E86" s="246"/>
      <c r="F86" s="246"/>
      <c r="G86" s="246"/>
      <c r="H86" s="246"/>
      <c r="I86" s="246"/>
      <c r="J86" s="246"/>
      <c r="K86" s="246"/>
      <c r="L86" s="246"/>
      <c r="M86" s="246"/>
      <c r="N86" s="246"/>
      <c r="O86" s="246"/>
      <c r="P86" s="246"/>
      <c r="Q86" s="246"/>
    </row>
    <row r="87" spans="2:17" ht="13.2" hidden="1" x14ac:dyDescent="0.2">
      <c r="B87" s="246"/>
      <c r="C87" s="246"/>
      <c r="D87" s="246"/>
      <c r="E87" s="246"/>
      <c r="F87" s="246"/>
      <c r="G87" s="246"/>
      <c r="H87" s="246"/>
      <c r="I87" s="246"/>
      <c r="J87" s="246"/>
      <c r="K87" s="373"/>
      <c r="L87" s="246"/>
      <c r="M87" s="246"/>
      <c r="N87" s="246"/>
      <c r="O87" s="246"/>
      <c r="P87" s="246"/>
      <c r="Q87" s="246"/>
    </row>
    <row r="88" spans="2:17" ht="13.2" hidden="1" x14ac:dyDescent="0.2">
      <c r="B88" s="246"/>
      <c r="C88" s="246"/>
      <c r="D88" s="246"/>
      <c r="E88" s="246"/>
      <c r="F88" s="246"/>
      <c r="G88" s="246"/>
      <c r="H88" s="246"/>
      <c r="I88" s="246"/>
      <c r="J88" s="246"/>
      <c r="K88" s="246"/>
      <c r="L88" s="246"/>
      <c r="M88" s="246"/>
      <c r="N88" s="246"/>
      <c r="O88" s="246"/>
      <c r="P88" s="246"/>
      <c r="Q88" s="246"/>
    </row>
    <row r="89" spans="2:17" ht="13.2" hidden="1" x14ac:dyDescent="0.2">
      <c r="B89" s="246"/>
      <c r="C89" s="246"/>
      <c r="D89" s="246"/>
      <c r="E89" s="246"/>
      <c r="F89" s="246"/>
      <c r="G89" s="246"/>
      <c r="H89" s="246"/>
      <c r="I89" s="246"/>
      <c r="J89" s="246"/>
      <c r="K89" s="246"/>
      <c r="L89" s="246"/>
      <c r="M89" s="246"/>
      <c r="N89" s="246"/>
      <c r="O89" s="246"/>
      <c r="P89" s="246"/>
      <c r="Q89" s="246"/>
    </row>
    <row r="90" spans="2:17" ht="13.2" hidden="1" x14ac:dyDescent="0.2">
      <c r="B90" s="246"/>
      <c r="C90" s="246"/>
      <c r="D90" s="246"/>
      <c r="E90" s="246"/>
      <c r="F90" s="246"/>
      <c r="G90" s="246"/>
      <c r="H90" s="246"/>
      <c r="I90" s="246"/>
      <c r="J90" s="246"/>
      <c r="K90" s="246"/>
      <c r="L90" s="246"/>
      <c r="M90" s="246"/>
      <c r="N90" s="246"/>
      <c r="O90" s="246"/>
      <c r="P90" s="246"/>
      <c r="Q90" s="246"/>
    </row>
    <row r="91" spans="2:17" ht="13.2" hidden="1" x14ac:dyDescent="0.2">
      <c r="B91" s="246"/>
      <c r="C91" s="246"/>
      <c r="D91" s="246"/>
      <c r="E91" s="246"/>
      <c r="F91" s="246"/>
      <c r="G91" s="246"/>
      <c r="H91" s="246"/>
      <c r="I91" s="246"/>
      <c r="J91" s="246"/>
      <c r="K91" s="246"/>
      <c r="L91" s="246"/>
      <c r="M91" s="246"/>
      <c r="N91" s="246"/>
      <c r="O91" s="246"/>
      <c r="P91" s="246"/>
      <c r="Q91" s="246"/>
    </row>
    <row r="92" spans="2:17" ht="13.5" hidden="1" customHeight="1" x14ac:dyDescent="0.2">
      <c r="B92" s="246"/>
      <c r="C92" s="246"/>
      <c r="D92" s="246"/>
      <c r="E92" s="246"/>
      <c r="F92" s="246"/>
      <c r="G92" s="246"/>
      <c r="H92" s="246"/>
      <c r="I92" s="246"/>
      <c r="J92" s="246"/>
      <c r="K92" s="246"/>
      <c r="L92" s="246"/>
      <c r="M92" s="246"/>
      <c r="N92" s="246"/>
      <c r="O92" s="246"/>
      <c r="P92" s="246"/>
      <c r="Q92" s="246"/>
    </row>
    <row r="93" spans="2:17" ht="13.5" hidden="1" customHeight="1" x14ac:dyDescent="0.2">
      <c r="B93" s="246"/>
      <c r="C93" s="246"/>
      <c r="D93" s="246"/>
      <c r="E93" s="246"/>
      <c r="F93" s="246"/>
      <c r="G93" s="246"/>
      <c r="H93" s="246"/>
      <c r="I93" s="246"/>
      <c r="J93" s="246"/>
      <c r="K93" s="246"/>
      <c r="L93" s="246"/>
      <c r="M93" s="246"/>
      <c r="N93" s="246"/>
      <c r="O93" s="246"/>
      <c r="P93" s="246"/>
      <c r="Q93" s="246"/>
    </row>
    <row r="94" spans="2:17" ht="13.5" hidden="1" customHeight="1" x14ac:dyDescent="0.2">
      <c r="B94" s="246"/>
      <c r="C94" s="246"/>
      <c r="D94" s="246"/>
      <c r="E94" s="246"/>
      <c r="F94" s="246"/>
      <c r="G94" s="246"/>
      <c r="H94" s="246"/>
      <c r="I94" s="246"/>
      <c r="J94" s="246"/>
      <c r="K94" s="246"/>
      <c r="L94" s="246"/>
      <c r="M94" s="246"/>
      <c r="N94" s="246"/>
      <c r="O94" s="246"/>
      <c r="P94" s="246"/>
      <c r="Q94" s="246"/>
    </row>
    <row r="95" spans="2:17" ht="13.5" hidden="1" customHeight="1" x14ac:dyDescent="0.2">
      <c r="B95" s="246"/>
      <c r="C95" s="246"/>
      <c r="D95" s="246"/>
      <c r="E95" s="246"/>
      <c r="F95" s="246"/>
      <c r="G95" s="246"/>
      <c r="H95" s="246"/>
      <c r="I95" s="246"/>
      <c r="J95" s="246"/>
      <c r="K95" s="246"/>
      <c r="L95" s="246"/>
      <c r="M95" s="246"/>
      <c r="N95" s="246"/>
      <c r="O95" s="246"/>
      <c r="P95" s="246"/>
      <c r="Q95" s="246"/>
    </row>
    <row r="96" spans="2:17" ht="13.5" hidden="1" customHeight="1" x14ac:dyDescent="0.2">
      <c r="B96" s="246"/>
      <c r="C96" s="246"/>
      <c r="D96" s="246"/>
      <c r="E96" s="246"/>
      <c r="F96" s="246"/>
      <c r="G96" s="246"/>
      <c r="H96" s="246"/>
      <c r="I96" s="246"/>
      <c r="J96" s="246"/>
      <c r="K96" s="246"/>
      <c r="L96" s="246"/>
      <c r="M96" s="246"/>
      <c r="N96" s="246"/>
      <c r="O96" s="246"/>
      <c r="P96" s="246"/>
      <c r="Q96" s="246"/>
    </row>
    <row r="97" spans="2:17" ht="13.5" hidden="1" customHeight="1" x14ac:dyDescent="0.2">
      <c r="B97" s="246"/>
      <c r="C97" s="246"/>
      <c r="D97" s="246"/>
      <c r="E97" s="246"/>
      <c r="F97" s="246"/>
      <c r="G97" s="246"/>
      <c r="H97" s="246"/>
      <c r="I97" s="246"/>
      <c r="J97" s="246"/>
      <c r="K97" s="246"/>
      <c r="L97" s="246"/>
      <c r="M97" s="246"/>
      <c r="N97" s="246"/>
      <c r="O97" s="246"/>
      <c r="P97" s="246"/>
      <c r="Q97" s="246"/>
    </row>
    <row r="98" spans="2:17" ht="13.5" hidden="1" customHeight="1" x14ac:dyDescent="0.2">
      <c r="B98" s="246"/>
      <c r="C98" s="246"/>
      <c r="D98" s="246"/>
      <c r="E98" s="246"/>
      <c r="F98" s="246"/>
      <c r="G98" s="246"/>
      <c r="H98" s="246"/>
      <c r="I98" s="246"/>
      <c r="J98" s="246"/>
      <c r="K98" s="246"/>
      <c r="L98" s="246"/>
      <c r="M98" s="246"/>
      <c r="N98" s="246"/>
      <c r="O98" s="246"/>
      <c r="P98" s="246"/>
      <c r="Q98" s="246"/>
    </row>
    <row r="99" spans="2:17" ht="13.5" hidden="1" customHeight="1" x14ac:dyDescent="0.2">
      <c r="B99" s="246"/>
      <c r="C99" s="246"/>
      <c r="D99" s="246"/>
      <c r="E99" s="246"/>
      <c r="F99" s="246"/>
      <c r="G99" s="246"/>
      <c r="H99" s="246"/>
      <c r="I99" s="246"/>
      <c r="J99" s="246"/>
      <c r="K99" s="246"/>
      <c r="L99" s="246"/>
      <c r="M99" s="246"/>
      <c r="N99" s="246"/>
      <c r="O99" s="246"/>
      <c r="P99" s="246"/>
      <c r="Q99" s="246"/>
    </row>
    <row r="100" spans="2:17" ht="13.5" hidden="1" customHeight="1" x14ac:dyDescent="0.2">
      <c r="B100" s="246"/>
      <c r="C100" s="246"/>
      <c r="D100" s="246"/>
      <c r="E100" s="246"/>
      <c r="F100" s="246"/>
      <c r="G100" s="246"/>
      <c r="H100" s="246"/>
      <c r="I100" s="246"/>
      <c r="J100" s="246"/>
      <c r="K100" s="246"/>
      <c r="L100" s="246"/>
      <c r="M100" s="246"/>
      <c r="N100" s="246"/>
      <c r="O100" s="246"/>
      <c r="P100" s="246"/>
      <c r="Q100" s="246"/>
    </row>
    <row r="101" spans="2:17" ht="13.5" hidden="1" customHeight="1" x14ac:dyDescent="0.2">
      <c r="B101" s="246"/>
      <c r="C101" s="246"/>
      <c r="D101" s="246"/>
      <c r="E101" s="246"/>
      <c r="F101" s="246"/>
      <c r="G101" s="246"/>
      <c r="H101" s="246"/>
      <c r="I101" s="246"/>
      <c r="J101" s="246"/>
      <c r="K101" s="246"/>
      <c r="L101" s="246"/>
      <c r="M101" s="246"/>
      <c r="N101" s="246"/>
      <c r="O101" s="246"/>
      <c r="P101" s="246"/>
      <c r="Q101" s="246"/>
    </row>
    <row r="102" spans="2:17" ht="13.5" hidden="1" customHeight="1" x14ac:dyDescent="0.2">
      <c r="B102" s="246"/>
      <c r="C102" s="246"/>
      <c r="D102" s="246"/>
      <c r="E102" s="246"/>
      <c r="F102" s="246"/>
      <c r="G102" s="246"/>
      <c r="H102" s="246"/>
      <c r="I102" s="246"/>
      <c r="J102" s="246"/>
      <c r="K102" s="246"/>
      <c r="L102" s="246"/>
      <c r="M102" s="246"/>
      <c r="N102" s="246"/>
      <c r="O102" s="246"/>
      <c r="P102" s="246"/>
      <c r="Q102" s="246"/>
    </row>
    <row r="103" spans="2:17" ht="13.5" hidden="1" customHeight="1" x14ac:dyDescent="0.2">
      <c r="B103" s="246"/>
      <c r="C103" s="246"/>
      <c r="D103" s="246"/>
      <c r="E103" s="246"/>
      <c r="F103" s="246"/>
      <c r="G103" s="246"/>
      <c r="H103" s="246"/>
      <c r="I103" s="246"/>
      <c r="J103" s="246"/>
      <c r="K103" s="246"/>
      <c r="L103" s="246"/>
      <c r="M103" s="246"/>
      <c r="N103" s="246"/>
      <c r="O103" s="246"/>
      <c r="P103" s="246"/>
      <c r="Q103" s="246"/>
    </row>
    <row r="104" spans="2:17" ht="13.5" hidden="1" customHeight="1" x14ac:dyDescent="0.2">
      <c r="B104" s="246"/>
      <c r="C104" s="246"/>
      <c r="D104" s="246"/>
      <c r="E104" s="246"/>
      <c r="F104" s="246"/>
      <c r="G104" s="246"/>
      <c r="H104" s="246"/>
      <c r="I104" s="246"/>
      <c r="J104" s="246"/>
      <c r="K104" s="246"/>
      <c r="L104" s="246"/>
      <c r="M104" s="246"/>
      <c r="N104" s="246"/>
      <c r="O104" s="246"/>
      <c r="P104" s="246"/>
      <c r="Q104" s="246"/>
    </row>
    <row r="105" spans="2:17" ht="13.5" hidden="1" customHeight="1" x14ac:dyDescent="0.2">
      <c r="B105" s="246"/>
      <c r="C105" s="246"/>
      <c r="D105" s="246"/>
      <c r="E105" s="246"/>
      <c r="F105" s="246"/>
      <c r="G105" s="246"/>
      <c r="H105" s="246"/>
      <c r="I105" s="246"/>
      <c r="J105" s="246"/>
      <c r="K105" s="246"/>
      <c r="L105" s="246"/>
      <c r="M105" s="246"/>
      <c r="N105" s="246"/>
      <c r="O105" s="246"/>
      <c r="P105" s="246"/>
      <c r="Q105" s="246"/>
    </row>
    <row r="106" spans="2:17" ht="13.5" hidden="1" customHeight="1" x14ac:dyDescent="0.2">
      <c r="B106" s="246"/>
      <c r="C106" s="246"/>
      <c r="D106" s="246"/>
      <c r="E106" s="246"/>
      <c r="F106" s="246"/>
      <c r="G106" s="246"/>
      <c r="H106" s="246"/>
      <c r="I106" s="246"/>
      <c r="J106" s="246"/>
      <c r="K106" s="246"/>
      <c r="L106" s="246"/>
      <c r="M106" s="246"/>
      <c r="N106" s="246"/>
      <c r="O106" s="246"/>
      <c r="P106" s="246"/>
      <c r="Q106" s="246"/>
    </row>
    <row r="107" spans="2:17" ht="13.5" hidden="1" customHeight="1" x14ac:dyDescent="0.2">
      <c r="B107" s="246"/>
      <c r="C107" s="246"/>
      <c r="D107" s="246"/>
      <c r="E107" s="246"/>
      <c r="F107" s="246"/>
      <c r="G107" s="246"/>
      <c r="H107" s="246"/>
      <c r="I107" s="246"/>
      <c r="J107" s="246"/>
      <c r="K107" s="246"/>
      <c r="L107" s="246"/>
      <c r="M107" s="246"/>
      <c r="N107" s="246"/>
      <c r="O107" s="246"/>
      <c r="P107" s="246"/>
      <c r="Q107" s="246"/>
    </row>
    <row r="108" spans="2:17" ht="13.5" hidden="1" customHeight="1" x14ac:dyDescent="0.2">
      <c r="B108" s="246"/>
      <c r="C108" s="246"/>
      <c r="D108" s="246"/>
      <c r="E108" s="246"/>
      <c r="F108" s="246"/>
      <c r="G108" s="246"/>
      <c r="H108" s="246"/>
      <c r="I108" s="246"/>
      <c r="J108" s="246"/>
      <c r="K108" s="246"/>
      <c r="L108" s="246"/>
      <c r="M108" s="246"/>
      <c r="N108" s="246"/>
      <c r="O108" s="246"/>
      <c r="P108" s="246"/>
      <c r="Q108" s="246"/>
    </row>
    <row r="109" spans="2:17" ht="13.5" hidden="1" customHeight="1" x14ac:dyDescent="0.2">
      <c r="B109" s="246"/>
      <c r="C109" s="246"/>
      <c r="D109" s="246"/>
      <c r="E109" s="246"/>
      <c r="F109" s="246"/>
      <c r="G109" s="246"/>
      <c r="H109" s="246"/>
      <c r="I109" s="246"/>
      <c r="J109" s="246"/>
      <c r="K109" s="246"/>
      <c r="L109" s="246"/>
      <c r="M109" s="246"/>
      <c r="N109" s="246"/>
      <c r="O109" s="246"/>
      <c r="P109" s="246"/>
      <c r="Q109" s="246"/>
    </row>
    <row r="110" spans="2:17" ht="13.5" hidden="1" customHeight="1" x14ac:dyDescent="0.2">
      <c r="B110" s="246"/>
      <c r="C110" s="246"/>
      <c r="D110" s="246"/>
      <c r="E110" s="246"/>
      <c r="F110" s="246"/>
      <c r="G110" s="246"/>
      <c r="H110" s="246"/>
      <c r="I110" s="246"/>
      <c r="J110" s="246"/>
      <c r="K110" s="246"/>
      <c r="L110" s="246"/>
      <c r="M110" s="246"/>
      <c r="N110" s="246"/>
      <c r="O110" s="246"/>
      <c r="P110" s="246"/>
      <c r="Q110" s="246"/>
    </row>
    <row r="111" spans="2:17" ht="13.5" hidden="1" customHeight="1" x14ac:dyDescent="0.2">
      <c r="B111" s="246"/>
      <c r="C111" s="246"/>
      <c r="D111" s="246"/>
      <c r="E111" s="246"/>
      <c r="F111" s="246"/>
      <c r="G111" s="246"/>
      <c r="H111" s="246"/>
      <c r="I111" s="246"/>
      <c r="J111" s="246"/>
      <c r="K111" s="246"/>
      <c r="L111" s="246"/>
      <c r="M111" s="246"/>
      <c r="N111" s="246"/>
      <c r="O111" s="246"/>
      <c r="P111" s="246"/>
      <c r="Q111" s="246"/>
    </row>
    <row r="112" spans="2:17" ht="13.5" hidden="1" customHeight="1" x14ac:dyDescent="0.2">
      <c r="B112" s="246"/>
      <c r="C112" s="246"/>
      <c r="D112" s="246"/>
      <c r="E112" s="246"/>
      <c r="F112" s="246"/>
      <c r="G112" s="246"/>
      <c r="H112" s="246"/>
      <c r="I112" s="246"/>
      <c r="J112" s="246"/>
      <c r="K112" s="246"/>
      <c r="L112" s="246"/>
      <c r="M112" s="246"/>
      <c r="N112" s="246"/>
      <c r="O112" s="246"/>
      <c r="P112" s="246"/>
      <c r="Q112" s="246"/>
    </row>
    <row r="113" spans="2:17" ht="13.5" hidden="1" customHeight="1" x14ac:dyDescent="0.2">
      <c r="B113" s="246"/>
      <c r="C113" s="246"/>
      <c r="D113" s="246"/>
      <c r="E113" s="246"/>
      <c r="F113" s="246"/>
      <c r="G113" s="246"/>
      <c r="H113" s="246"/>
      <c r="I113" s="246"/>
      <c r="J113" s="246"/>
      <c r="K113" s="246"/>
      <c r="L113" s="246"/>
      <c r="M113" s="246"/>
      <c r="N113" s="246"/>
      <c r="O113" s="246"/>
      <c r="P113" s="246"/>
      <c r="Q113" s="246"/>
    </row>
    <row r="114" spans="2:17" ht="13.5" hidden="1" customHeight="1" x14ac:dyDescent="0.2">
      <c r="B114" s="246"/>
      <c r="C114" s="246"/>
      <c r="D114" s="246"/>
      <c r="E114" s="246"/>
      <c r="F114" s="246"/>
      <c r="G114" s="246"/>
      <c r="H114" s="246"/>
      <c r="I114" s="246"/>
      <c r="J114" s="246"/>
      <c r="K114" s="246"/>
      <c r="L114" s="246"/>
      <c r="M114" s="246"/>
      <c r="N114" s="246"/>
      <c r="O114" s="246"/>
      <c r="P114" s="246"/>
      <c r="Q114" s="246"/>
    </row>
    <row r="115" spans="2:17" ht="13.5" hidden="1" customHeight="1" x14ac:dyDescent="0.2">
      <c r="B115" s="246"/>
      <c r="C115" s="246"/>
      <c r="D115" s="246"/>
      <c r="E115" s="246"/>
      <c r="F115" s="246"/>
      <c r="G115" s="246"/>
      <c r="H115" s="246"/>
      <c r="I115" s="246"/>
      <c r="J115" s="246"/>
      <c r="K115" s="246"/>
      <c r="L115" s="246"/>
      <c r="M115" s="246"/>
      <c r="N115" s="246"/>
      <c r="O115" s="246"/>
      <c r="P115" s="246"/>
      <c r="Q115" s="246"/>
    </row>
    <row r="116" spans="2:17" ht="13.5" hidden="1" customHeight="1" x14ac:dyDescent="0.2">
      <c r="B116" s="246"/>
      <c r="C116" s="246"/>
      <c r="D116" s="246"/>
      <c r="E116" s="246"/>
      <c r="F116" s="246"/>
      <c r="G116" s="246"/>
      <c r="H116" s="246"/>
      <c r="I116" s="246"/>
      <c r="J116" s="246"/>
      <c r="K116" s="246"/>
      <c r="L116" s="246"/>
      <c r="M116" s="246"/>
      <c r="N116" s="246"/>
      <c r="O116" s="246"/>
      <c r="P116" s="246"/>
      <c r="Q116" s="246"/>
    </row>
    <row r="117" spans="2:17" ht="13.5" hidden="1" customHeight="1" x14ac:dyDescent="0.2">
      <c r="B117" s="246"/>
      <c r="C117" s="246"/>
      <c r="D117" s="246"/>
      <c r="E117" s="246"/>
      <c r="F117" s="246"/>
      <c r="G117" s="246"/>
      <c r="H117" s="246"/>
      <c r="I117" s="246"/>
      <c r="J117" s="246"/>
      <c r="K117" s="246"/>
      <c r="L117" s="246"/>
      <c r="M117" s="246"/>
      <c r="N117" s="246"/>
      <c r="O117" s="246"/>
      <c r="P117" s="246"/>
      <c r="Q117" s="246"/>
    </row>
    <row r="118" spans="2:17" ht="13.5" hidden="1" customHeight="1" x14ac:dyDescent="0.2">
      <c r="B118" s="246"/>
      <c r="C118" s="246"/>
      <c r="D118" s="246"/>
      <c r="E118" s="246"/>
      <c r="F118" s="246"/>
      <c r="G118" s="246"/>
      <c r="H118" s="246"/>
      <c r="I118" s="246"/>
      <c r="J118" s="246"/>
      <c r="K118" s="246"/>
      <c r="L118" s="246"/>
      <c r="M118" s="246"/>
      <c r="N118" s="246"/>
      <c r="O118" s="246"/>
      <c r="P118" s="246"/>
      <c r="Q118" s="246"/>
    </row>
    <row r="119" spans="2:17" ht="13.5" hidden="1" customHeight="1" x14ac:dyDescent="0.2">
      <c r="B119" s="246"/>
      <c r="C119" s="246"/>
      <c r="D119" s="246"/>
      <c r="E119" s="246"/>
      <c r="F119" s="246"/>
      <c r="G119" s="246"/>
      <c r="H119" s="246"/>
      <c r="I119" s="246"/>
      <c r="J119" s="246"/>
      <c r="K119" s="246"/>
      <c r="L119" s="246"/>
      <c r="M119" s="246"/>
      <c r="N119" s="246"/>
      <c r="O119" s="246"/>
      <c r="P119" s="246"/>
      <c r="Q119" s="246"/>
    </row>
    <row r="120" spans="2:17" ht="13.5" hidden="1" customHeight="1" x14ac:dyDescent="0.2">
      <c r="B120" s="246"/>
      <c r="C120" s="246"/>
      <c r="D120" s="246"/>
      <c r="E120" s="246"/>
      <c r="F120" s="246"/>
      <c r="G120" s="246"/>
      <c r="H120" s="246"/>
      <c r="I120" s="246"/>
      <c r="J120" s="246"/>
      <c r="K120" s="246"/>
      <c r="L120" s="246"/>
      <c r="M120" s="246"/>
      <c r="N120" s="246"/>
      <c r="O120" s="246"/>
      <c r="P120" s="246"/>
      <c r="Q120" s="246"/>
    </row>
    <row r="121" spans="2:17" ht="13.5" hidden="1" customHeight="1" x14ac:dyDescent="0.2">
      <c r="B121" s="246"/>
      <c r="C121" s="246"/>
      <c r="D121" s="246"/>
      <c r="E121" s="246"/>
      <c r="F121" s="246"/>
      <c r="G121" s="246"/>
      <c r="H121" s="246"/>
      <c r="I121" s="246"/>
      <c r="J121" s="246"/>
      <c r="K121" s="246"/>
      <c r="L121" s="246"/>
      <c r="M121" s="246"/>
      <c r="N121" s="246"/>
      <c r="O121" s="246"/>
      <c r="P121" s="246"/>
      <c r="Q121" s="246"/>
    </row>
    <row r="122" spans="2:17" ht="13.5" hidden="1" customHeight="1" x14ac:dyDescent="0.2">
      <c r="B122" s="246"/>
      <c r="C122" s="246"/>
      <c r="D122" s="246"/>
      <c r="E122" s="246"/>
      <c r="F122" s="246"/>
      <c r="G122" s="246"/>
      <c r="H122" s="246"/>
      <c r="I122" s="246"/>
      <c r="J122" s="246"/>
      <c r="K122" s="246"/>
      <c r="L122" s="246"/>
      <c r="M122" s="246"/>
      <c r="N122" s="246"/>
      <c r="O122" s="246"/>
      <c r="P122" s="246"/>
      <c r="Q122" s="246"/>
    </row>
    <row r="123" spans="2:17" ht="13.5" hidden="1" customHeight="1" x14ac:dyDescent="0.2">
      <c r="B123" s="246"/>
      <c r="C123" s="246"/>
      <c r="D123" s="246"/>
      <c r="E123" s="246"/>
      <c r="F123" s="246"/>
      <c r="G123" s="246"/>
      <c r="H123" s="246"/>
      <c r="I123" s="246"/>
      <c r="J123" s="246"/>
      <c r="K123" s="246"/>
      <c r="L123" s="246"/>
      <c r="M123" s="246"/>
      <c r="N123" s="246"/>
      <c r="O123" s="246"/>
      <c r="P123" s="246"/>
      <c r="Q123" s="246"/>
    </row>
    <row r="124" spans="2:17" ht="13.5" hidden="1" customHeight="1" x14ac:dyDescent="0.2">
      <c r="B124" s="246"/>
      <c r="C124" s="246"/>
      <c r="D124" s="246"/>
      <c r="E124" s="246"/>
      <c r="F124" s="246"/>
      <c r="G124" s="246"/>
      <c r="H124" s="246"/>
      <c r="I124" s="246"/>
      <c r="J124" s="246"/>
      <c r="K124" s="246"/>
      <c r="L124" s="246"/>
      <c r="M124" s="246"/>
      <c r="N124" s="246"/>
      <c r="O124" s="246"/>
      <c r="P124" s="246"/>
      <c r="Q124" s="246"/>
    </row>
    <row r="125" spans="2:17" ht="13.5" hidden="1" customHeight="1" x14ac:dyDescent="0.2">
      <c r="B125" s="246"/>
      <c r="C125" s="246"/>
      <c r="D125" s="246"/>
      <c r="E125" s="246"/>
      <c r="F125" s="246"/>
      <c r="G125" s="246"/>
      <c r="H125" s="246"/>
      <c r="I125" s="246"/>
      <c r="J125" s="246"/>
      <c r="K125" s="246"/>
      <c r="L125" s="246"/>
      <c r="M125" s="246"/>
      <c r="N125" s="246"/>
      <c r="O125" s="246"/>
      <c r="P125" s="246"/>
      <c r="Q125" s="246"/>
    </row>
    <row r="126" spans="2:17" ht="13.5" hidden="1" customHeight="1" x14ac:dyDescent="0.2">
      <c r="B126" s="246"/>
      <c r="C126" s="246"/>
      <c r="D126" s="246"/>
      <c r="E126" s="246"/>
      <c r="F126" s="246"/>
      <c r="G126" s="246"/>
      <c r="H126" s="246"/>
      <c r="I126" s="246"/>
      <c r="J126" s="246"/>
      <c r="K126" s="246"/>
      <c r="L126" s="246"/>
      <c r="M126" s="246"/>
      <c r="N126" s="246"/>
      <c r="O126" s="246"/>
      <c r="P126" s="246"/>
      <c r="Q126" s="246"/>
    </row>
    <row r="127" spans="2:17" ht="13.5" hidden="1" customHeight="1" x14ac:dyDescent="0.2">
      <c r="B127" s="246"/>
      <c r="C127" s="246"/>
      <c r="D127" s="246"/>
      <c r="E127" s="246"/>
      <c r="F127" s="246"/>
      <c r="G127" s="246"/>
      <c r="H127" s="246"/>
      <c r="I127" s="246"/>
      <c r="J127" s="246"/>
      <c r="K127" s="246"/>
      <c r="L127" s="246"/>
      <c r="M127" s="246"/>
      <c r="N127" s="246"/>
      <c r="O127" s="246"/>
      <c r="P127" s="246"/>
      <c r="Q127" s="246"/>
    </row>
    <row r="128" spans="2:17" ht="13.5" hidden="1" customHeight="1" x14ac:dyDescent="0.2">
      <c r="B128" s="246"/>
      <c r="C128" s="246"/>
      <c r="D128" s="246"/>
      <c r="E128" s="246"/>
      <c r="F128" s="246"/>
      <c r="G128" s="246"/>
      <c r="H128" s="246"/>
      <c r="I128" s="246"/>
      <c r="J128" s="246"/>
      <c r="K128" s="246"/>
      <c r="L128" s="246"/>
      <c r="M128" s="246"/>
      <c r="N128" s="246"/>
      <c r="O128" s="246"/>
      <c r="P128" s="246"/>
      <c r="Q128" s="246"/>
    </row>
    <row r="129" spans="2:17" ht="13.5" hidden="1" customHeight="1" x14ac:dyDescent="0.2">
      <c r="B129" s="246"/>
      <c r="C129" s="246"/>
      <c r="D129" s="246"/>
      <c r="E129" s="246"/>
      <c r="F129" s="246"/>
      <c r="G129" s="246"/>
      <c r="H129" s="246"/>
      <c r="I129" s="246"/>
      <c r="J129" s="246"/>
      <c r="K129" s="246"/>
      <c r="L129" s="246"/>
      <c r="M129" s="246"/>
      <c r="N129" s="246"/>
      <c r="O129" s="246"/>
      <c r="P129" s="246"/>
      <c r="Q129" s="246"/>
    </row>
    <row r="130" spans="2:17" ht="13.5" hidden="1" customHeight="1" x14ac:dyDescent="0.2">
      <c r="B130" s="246"/>
      <c r="C130" s="246"/>
      <c r="D130" s="246"/>
      <c r="E130" s="246"/>
      <c r="F130" s="246"/>
      <c r="G130" s="246"/>
      <c r="H130" s="246"/>
      <c r="I130" s="246"/>
      <c r="J130" s="246"/>
      <c r="K130" s="246"/>
      <c r="L130" s="246"/>
      <c r="M130" s="246"/>
      <c r="N130" s="246"/>
      <c r="O130" s="246"/>
      <c r="P130" s="246"/>
      <c r="Q130" s="246"/>
    </row>
    <row r="131" spans="2:17" ht="13.5" hidden="1" customHeight="1" x14ac:dyDescent="0.2">
      <c r="B131" s="246"/>
      <c r="C131" s="246"/>
      <c r="D131" s="246"/>
      <c r="E131" s="246"/>
      <c r="F131" s="246"/>
      <c r="G131" s="246"/>
      <c r="H131" s="246"/>
      <c r="I131" s="246"/>
      <c r="J131" s="246"/>
      <c r="K131" s="246"/>
      <c r="L131" s="246"/>
      <c r="M131" s="246"/>
      <c r="N131" s="246"/>
      <c r="O131" s="246"/>
      <c r="P131" s="246"/>
      <c r="Q131" s="246"/>
    </row>
    <row r="132" spans="2:17" ht="13.5" hidden="1" customHeight="1" x14ac:dyDescent="0.2">
      <c r="B132" s="246"/>
      <c r="C132" s="246"/>
      <c r="D132" s="246"/>
      <c r="E132" s="246"/>
      <c r="F132" s="246"/>
      <c r="G132" s="246"/>
      <c r="H132" s="246"/>
      <c r="I132" s="246"/>
      <c r="J132" s="246"/>
      <c r="K132" s="246"/>
      <c r="L132" s="246"/>
      <c r="M132" s="246"/>
      <c r="N132" s="246"/>
      <c r="O132" s="246"/>
      <c r="P132" s="246"/>
      <c r="Q132" s="246"/>
    </row>
    <row r="133" spans="2:17" ht="13.5" hidden="1" customHeight="1" x14ac:dyDescent="0.2">
      <c r="B133" s="246"/>
      <c r="C133" s="246"/>
      <c r="D133" s="246"/>
      <c r="E133" s="246"/>
      <c r="F133" s="246"/>
      <c r="G133" s="246"/>
      <c r="H133" s="246"/>
      <c r="I133" s="246"/>
      <c r="J133" s="246"/>
      <c r="K133" s="246"/>
      <c r="L133" s="246"/>
      <c r="M133" s="246"/>
      <c r="N133" s="246"/>
      <c r="O133" s="246"/>
      <c r="P133" s="246"/>
      <c r="Q133" s="246"/>
    </row>
    <row r="134" spans="2:17" ht="13.5" hidden="1" customHeight="1" x14ac:dyDescent="0.2">
      <c r="B134" s="246"/>
      <c r="C134" s="246"/>
      <c r="D134" s="246"/>
      <c r="E134" s="246"/>
      <c r="F134" s="246"/>
      <c r="G134" s="246"/>
      <c r="H134" s="246"/>
      <c r="I134" s="246"/>
      <c r="J134" s="246"/>
      <c r="K134" s="246"/>
      <c r="L134" s="246"/>
      <c r="M134" s="246"/>
      <c r="N134" s="246"/>
      <c r="O134" s="246"/>
      <c r="P134" s="246"/>
      <c r="Q134" s="246"/>
    </row>
    <row r="135" spans="2:17" ht="13.5" hidden="1" customHeight="1" x14ac:dyDescent="0.2">
      <c r="B135" s="246"/>
      <c r="C135" s="246"/>
      <c r="D135" s="246"/>
      <c r="E135" s="246"/>
      <c r="F135" s="246"/>
      <c r="G135" s="246"/>
      <c r="H135" s="246"/>
      <c r="I135" s="246"/>
      <c r="J135" s="246"/>
      <c r="K135" s="246"/>
      <c r="L135" s="246"/>
      <c r="M135" s="246"/>
      <c r="N135" s="246"/>
      <c r="O135" s="246"/>
      <c r="P135" s="246"/>
      <c r="Q135" s="246"/>
    </row>
    <row r="136" spans="2:17" ht="13.5" hidden="1" customHeight="1" x14ac:dyDescent="0.2">
      <c r="B136" s="246"/>
      <c r="C136" s="246"/>
      <c r="D136" s="246"/>
      <c r="E136" s="246"/>
      <c r="F136" s="246"/>
      <c r="G136" s="246"/>
      <c r="H136" s="246"/>
      <c r="I136" s="246"/>
      <c r="J136" s="246"/>
      <c r="K136" s="246"/>
      <c r="L136" s="246"/>
      <c r="M136" s="246"/>
      <c r="N136" s="246"/>
      <c r="O136" s="246"/>
      <c r="P136" s="246"/>
      <c r="Q136" s="246"/>
    </row>
    <row r="137" spans="2:17" ht="13.5" hidden="1" customHeight="1" x14ac:dyDescent="0.2">
      <c r="B137" s="246"/>
      <c r="C137" s="246"/>
      <c r="D137" s="246"/>
      <c r="E137" s="246"/>
      <c r="F137" s="246"/>
      <c r="G137" s="246"/>
      <c r="H137" s="246"/>
      <c r="I137" s="246"/>
      <c r="J137" s="246"/>
      <c r="K137" s="246"/>
      <c r="L137" s="246"/>
      <c r="M137" s="246"/>
      <c r="N137" s="246"/>
      <c r="O137" s="246"/>
      <c r="P137" s="246"/>
      <c r="Q137" s="246"/>
    </row>
    <row r="138" spans="2:17" ht="13.5" hidden="1" customHeight="1" x14ac:dyDescent="0.2">
      <c r="B138" s="246"/>
      <c r="C138" s="246"/>
      <c r="D138" s="246"/>
      <c r="E138" s="246"/>
      <c r="F138" s="246"/>
      <c r="G138" s="246"/>
      <c r="H138" s="246"/>
      <c r="I138" s="246"/>
      <c r="J138" s="246"/>
      <c r="K138" s="246"/>
      <c r="L138" s="246"/>
      <c r="M138" s="246"/>
      <c r="N138" s="246"/>
      <c r="O138" s="246"/>
      <c r="P138" s="246"/>
      <c r="Q138" s="246"/>
    </row>
    <row r="139" spans="2:17" ht="13.5" hidden="1" customHeight="1" x14ac:dyDescent="0.2">
      <c r="B139" s="246"/>
      <c r="C139" s="246"/>
      <c r="D139" s="246"/>
      <c r="E139" s="246"/>
      <c r="F139" s="246"/>
      <c r="G139" s="246"/>
      <c r="H139" s="246"/>
      <c r="I139" s="246"/>
      <c r="J139" s="246"/>
      <c r="K139" s="246"/>
      <c r="L139" s="246"/>
      <c r="M139" s="246"/>
      <c r="N139" s="246"/>
      <c r="O139" s="246"/>
      <c r="P139" s="246"/>
      <c r="Q139" s="246"/>
    </row>
    <row r="140" spans="2:17" ht="13.5" hidden="1" customHeight="1" x14ac:dyDescent="0.2">
      <c r="B140" s="246"/>
      <c r="C140" s="246"/>
      <c r="D140" s="246"/>
      <c r="E140" s="246"/>
      <c r="F140" s="246"/>
      <c r="G140" s="246"/>
      <c r="H140" s="246"/>
      <c r="I140" s="246"/>
      <c r="J140" s="246"/>
      <c r="K140" s="246"/>
      <c r="L140" s="246"/>
      <c r="M140" s="246"/>
      <c r="N140" s="246"/>
      <c r="O140" s="246"/>
      <c r="P140" s="246"/>
      <c r="Q140" s="246"/>
    </row>
    <row r="141" spans="2:17" ht="13.5" hidden="1" customHeight="1" x14ac:dyDescent="0.2">
      <c r="B141" s="246"/>
      <c r="C141" s="246"/>
      <c r="D141" s="246"/>
      <c r="E141" s="246"/>
      <c r="F141" s="246"/>
      <c r="G141" s="246"/>
      <c r="H141" s="246"/>
      <c r="I141" s="246"/>
      <c r="J141" s="246"/>
      <c r="K141" s="246"/>
      <c r="L141" s="246"/>
      <c r="M141" s="246"/>
      <c r="N141" s="246"/>
      <c r="O141" s="246"/>
      <c r="P141" s="246"/>
      <c r="Q141" s="246"/>
    </row>
    <row r="142" spans="2:17" ht="13.5" hidden="1" customHeight="1" x14ac:dyDescent="0.2">
      <c r="B142" s="246"/>
      <c r="C142" s="246"/>
      <c r="D142" s="246"/>
      <c r="E142" s="246"/>
      <c r="F142" s="246"/>
      <c r="G142" s="246"/>
      <c r="H142" s="246"/>
      <c r="I142" s="246"/>
      <c r="J142" s="246"/>
      <c r="K142" s="246"/>
      <c r="L142" s="246"/>
      <c r="M142" s="246"/>
      <c r="N142" s="246"/>
      <c r="O142" s="246"/>
      <c r="P142" s="246"/>
      <c r="Q142" s="246"/>
    </row>
    <row r="143" spans="2:17" ht="13.5" hidden="1" customHeight="1" x14ac:dyDescent="0.2">
      <c r="B143" s="246"/>
      <c r="C143" s="246"/>
      <c r="D143" s="246"/>
      <c r="E143" s="246"/>
      <c r="F143" s="246"/>
      <c r="G143" s="246"/>
      <c r="H143" s="246"/>
      <c r="I143" s="246"/>
      <c r="J143" s="246"/>
      <c r="K143" s="246"/>
      <c r="L143" s="246"/>
      <c r="M143" s="246"/>
      <c r="N143" s="246"/>
      <c r="O143" s="246"/>
      <c r="P143" s="246"/>
      <c r="Q143" s="246"/>
    </row>
    <row r="144" spans="2:17" ht="13.5" hidden="1" customHeight="1" x14ac:dyDescent="0.2">
      <c r="B144" s="246"/>
      <c r="C144" s="246"/>
      <c r="D144" s="246"/>
      <c r="E144" s="246"/>
      <c r="F144" s="246"/>
      <c r="G144" s="246"/>
      <c r="H144" s="246"/>
      <c r="I144" s="246"/>
      <c r="J144" s="246"/>
      <c r="K144" s="246"/>
      <c r="L144" s="246"/>
      <c r="M144" s="246"/>
      <c r="N144" s="246"/>
      <c r="O144" s="246"/>
      <c r="P144" s="246"/>
      <c r="Q144" s="246"/>
    </row>
    <row r="145" spans="2:17" ht="13.5" hidden="1" customHeight="1" x14ac:dyDescent="0.2">
      <c r="B145" s="246"/>
      <c r="C145" s="246"/>
      <c r="D145" s="246"/>
      <c r="E145" s="246"/>
      <c r="F145" s="246"/>
      <c r="G145" s="246"/>
      <c r="H145" s="246"/>
      <c r="I145" s="246"/>
      <c r="J145" s="246"/>
      <c r="K145" s="246"/>
      <c r="L145" s="246"/>
      <c r="M145" s="246"/>
      <c r="N145" s="246"/>
      <c r="O145" s="246"/>
      <c r="P145" s="246"/>
      <c r="Q145" s="246"/>
    </row>
    <row r="146" spans="2:17" ht="13.5" hidden="1" customHeight="1" x14ac:dyDescent="0.2">
      <c r="B146" s="246"/>
      <c r="C146" s="246"/>
      <c r="D146" s="246"/>
      <c r="E146" s="246"/>
      <c r="F146" s="246"/>
      <c r="G146" s="246"/>
      <c r="H146" s="246"/>
      <c r="I146" s="246"/>
      <c r="J146" s="246"/>
      <c r="K146" s="246"/>
      <c r="L146" s="246"/>
      <c r="M146" s="246"/>
      <c r="N146" s="246"/>
      <c r="O146" s="246"/>
      <c r="P146" s="246"/>
      <c r="Q146" s="246"/>
    </row>
    <row r="147" spans="2:17" ht="13.5" hidden="1" customHeight="1" x14ac:dyDescent="0.2">
      <c r="B147" s="246"/>
      <c r="C147" s="246"/>
      <c r="D147" s="246"/>
      <c r="E147" s="246"/>
      <c r="F147" s="246"/>
      <c r="G147" s="246"/>
      <c r="H147" s="246"/>
      <c r="I147" s="246"/>
      <c r="J147" s="246"/>
      <c r="K147" s="246"/>
      <c r="L147" s="246"/>
      <c r="M147" s="246"/>
      <c r="N147" s="246"/>
      <c r="O147" s="246"/>
      <c r="P147" s="246"/>
      <c r="Q147" s="246"/>
    </row>
    <row r="148" spans="2:17" ht="13.5" hidden="1" customHeight="1" x14ac:dyDescent="0.2">
      <c r="B148" s="246"/>
      <c r="C148" s="246"/>
      <c r="D148" s="246"/>
      <c r="E148" s="246"/>
      <c r="F148" s="246"/>
      <c r="G148" s="246"/>
      <c r="H148" s="246"/>
      <c r="I148" s="246"/>
      <c r="J148" s="246"/>
      <c r="K148" s="246"/>
      <c r="L148" s="246"/>
      <c r="M148" s="246"/>
      <c r="N148" s="246"/>
      <c r="O148" s="246"/>
      <c r="P148" s="246"/>
      <c r="Q148" s="246"/>
    </row>
    <row r="149" spans="2:17" ht="13.5" hidden="1" customHeight="1" x14ac:dyDescent="0.2">
      <c r="B149" s="246"/>
      <c r="C149" s="246"/>
      <c r="D149" s="246"/>
      <c r="E149" s="246"/>
      <c r="F149" s="246"/>
      <c r="G149" s="246"/>
      <c r="H149" s="246"/>
      <c r="I149" s="246"/>
      <c r="J149" s="246"/>
      <c r="K149" s="246"/>
      <c r="L149" s="246"/>
      <c r="M149" s="246"/>
      <c r="N149" s="246"/>
      <c r="O149" s="246"/>
      <c r="P149" s="246"/>
      <c r="Q149" s="246"/>
    </row>
    <row r="150" spans="2:17" ht="13.5" hidden="1" customHeight="1" x14ac:dyDescent="0.2">
      <c r="B150" s="246"/>
      <c r="C150" s="246"/>
      <c r="D150" s="246"/>
      <c r="E150" s="246"/>
      <c r="F150" s="246"/>
      <c r="G150" s="246"/>
      <c r="H150" s="246"/>
      <c r="I150" s="246"/>
      <c r="J150" s="246"/>
      <c r="K150" s="246"/>
      <c r="L150" s="246"/>
      <c r="M150" s="246"/>
      <c r="N150" s="246"/>
      <c r="O150" s="246"/>
      <c r="P150" s="246"/>
      <c r="Q150" s="246"/>
    </row>
    <row r="151" spans="2:17" ht="13.5" hidden="1" customHeight="1" x14ac:dyDescent="0.2">
      <c r="B151" s="246"/>
      <c r="C151" s="246"/>
      <c r="D151" s="246"/>
      <c r="E151" s="246"/>
      <c r="F151" s="246"/>
      <c r="G151" s="246"/>
      <c r="H151" s="246"/>
      <c r="I151" s="246"/>
      <c r="J151" s="246"/>
      <c r="K151" s="246"/>
      <c r="L151" s="246"/>
      <c r="M151" s="246"/>
      <c r="N151" s="246"/>
      <c r="O151" s="246"/>
      <c r="P151" s="246"/>
      <c r="Q151" s="246"/>
    </row>
    <row r="152" spans="2:17" ht="13.5" hidden="1" customHeight="1" x14ac:dyDescent="0.2">
      <c r="B152" s="246"/>
      <c r="C152" s="246"/>
      <c r="D152" s="246"/>
      <c r="E152" s="246"/>
      <c r="F152" s="246"/>
      <c r="G152" s="246"/>
      <c r="H152" s="246"/>
      <c r="I152" s="246"/>
      <c r="J152" s="246"/>
      <c r="K152" s="246"/>
      <c r="L152" s="246"/>
      <c r="M152" s="246"/>
      <c r="N152" s="246"/>
      <c r="O152" s="246"/>
      <c r="P152" s="246"/>
      <c r="Q152" s="246"/>
    </row>
    <row r="153" spans="2:17" ht="13.5" hidden="1" customHeight="1" x14ac:dyDescent="0.2">
      <c r="B153" s="246"/>
      <c r="C153" s="246"/>
      <c r="D153" s="246"/>
      <c r="E153" s="246"/>
      <c r="F153" s="246"/>
      <c r="G153" s="246"/>
      <c r="H153" s="246"/>
      <c r="I153" s="246"/>
      <c r="J153" s="246"/>
      <c r="K153" s="246"/>
      <c r="L153" s="246"/>
      <c r="M153" s="246"/>
      <c r="N153" s="246"/>
      <c r="O153" s="246"/>
      <c r="P153" s="246"/>
      <c r="Q153" s="246"/>
    </row>
    <row r="154" spans="2:17" ht="13.5" hidden="1" customHeight="1" x14ac:dyDescent="0.2">
      <c r="B154" s="246"/>
      <c r="C154" s="246"/>
      <c r="D154" s="246"/>
      <c r="E154" s="246"/>
      <c r="F154" s="246"/>
      <c r="G154" s="246"/>
      <c r="H154" s="246"/>
      <c r="I154" s="246"/>
      <c r="J154" s="246"/>
      <c r="K154" s="246"/>
      <c r="L154" s="246"/>
      <c r="M154" s="246"/>
      <c r="N154" s="246"/>
      <c r="O154" s="246"/>
      <c r="P154" s="246"/>
      <c r="Q154" s="246"/>
    </row>
    <row r="155" spans="2:17" ht="13.5" hidden="1" customHeight="1" x14ac:dyDescent="0.2">
      <c r="B155" s="246"/>
      <c r="C155" s="246"/>
      <c r="D155" s="246"/>
      <c r="E155" s="246"/>
      <c r="F155" s="246"/>
      <c r="G155" s="246"/>
      <c r="H155" s="246"/>
      <c r="I155" s="246"/>
      <c r="J155" s="246"/>
      <c r="K155" s="246"/>
      <c r="L155" s="246"/>
      <c r="M155" s="246"/>
      <c r="N155" s="246"/>
      <c r="O155" s="246"/>
      <c r="P155" s="246"/>
      <c r="Q155" s="246"/>
    </row>
    <row r="156" spans="2:17" ht="13.5" hidden="1" customHeight="1" x14ac:dyDescent="0.2">
      <c r="B156" s="246"/>
      <c r="C156" s="246"/>
      <c r="D156" s="246"/>
      <c r="E156" s="246"/>
      <c r="F156" s="246"/>
      <c r="G156" s="246"/>
      <c r="H156" s="246"/>
      <c r="I156" s="246"/>
      <c r="J156" s="246"/>
      <c r="K156" s="246"/>
      <c r="L156" s="246"/>
      <c r="M156" s="246"/>
      <c r="N156" s="246"/>
      <c r="O156" s="246"/>
      <c r="P156" s="246"/>
      <c r="Q156" s="246"/>
    </row>
    <row r="157" spans="2:17" ht="13.5" hidden="1" customHeight="1" x14ac:dyDescent="0.2">
      <c r="B157" s="246"/>
      <c r="C157" s="246"/>
      <c r="D157" s="246"/>
      <c r="E157" s="246"/>
      <c r="F157" s="246"/>
      <c r="G157" s="246"/>
      <c r="H157" s="246"/>
      <c r="I157" s="246"/>
      <c r="J157" s="246"/>
      <c r="K157" s="246"/>
      <c r="L157" s="246"/>
      <c r="M157" s="246"/>
      <c r="N157" s="246"/>
      <c r="O157" s="246"/>
      <c r="P157" s="246"/>
      <c r="Q157" s="246"/>
    </row>
    <row r="158" spans="2:17" ht="13.5" hidden="1" customHeight="1" x14ac:dyDescent="0.2">
      <c r="B158" s="246"/>
      <c r="C158" s="246"/>
      <c r="D158" s="246"/>
      <c r="E158" s="246"/>
      <c r="F158" s="246"/>
      <c r="G158" s="246"/>
      <c r="H158" s="246"/>
      <c r="I158" s="246"/>
      <c r="J158" s="246"/>
      <c r="K158" s="246"/>
      <c r="L158" s="246"/>
      <c r="M158" s="246"/>
      <c r="N158" s="246"/>
      <c r="O158" s="246"/>
      <c r="P158" s="246"/>
      <c r="Q158" s="246"/>
    </row>
    <row r="159" spans="2:17" ht="13.5" hidden="1" customHeight="1" x14ac:dyDescent="0.2">
      <c r="B159" s="246"/>
      <c r="C159" s="246"/>
      <c r="D159" s="246"/>
      <c r="E159" s="246"/>
      <c r="F159" s="246"/>
      <c r="G159" s="246"/>
      <c r="H159" s="246"/>
      <c r="I159" s="246"/>
      <c r="J159" s="246"/>
      <c r="K159" s="246"/>
      <c r="L159" s="246"/>
      <c r="M159" s="246"/>
      <c r="N159" s="246"/>
      <c r="O159" s="246"/>
      <c r="P159" s="246"/>
      <c r="Q159" s="246"/>
    </row>
    <row r="160" spans="2:17" ht="13.5" hidden="1" customHeight="1" x14ac:dyDescent="0.2">
      <c r="B160" s="246"/>
      <c r="C160" s="246"/>
      <c r="D160" s="246"/>
      <c r="E160" s="246"/>
      <c r="F160" s="246"/>
      <c r="G160" s="246"/>
      <c r="H160" s="246"/>
      <c r="I160" s="246"/>
      <c r="J160" s="246"/>
      <c r="K160" s="246"/>
      <c r="L160" s="246"/>
      <c r="M160" s="246"/>
      <c r="N160" s="246"/>
      <c r="O160" s="246"/>
      <c r="P160" s="246"/>
      <c r="Q160" s="246"/>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H135"/>
  <sheetViews>
    <sheetView showGridLines="0" zoomScale="80" zoomScaleNormal="80" zoomScaleSheetLayoutView="70"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H135"/>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c r="AG59" s="243"/>
      <c r="AH59" s="243"/>
    </row>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DataSheet"/>
  <dimension ref="A1:P67"/>
  <sheetViews>
    <sheetView workbookViewId="0"/>
  </sheetViews>
  <sheetFormatPr defaultColWidth="11.109375" defaultRowHeight="13.2" x14ac:dyDescent="0.2"/>
  <cols>
    <col min="1" max="1" width="45.88671875" style="106" customWidth="1"/>
    <col min="2" max="8" width="13.33203125" style="106" customWidth="1"/>
    <col min="9" max="16384" width="11.109375" style="106"/>
  </cols>
  <sheetData>
    <row r="1" spans="1:8" x14ac:dyDescent="0.2">
      <c r="A1" s="100"/>
      <c r="B1" s="101"/>
      <c r="C1" s="102"/>
      <c r="D1" s="103"/>
      <c r="E1" s="104"/>
      <c r="F1" s="104"/>
      <c r="G1" s="104"/>
      <c r="H1" s="105"/>
    </row>
    <row r="2" spans="1:8" x14ac:dyDescent="0.2">
      <c r="A2" s="107"/>
      <c r="B2" s="108"/>
      <c r="C2" s="109"/>
      <c r="D2" s="110" t="s">
        <v>40</v>
      </c>
      <c r="E2" s="111"/>
      <c r="F2" s="112" t="s">
        <v>520</v>
      </c>
      <c r="G2" s="113"/>
      <c r="H2" s="114"/>
    </row>
    <row r="3" spans="1:8" x14ac:dyDescent="0.2">
      <c r="A3" s="110" t="s">
        <v>513</v>
      </c>
      <c r="B3" s="115"/>
      <c r="C3" s="116"/>
      <c r="D3" s="117">
        <v>141498</v>
      </c>
      <c r="E3" s="118"/>
      <c r="F3" s="119">
        <v>228305</v>
      </c>
      <c r="G3" s="120"/>
      <c r="H3" s="121"/>
    </row>
    <row r="4" spans="1:8" x14ac:dyDescent="0.2">
      <c r="A4" s="122"/>
      <c r="B4" s="123"/>
      <c r="C4" s="124"/>
      <c r="D4" s="125">
        <v>64735</v>
      </c>
      <c r="E4" s="126"/>
      <c r="F4" s="127">
        <v>86611</v>
      </c>
      <c r="G4" s="128"/>
      <c r="H4" s="129"/>
    </row>
    <row r="5" spans="1:8" x14ac:dyDescent="0.2">
      <c r="A5" s="110" t="s">
        <v>515</v>
      </c>
      <c r="B5" s="115"/>
      <c r="C5" s="116"/>
      <c r="D5" s="117">
        <v>179879</v>
      </c>
      <c r="E5" s="118"/>
      <c r="F5" s="119">
        <v>316331</v>
      </c>
      <c r="G5" s="120"/>
      <c r="H5" s="121"/>
    </row>
    <row r="6" spans="1:8" x14ac:dyDescent="0.2">
      <c r="A6" s="122"/>
      <c r="B6" s="123"/>
      <c r="C6" s="124"/>
      <c r="D6" s="125">
        <v>74892</v>
      </c>
      <c r="E6" s="126"/>
      <c r="F6" s="127">
        <v>106387</v>
      </c>
      <c r="G6" s="128"/>
      <c r="H6" s="129"/>
    </row>
    <row r="7" spans="1:8" x14ac:dyDescent="0.2">
      <c r="A7" s="110" t="s">
        <v>516</v>
      </c>
      <c r="B7" s="115"/>
      <c r="C7" s="116"/>
      <c r="D7" s="117">
        <v>193515</v>
      </c>
      <c r="E7" s="118"/>
      <c r="F7" s="119">
        <v>333013</v>
      </c>
      <c r="G7" s="120"/>
      <c r="H7" s="121"/>
    </row>
    <row r="8" spans="1:8" x14ac:dyDescent="0.2">
      <c r="A8" s="122"/>
      <c r="B8" s="123"/>
      <c r="C8" s="124"/>
      <c r="D8" s="125">
        <v>71839</v>
      </c>
      <c r="E8" s="126"/>
      <c r="F8" s="127">
        <v>126732</v>
      </c>
      <c r="G8" s="128"/>
      <c r="H8" s="129"/>
    </row>
    <row r="9" spans="1:8" x14ac:dyDescent="0.2">
      <c r="A9" s="110" t="s">
        <v>517</v>
      </c>
      <c r="B9" s="115"/>
      <c r="C9" s="116"/>
      <c r="D9" s="117">
        <v>249825</v>
      </c>
      <c r="E9" s="118"/>
      <c r="F9" s="119">
        <v>280458</v>
      </c>
      <c r="G9" s="120"/>
      <c r="H9" s="121"/>
    </row>
    <row r="10" spans="1:8" x14ac:dyDescent="0.2">
      <c r="A10" s="122"/>
      <c r="B10" s="123"/>
      <c r="C10" s="124"/>
      <c r="D10" s="125">
        <v>94741</v>
      </c>
      <c r="E10" s="126"/>
      <c r="F10" s="127">
        <v>127286</v>
      </c>
      <c r="G10" s="128"/>
      <c r="H10" s="129"/>
    </row>
    <row r="11" spans="1:8" x14ac:dyDescent="0.2">
      <c r="A11" s="110" t="s">
        <v>518</v>
      </c>
      <c r="B11" s="115"/>
      <c r="C11" s="116"/>
      <c r="D11" s="117">
        <v>165103</v>
      </c>
      <c r="E11" s="118"/>
      <c r="F11" s="119">
        <v>291945</v>
      </c>
      <c r="G11" s="120"/>
      <c r="H11" s="121"/>
    </row>
    <row r="12" spans="1:8" x14ac:dyDescent="0.2">
      <c r="A12" s="122"/>
      <c r="B12" s="123"/>
      <c r="C12" s="130"/>
      <c r="D12" s="125">
        <v>81689</v>
      </c>
      <c r="E12" s="126"/>
      <c r="F12" s="127">
        <v>127651</v>
      </c>
      <c r="G12" s="128"/>
      <c r="H12" s="129"/>
    </row>
    <row r="13" spans="1:8" x14ac:dyDescent="0.2">
      <c r="A13" s="110"/>
      <c r="B13" s="115"/>
      <c r="C13" s="131"/>
      <c r="D13" s="132">
        <v>185964</v>
      </c>
      <c r="E13" s="133"/>
      <c r="F13" s="134">
        <v>290010</v>
      </c>
      <c r="G13" s="135"/>
      <c r="H13" s="121"/>
    </row>
    <row r="14" spans="1:8" x14ac:dyDescent="0.2">
      <c r="A14" s="122"/>
      <c r="B14" s="123"/>
      <c r="C14" s="124"/>
      <c r="D14" s="125">
        <v>77579</v>
      </c>
      <c r="E14" s="126"/>
      <c r="F14" s="127">
        <v>114933</v>
      </c>
      <c r="G14" s="128"/>
      <c r="H14" s="129"/>
    </row>
    <row r="17" spans="1:11" x14ac:dyDescent="0.2">
      <c r="A17" s="106" t="s">
        <v>41</v>
      </c>
    </row>
    <row r="18" spans="1:11" x14ac:dyDescent="0.2">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2">
      <c r="A19" s="136" t="s">
        <v>42</v>
      </c>
      <c r="B19" s="136">
        <f>ROUND(VALUE(SUBSTITUTE(実質収支比率等に係る経年分析!F$48,"▲","-")),2)</f>
        <v>2.39</v>
      </c>
      <c r="C19" s="136">
        <f>ROUND(VALUE(SUBSTITUTE(実質収支比率等に係る経年分析!G$48,"▲","-")),2)</f>
        <v>2.2999999999999998</v>
      </c>
      <c r="D19" s="136">
        <f>ROUND(VALUE(SUBSTITUTE(実質収支比率等に係る経年分析!H$48,"▲","-")),2)</f>
        <v>2.1800000000000002</v>
      </c>
      <c r="E19" s="136">
        <f>ROUND(VALUE(SUBSTITUTE(実質収支比率等に係る経年分析!I$48,"▲","-")),2)</f>
        <v>2.12</v>
      </c>
      <c r="F19" s="136">
        <f>ROUND(VALUE(SUBSTITUTE(実質収支比率等に係る経年分析!J$48,"▲","-")),2)</f>
        <v>2.38</v>
      </c>
    </row>
    <row r="20" spans="1:11" x14ac:dyDescent="0.2">
      <c r="A20" s="136" t="s">
        <v>43</v>
      </c>
      <c r="B20" s="136">
        <f>ROUND(VALUE(SUBSTITUTE(実質収支比率等に係る経年分析!F$47,"▲","-")),2)</f>
        <v>65.62</v>
      </c>
      <c r="C20" s="136">
        <f>ROUND(VALUE(SUBSTITUTE(実質収支比率等に係る経年分析!G$47,"▲","-")),2)</f>
        <v>70.09</v>
      </c>
      <c r="D20" s="136">
        <f>ROUND(VALUE(SUBSTITUTE(実質収支比率等に係る経年分析!H$47,"▲","-")),2)</f>
        <v>71.7</v>
      </c>
      <c r="E20" s="136">
        <f>ROUND(VALUE(SUBSTITUTE(実質収支比率等に係る経年分析!I$47,"▲","-")),2)</f>
        <v>71.62</v>
      </c>
      <c r="F20" s="136">
        <f>ROUND(VALUE(SUBSTITUTE(実質収支比率等に係る経年分析!J$47,"▲","-")),2)</f>
        <v>73.75</v>
      </c>
    </row>
    <row r="21" spans="1:11" x14ac:dyDescent="0.2">
      <c r="A21" s="136" t="s">
        <v>44</v>
      </c>
      <c r="B21" s="136">
        <f>IF(ISNUMBER(VALUE(SUBSTITUTE(実質収支比率等に係る経年分析!F$49,"▲","-"))),ROUND(VALUE(SUBSTITUTE(実質収支比率等に係る経年分析!F$49,"▲","-")),2),NA())</f>
        <v>7.05</v>
      </c>
      <c r="C21" s="136">
        <f>IF(ISNUMBER(VALUE(SUBSTITUTE(実質収支比率等に係る経年分析!G$49,"▲","-"))),ROUND(VALUE(SUBSTITUTE(実質収支比率等に係る経年分析!G$49,"▲","-")),2),NA())</f>
        <v>4</v>
      </c>
      <c r="D21" s="136">
        <f>IF(ISNUMBER(VALUE(SUBSTITUTE(実質収支比率等に係る経年分析!H$49,"▲","-"))),ROUND(VALUE(SUBSTITUTE(実質収支比率等に係る経年分析!H$49,"▲","-")),2),NA())</f>
        <v>-0.17</v>
      </c>
      <c r="E21" s="136">
        <f>IF(ISNUMBER(VALUE(SUBSTITUTE(実質収支比率等に係る経年分析!I$49,"▲","-"))),ROUND(VALUE(SUBSTITUTE(実質収支比率等に係る経年分析!I$49,"▲","-")),2),NA())</f>
        <v>2.0499999999999998</v>
      </c>
      <c r="F21" s="136">
        <f>IF(ISNUMBER(VALUE(SUBSTITUTE(実質収支比率等に係る経年分析!J$49,"▲","-"))),ROUND(VALUE(SUBSTITUTE(実質収支比率等に係る経年分析!J$49,"▲","-")),2),NA())</f>
        <v>0.2</v>
      </c>
    </row>
    <row r="24" spans="1:11" x14ac:dyDescent="0.2">
      <c r="A24" s="106" t="s">
        <v>45</v>
      </c>
    </row>
    <row r="25" spans="1:11" x14ac:dyDescent="0.2">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2">
      <c r="A26" s="137"/>
      <c r="B26" s="137" t="s">
        <v>46</v>
      </c>
      <c r="C26" s="137" t="s">
        <v>47</v>
      </c>
      <c r="D26" s="137" t="s">
        <v>46</v>
      </c>
      <c r="E26" s="137" t="s">
        <v>47</v>
      </c>
      <c r="F26" s="137" t="s">
        <v>46</v>
      </c>
      <c r="G26" s="137" t="s">
        <v>47</v>
      </c>
      <c r="H26" s="137" t="s">
        <v>46</v>
      </c>
      <c r="I26" s="137" t="s">
        <v>47</v>
      </c>
      <c r="J26" s="137" t="s">
        <v>46</v>
      </c>
      <c r="K26" s="137" t="s">
        <v>47</v>
      </c>
    </row>
    <row r="27" spans="1:11" x14ac:dyDescent="0.2">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0.38</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2">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2">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2">
      <c r="A30" s="137" t="str">
        <f>IF(連結実質赤字比率に係る赤字・黒字の構成分析!C$40="",NA(),連結実質赤字比率に係る赤字・黒字の構成分析!C$40)</f>
        <v>介護保険特別会計(介護サービス事業勘定)</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2">
      <c r="A31" s="137" t="str">
        <f>IF(連結実質赤字比率に係る赤字・黒字の構成分析!C$39="",NA(),連結実質赤字比率に係る赤字・黒字の構成分析!C$39)</f>
        <v>簡易水道事業特別会計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2">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x14ac:dyDescent="0.2">
      <c r="A33" s="137" t="str">
        <f>IF(連結実質赤字比率に係る赤字・黒字の構成分析!C$37="",NA(),連結実質赤字比率に係る赤字・黒字の構成分析!C$37)</f>
        <v>介護保険特別会計(保険事業勘定)</v>
      </c>
      <c r="B33" s="137" t="e">
        <f>IF(ROUND(VALUE(SUBSTITUTE(連結実質赤字比率に係る赤字・黒字の構成分析!F$37,"▲", "-")), 2) &lt; 0, ABS(ROUND(VALUE(SUBSTITUTE(連結実質赤字比率に係る赤字・黒字の構成分析!F$37,"▲", "-")), 2)), NA())</f>
        <v>#VALUE!</v>
      </c>
      <c r="C33" s="137" t="e">
        <f>IF(ROUND(VALUE(SUBSTITUTE(連結実質赤字比率に係る赤字・黒字の構成分析!F$37,"▲", "-")), 2) &gt;= 0, ABS(ROUND(VALUE(SUBSTITUTE(連結実質赤字比率に係る赤字・黒字の構成分析!F$37,"▲", "-")), 2)), NA())</f>
        <v>#VALUE!</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v>
      </c>
    </row>
    <row r="34" spans="1:16" x14ac:dyDescent="0.2">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0.87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1.1399999999999999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1.0900000000000001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1.25</v>
      </c>
    </row>
    <row r="35" spans="1:16" x14ac:dyDescent="0.2">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2.39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2.29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2.17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2.12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2.38</v>
      </c>
    </row>
    <row r="36" spans="1:16" x14ac:dyDescent="0.2">
      <c r="A36" s="137" t="str">
        <f>IF(連結実質赤字比率に係る赤字・黒字の構成分析!C$34="",NA(),連結実質赤字比率に係る赤字・黒字の構成分析!C$34)</f>
        <v>国民健康保険病院事業会計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25.24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24.4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25.14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23.58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23.71</v>
      </c>
    </row>
    <row r="39" spans="1:16" x14ac:dyDescent="0.2">
      <c r="A39" s="106" t="s">
        <v>48</v>
      </c>
    </row>
    <row r="40" spans="1:16" x14ac:dyDescent="0.2">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2">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2">
      <c r="A42" s="138" t="s">
        <v>51</v>
      </c>
      <c r="B42" s="138"/>
      <c r="C42" s="138"/>
      <c r="D42" s="138">
        <f>'実質公債費比率（分子）の構造'!K$52</f>
        <v>366</v>
      </c>
      <c r="E42" s="138"/>
      <c r="F42" s="138"/>
      <c r="G42" s="138">
        <f>'実質公債費比率（分子）の構造'!L$52</f>
        <v>361</v>
      </c>
      <c r="H42" s="138"/>
      <c r="I42" s="138"/>
      <c r="J42" s="138">
        <f>'実質公債費比率（分子）の構造'!M$52</f>
        <v>346</v>
      </c>
      <c r="K42" s="138"/>
      <c r="L42" s="138"/>
      <c r="M42" s="138">
        <f>'実質公債費比率（分子）の構造'!N$52</f>
        <v>340</v>
      </c>
      <c r="N42" s="138"/>
      <c r="O42" s="138"/>
      <c r="P42" s="138">
        <f>'実質公債費比率（分子）の構造'!O$52</f>
        <v>310</v>
      </c>
    </row>
    <row r="43" spans="1:16" x14ac:dyDescent="0.2">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2">
      <c r="A44" s="138" t="s">
        <v>53</v>
      </c>
      <c r="B44" s="138">
        <f>'実質公債費比率（分子）の構造'!K$50</f>
        <v>4</v>
      </c>
      <c r="C44" s="138"/>
      <c r="D44" s="138"/>
      <c r="E44" s="138">
        <f>'実質公債費比率（分子）の構造'!L$50</f>
        <v>4</v>
      </c>
      <c r="F44" s="138"/>
      <c r="G44" s="138"/>
      <c r="H44" s="138">
        <f>'実質公債費比率（分子）の構造'!M$50</f>
        <v>4</v>
      </c>
      <c r="I44" s="138"/>
      <c r="J44" s="138"/>
      <c r="K44" s="138">
        <f>'実質公債費比率（分子）の構造'!N$50</f>
        <v>4</v>
      </c>
      <c r="L44" s="138"/>
      <c r="M44" s="138"/>
      <c r="N44" s="138">
        <f>'実質公債費比率（分子）の構造'!O$50</f>
        <v>4</v>
      </c>
      <c r="O44" s="138"/>
      <c r="P44" s="138"/>
    </row>
    <row r="45" spans="1:16" x14ac:dyDescent="0.2">
      <c r="A45" s="138" t="s">
        <v>54</v>
      </c>
      <c r="B45" s="138">
        <f>'実質公債費比率（分子）の構造'!K$49</f>
        <v>7</v>
      </c>
      <c r="C45" s="138"/>
      <c r="D45" s="138"/>
      <c r="E45" s="138">
        <f>'実質公債費比率（分子）の構造'!L$49</f>
        <v>7</v>
      </c>
      <c r="F45" s="138"/>
      <c r="G45" s="138"/>
      <c r="H45" s="138">
        <f>'実質公債費比率（分子）の構造'!M$49</f>
        <v>9</v>
      </c>
      <c r="I45" s="138"/>
      <c r="J45" s="138"/>
      <c r="K45" s="138">
        <f>'実質公債費比率（分子）の構造'!N$49</f>
        <v>10</v>
      </c>
      <c r="L45" s="138"/>
      <c r="M45" s="138"/>
      <c r="N45" s="138">
        <f>'実質公債費比率（分子）の構造'!O$49</f>
        <v>17</v>
      </c>
      <c r="O45" s="138"/>
      <c r="P45" s="138"/>
    </row>
    <row r="46" spans="1:16" x14ac:dyDescent="0.2">
      <c r="A46" s="138" t="s">
        <v>55</v>
      </c>
      <c r="B46" s="138">
        <f>'実質公債費比率（分子）の構造'!K$48</f>
        <v>22</v>
      </c>
      <c r="C46" s="138"/>
      <c r="D46" s="138"/>
      <c r="E46" s="138">
        <f>'実質公債費比率（分子）の構造'!L$48</f>
        <v>24</v>
      </c>
      <c r="F46" s="138"/>
      <c r="G46" s="138"/>
      <c r="H46" s="138">
        <f>'実質公債費比率（分子）の構造'!M$48</f>
        <v>27</v>
      </c>
      <c r="I46" s="138"/>
      <c r="J46" s="138"/>
      <c r="K46" s="138">
        <f>'実質公債費比率（分子）の構造'!N$48</f>
        <v>26</v>
      </c>
      <c r="L46" s="138"/>
      <c r="M46" s="138"/>
      <c r="N46" s="138">
        <f>'実質公債費比率（分子）の構造'!O$48</f>
        <v>27</v>
      </c>
      <c r="O46" s="138"/>
      <c r="P46" s="138"/>
    </row>
    <row r="47" spans="1:16" x14ac:dyDescent="0.2">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2">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2">
      <c r="A49" s="138" t="s">
        <v>58</v>
      </c>
      <c r="B49" s="138">
        <f>'実質公債費比率（分子）の構造'!K$45</f>
        <v>432</v>
      </c>
      <c r="C49" s="138"/>
      <c r="D49" s="138"/>
      <c r="E49" s="138">
        <f>'実質公債費比率（分子）の構造'!L$45</f>
        <v>406</v>
      </c>
      <c r="F49" s="138"/>
      <c r="G49" s="138"/>
      <c r="H49" s="138">
        <f>'実質公債費比率（分子）の構造'!M$45</f>
        <v>373</v>
      </c>
      <c r="I49" s="138"/>
      <c r="J49" s="138"/>
      <c r="K49" s="138">
        <f>'実質公債費比率（分子）の構造'!N$45</f>
        <v>377</v>
      </c>
      <c r="L49" s="138"/>
      <c r="M49" s="138"/>
      <c r="N49" s="138">
        <f>'実質公債費比率（分子）の構造'!O$45</f>
        <v>351</v>
      </c>
      <c r="O49" s="138"/>
      <c r="P49" s="138"/>
    </row>
    <row r="50" spans="1:16" x14ac:dyDescent="0.2">
      <c r="A50" s="138" t="s">
        <v>59</v>
      </c>
      <c r="B50" s="138" t="e">
        <f>NA()</f>
        <v>#N/A</v>
      </c>
      <c r="C50" s="138">
        <f>IF(ISNUMBER('実質公債費比率（分子）の構造'!K$53),'実質公債費比率（分子）の構造'!K$53,NA())</f>
        <v>99</v>
      </c>
      <c r="D50" s="138" t="e">
        <f>NA()</f>
        <v>#N/A</v>
      </c>
      <c r="E50" s="138" t="e">
        <f>NA()</f>
        <v>#N/A</v>
      </c>
      <c r="F50" s="138">
        <f>IF(ISNUMBER('実質公債費比率（分子）の構造'!L$53),'実質公債費比率（分子）の構造'!L$53,NA())</f>
        <v>80</v>
      </c>
      <c r="G50" s="138" t="e">
        <f>NA()</f>
        <v>#N/A</v>
      </c>
      <c r="H50" s="138" t="e">
        <f>NA()</f>
        <v>#N/A</v>
      </c>
      <c r="I50" s="138">
        <f>IF(ISNUMBER('実質公債費比率（分子）の構造'!M$53),'実質公債費比率（分子）の構造'!M$53,NA())</f>
        <v>67</v>
      </c>
      <c r="J50" s="138" t="e">
        <f>NA()</f>
        <v>#N/A</v>
      </c>
      <c r="K50" s="138" t="e">
        <f>NA()</f>
        <v>#N/A</v>
      </c>
      <c r="L50" s="138">
        <f>IF(ISNUMBER('実質公債費比率（分子）の構造'!N$53),'実質公債費比率（分子）の構造'!N$53,NA())</f>
        <v>77</v>
      </c>
      <c r="M50" s="138" t="e">
        <f>NA()</f>
        <v>#N/A</v>
      </c>
      <c r="N50" s="138" t="e">
        <f>NA()</f>
        <v>#N/A</v>
      </c>
      <c r="O50" s="138">
        <f>IF(ISNUMBER('実質公債費比率（分子）の構造'!O$53),'実質公債費比率（分子）の構造'!O$53,NA())</f>
        <v>89</v>
      </c>
      <c r="P50" s="138" t="e">
        <f>NA()</f>
        <v>#N/A</v>
      </c>
    </row>
    <row r="53" spans="1:16" x14ac:dyDescent="0.2">
      <c r="A53" s="106" t="s">
        <v>60</v>
      </c>
    </row>
    <row r="54" spans="1:16" x14ac:dyDescent="0.2">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2">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2">
      <c r="A56" s="137" t="s">
        <v>37</v>
      </c>
      <c r="B56" s="137"/>
      <c r="C56" s="137"/>
      <c r="D56" s="137">
        <f>'将来負担比率（分子）の構造'!I$52</f>
        <v>2968</v>
      </c>
      <c r="E56" s="137"/>
      <c r="F56" s="137"/>
      <c r="G56" s="137">
        <f>'将来負担比率（分子）の構造'!J$52</f>
        <v>2837</v>
      </c>
      <c r="H56" s="137"/>
      <c r="I56" s="137"/>
      <c r="J56" s="137">
        <f>'将来負担比率（分子）の構造'!K$52</f>
        <v>2671</v>
      </c>
      <c r="K56" s="137"/>
      <c r="L56" s="137"/>
      <c r="M56" s="137">
        <f>'将来負担比率（分子）の構造'!L$52</f>
        <v>2660</v>
      </c>
      <c r="N56" s="137"/>
      <c r="O56" s="137"/>
      <c r="P56" s="137">
        <f>'将来負担比率（分子）の構造'!M$52</f>
        <v>2666</v>
      </c>
    </row>
    <row r="57" spans="1:16" x14ac:dyDescent="0.2">
      <c r="A57" s="137" t="s">
        <v>36</v>
      </c>
      <c r="B57" s="137"/>
      <c r="C57" s="137"/>
      <c r="D57" s="137">
        <f>'将来負担比率（分子）の構造'!I$51</f>
        <v>2</v>
      </c>
      <c r="E57" s="137"/>
      <c r="F57" s="137"/>
      <c r="G57" s="137">
        <f>'将来負担比率（分子）の構造'!J$51</f>
        <v>1</v>
      </c>
      <c r="H57" s="137"/>
      <c r="I57" s="137"/>
      <c r="J57" s="137">
        <f>'将来負担比率（分子）の構造'!K$51</f>
        <v>1</v>
      </c>
      <c r="K57" s="137"/>
      <c r="L57" s="137"/>
      <c r="M57" s="137">
        <f>'将来負担比率（分子）の構造'!L$51</f>
        <v>1</v>
      </c>
      <c r="N57" s="137"/>
      <c r="O57" s="137"/>
      <c r="P57" s="137">
        <f>'将来負担比率（分子）の構造'!M$51</f>
        <v>1</v>
      </c>
    </row>
    <row r="58" spans="1:16" x14ac:dyDescent="0.2">
      <c r="A58" s="137" t="s">
        <v>35</v>
      </c>
      <c r="B58" s="137"/>
      <c r="C58" s="137"/>
      <c r="D58" s="137">
        <f>'将来負担比率（分子）の構造'!I$50</f>
        <v>2892</v>
      </c>
      <c r="E58" s="137"/>
      <c r="F58" s="137"/>
      <c r="G58" s="137">
        <f>'将来負担比率（分子）の構造'!J$50</f>
        <v>3143</v>
      </c>
      <c r="H58" s="137"/>
      <c r="I58" s="137"/>
      <c r="J58" s="137">
        <f>'将来負担比率（分子）の構造'!K$50</f>
        <v>3126</v>
      </c>
      <c r="K58" s="137"/>
      <c r="L58" s="137"/>
      <c r="M58" s="137">
        <f>'将来負担比率（分子）の構造'!L$50</f>
        <v>3291</v>
      </c>
      <c r="N58" s="137"/>
      <c r="O58" s="137"/>
      <c r="P58" s="137">
        <f>'将来負担比率（分子）の構造'!M$50</f>
        <v>3315</v>
      </c>
    </row>
    <row r="59" spans="1:16" x14ac:dyDescent="0.2">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2">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2">
      <c r="A61" s="137" t="s">
        <v>30</v>
      </c>
      <c r="B61" s="137">
        <f>'将来負担比率（分子）の構造'!I$46</f>
        <v>90</v>
      </c>
      <c r="C61" s="137"/>
      <c r="D61" s="137"/>
      <c r="E61" s="137">
        <f>'将来負担比率（分子）の構造'!J$46</f>
        <v>54</v>
      </c>
      <c r="F61" s="137"/>
      <c r="G61" s="137"/>
      <c r="H61" s="137">
        <f>'将来負担比率（分子）の構造'!K$46</f>
        <v>18</v>
      </c>
      <c r="I61" s="137"/>
      <c r="J61" s="137"/>
      <c r="K61" s="137" t="str">
        <f>'将来負担比率（分子）の構造'!L$46</f>
        <v>-</v>
      </c>
      <c r="L61" s="137"/>
      <c r="M61" s="137"/>
      <c r="N61" s="137" t="str">
        <f>'将来負担比率（分子）の構造'!M$46</f>
        <v>-</v>
      </c>
      <c r="O61" s="137"/>
      <c r="P61" s="137"/>
    </row>
    <row r="62" spans="1:16" x14ac:dyDescent="0.2">
      <c r="A62" s="137" t="s">
        <v>29</v>
      </c>
      <c r="B62" s="137">
        <f>'将来負担比率（分子）の構造'!I$45</f>
        <v>758</v>
      </c>
      <c r="C62" s="137"/>
      <c r="D62" s="137"/>
      <c r="E62" s="137">
        <f>'将来負担比率（分子）の構造'!J$45</f>
        <v>813</v>
      </c>
      <c r="F62" s="137"/>
      <c r="G62" s="137"/>
      <c r="H62" s="137">
        <f>'将来負担比率（分子）の構造'!K$45</f>
        <v>743</v>
      </c>
      <c r="I62" s="137"/>
      <c r="J62" s="137"/>
      <c r="K62" s="137">
        <f>'将来負担比率（分子）の構造'!L$45</f>
        <v>759</v>
      </c>
      <c r="L62" s="137"/>
      <c r="M62" s="137"/>
      <c r="N62" s="137">
        <f>'将来負担比率（分子）の構造'!M$45</f>
        <v>745</v>
      </c>
      <c r="O62" s="137"/>
      <c r="P62" s="137"/>
    </row>
    <row r="63" spans="1:16" x14ac:dyDescent="0.2">
      <c r="A63" s="137" t="s">
        <v>28</v>
      </c>
      <c r="B63" s="137">
        <f>'将来負担比率（分子）の構造'!I$44</f>
        <v>49</v>
      </c>
      <c r="C63" s="137"/>
      <c r="D63" s="137"/>
      <c r="E63" s="137">
        <f>'将来負担比率（分子）の構造'!J$44</f>
        <v>118</v>
      </c>
      <c r="F63" s="137"/>
      <c r="G63" s="137"/>
      <c r="H63" s="137">
        <f>'将来負担比率（分子）の構造'!K$44</f>
        <v>365</v>
      </c>
      <c r="I63" s="137"/>
      <c r="J63" s="137"/>
      <c r="K63" s="137">
        <f>'将来負担比率（分子）の構造'!L$44</f>
        <v>356</v>
      </c>
      <c r="L63" s="137"/>
      <c r="M63" s="137"/>
      <c r="N63" s="137">
        <f>'将来負担比率（分子）の構造'!M$44</f>
        <v>340</v>
      </c>
      <c r="O63" s="137"/>
      <c r="P63" s="137"/>
    </row>
    <row r="64" spans="1:16" x14ac:dyDescent="0.2">
      <c r="A64" s="137" t="s">
        <v>27</v>
      </c>
      <c r="B64" s="137">
        <f>'将来負担比率（分子）の構造'!I$43</f>
        <v>557</v>
      </c>
      <c r="C64" s="137"/>
      <c r="D64" s="137"/>
      <c r="E64" s="137">
        <f>'将来負担比率（分子）の構造'!J$43</f>
        <v>524</v>
      </c>
      <c r="F64" s="137"/>
      <c r="G64" s="137"/>
      <c r="H64" s="137">
        <f>'将来負担比率（分子）の構造'!K$43</f>
        <v>233</v>
      </c>
      <c r="I64" s="137"/>
      <c r="J64" s="137"/>
      <c r="K64" s="137">
        <f>'将来負担比率（分子）の構造'!L$43</f>
        <v>229</v>
      </c>
      <c r="L64" s="137"/>
      <c r="M64" s="137"/>
      <c r="N64" s="137">
        <f>'将来負担比率（分子）の構造'!M$43</f>
        <v>218</v>
      </c>
      <c r="O64" s="137"/>
      <c r="P64" s="137"/>
    </row>
    <row r="65" spans="1:16" x14ac:dyDescent="0.2">
      <c r="A65" s="137" t="s">
        <v>26</v>
      </c>
      <c r="B65" s="137">
        <f>'将来負担比率（分子）の構造'!I$42</f>
        <v>15</v>
      </c>
      <c r="C65" s="137"/>
      <c r="D65" s="137"/>
      <c r="E65" s="137">
        <f>'将来負担比率（分子）の構造'!J$42</f>
        <v>13</v>
      </c>
      <c r="F65" s="137"/>
      <c r="G65" s="137"/>
      <c r="H65" s="137">
        <f>'将来負担比率（分子）の構造'!K$42</f>
        <v>11</v>
      </c>
      <c r="I65" s="137"/>
      <c r="J65" s="137"/>
      <c r="K65" s="137">
        <f>'将来負担比率（分子）の構造'!L$42</f>
        <v>10</v>
      </c>
      <c r="L65" s="137"/>
      <c r="M65" s="137"/>
      <c r="N65" s="137">
        <f>'将来負担比率（分子）の構造'!M$42</f>
        <v>8</v>
      </c>
      <c r="O65" s="137"/>
      <c r="P65" s="137"/>
    </row>
    <row r="66" spans="1:16" x14ac:dyDescent="0.2">
      <c r="A66" s="137" t="s">
        <v>25</v>
      </c>
      <c r="B66" s="137">
        <f>'将来負担比率（分子）の構造'!I$41</f>
        <v>3088</v>
      </c>
      <c r="C66" s="137"/>
      <c r="D66" s="137"/>
      <c r="E66" s="137">
        <f>'将来負担比率（分子）の構造'!J$41</f>
        <v>2954</v>
      </c>
      <c r="F66" s="137"/>
      <c r="G66" s="137"/>
      <c r="H66" s="137">
        <f>'将来負担比率（分子）の構造'!K$41</f>
        <v>2884</v>
      </c>
      <c r="I66" s="137"/>
      <c r="J66" s="137"/>
      <c r="K66" s="137">
        <f>'将来負担比率（分子）の構造'!L$41</f>
        <v>2928</v>
      </c>
      <c r="L66" s="137"/>
      <c r="M66" s="137"/>
      <c r="N66" s="137">
        <f>'将来負担比率（分子）の構造'!M$41</f>
        <v>2945</v>
      </c>
      <c r="O66" s="137"/>
      <c r="P66" s="137"/>
    </row>
    <row r="67" spans="1:16" x14ac:dyDescent="0.2">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1"/>
  <sheetViews>
    <sheetView showGridLines="0" zoomScale="80" zoomScaleNormal="80" workbookViewId="0"/>
  </sheetViews>
  <sheetFormatPr defaultColWidth="0" defaultRowHeight="11.25" customHeight="1" zeroHeight="1" x14ac:dyDescent="0.2"/>
  <cols>
    <col min="1" max="143" width="1.6640625" style="179" customWidth="1"/>
    <col min="144" max="16384" width="0" style="179" hidden="1"/>
  </cols>
  <sheetData>
    <row r="1" spans="2:143" ht="22.5" customHeight="1" thickBot="1" x14ac:dyDescent="0.25">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2">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2">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2">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2">
      <c r="B5" s="707" t="s">
        <v>209</v>
      </c>
      <c r="C5" s="708"/>
      <c r="D5" s="708"/>
      <c r="E5" s="708"/>
      <c r="F5" s="708"/>
      <c r="G5" s="708"/>
      <c r="H5" s="708"/>
      <c r="I5" s="708"/>
      <c r="J5" s="708"/>
      <c r="K5" s="708"/>
      <c r="L5" s="708"/>
      <c r="M5" s="708"/>
      <c r="N5" s="708"/>
      <c r="O5" s="708"/>
      <c r="P5" s="708"/>
      <c r="Q5" s="709"/>
      <c r="R5" s="670">
        <v>255779</v>
      </c>
      <c r="S5" s="671"/>
      <c r="T5" s="671"/>
      <c r="U5" s="671"/>
      <c r="V5" s="671"/>
      <c r="W5" s="671"/>
      <c r="X5" s="671"/>
      <c r="Y5" s="718"/>
      <c r="Z5" s="731">
        <v>6.3</v>
      </c>
      <c r="AA5" s="731"/>
      <c r="AB5" s="731"/>
      <c r="AC5" s="731"/>
      <c r="AD5" s="732">
        <v>255779</v>
      </c>
      <c r="AE5" s="732"/>
      <c r="AF5" s="732"/>
      <c r="AG5" s="732"/>
      <c r="AH5" s="732"/>
      <c r="AI5" s="732"/>
      <c r="AJ5" s="732"/>
      <c r="AK5" s="732"/>
      <c r="AL5" s="719">
        <v>11</v>
      </c>
      <c r="AM5" s="688"/>
      <c r="AN5" s="688"/>
      <c r="AO5" s="720"/>
      <c r="AP5" s="707" t="s">
        <v>210</v>
      </c>
      <c r="AQ5" s="708"/>
      <c r="AR5" s="708"/>
      <c r="AS5" s="708"/>
      <c r="AT5" s="708"/>
      <c r="AU5" s="708"/>
      <c r="AV5" s="708"/>
      <c r="AW5" s="708"/>
      <c r="AX5" s="708"/>
      <c r="AY5" s="708"/>
      <c r="AZ5" s="708"/>
      <c r="BA5" s="708"/>
      <c r="BB5" s="708"/>
      <c r="BC5" s="708"/>
      <c r="BD5" s="708"/>
      <c r="BE5" s="708"/>
      <c r="BF5" s="709"/>
      <c r="BG5" s="620">
        <v>252128</v>
      </c>
      <c r="BH5" s="621"/>
      <c r="BI5" s="621"/>
      <c r="BJ5" s="621"/>
      <c r="BK5" s="621"/>
      <c r="BL5" s="621"/>
      <c r="BM5" s="621"/>
      <c r="BN5" s="622"/>
      <c r="BO5" s="673">
        <v>98.6</v>
      </c>
      <c r="BP5" s="673"/>
      <c r="BQ5" s="673"/>
      <c r="BR5" s="673"/>
      <c r="BS5" s="674">
        <v>16051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2">
      <c r="B6" s="617" t="s">
        <v>214</v>
      </c>
      <c r="C6" s="618"/>
      <c r="D6" s="618"/>
      <c r="E6" s="618"/>
      <c r="F6" s="618"/>
      <c r="G6" s="618"/>
      <c r="H6" s="618"/>
      <c r="I6" s="618"/>
      <c r="J6" s="618"/>
      <c r="K6" s="618"/>
      <c r="L6" s="618"/>
      <c r="M6" s="618"/>
      <c r="N6" s="618"/>
      <c r="O6" s="618"/>
      <c r="P6" s="618"/>
      <c r="Q6" s="619"/>
      <c r="R6" s="620">
        <v>42270</v>
      </c>
      <c r="S6" s="621"/>
      <c r="T6" s="621"/>
      <c r="U6" s="621"/>
      <c r="V6" s="621"/>
      <c r="W6" s="621"/>
      <c r="X6" s="621"/>
      <c r="Y6" s="622"/>
      <c r="Z6" s="673">
        <v>1</v>
      </c>
      <c r="AA6" s="673"/>
      <c r="AB6" s="673"/>
      <c r="AC6" s="673"/>
      <c r="AD6" s="674">
        <v>42270</v>
      </c>
      <c r="AE6" s="674"/>
      <c r="AF6" s="674"/>
      <c r="AG6" s="674"/>
      <c r="AH6" s="674"/>
      <c r="AI6" s="674"/>
      <c r="AJ6" s="674"/>
      <c r="AK6" s="674"/>
      <c r="AL6" s="643">
        <v>1.8</v>
      </c>
      <c r="AM6" s="675"/>
      <c r="AN6" s="675"/>
      <c r="AO6" s="676"/>
      <c r="AP6" s="617" t="s">
        <v>215</v>
      </c>
      <c r="AQ6" s="618"/>
      <c r="AR6" s="618"/>
      <c r="AS6" s="618"/>
      <c r="AT6" s="618"/>
      <c r="AU6" s="618"/>
      <c r="AV6" s="618"/>
      <c r="AW6" s="618"/>
      <c r="AX6" s="618"/>
      <c r="AY6" s="618"/>
      <c r="AZ6" s="618"/>
      <c r="BA6" s="618"/>
      <c r="BB6" s="618"/>
      <c r="BC6" s="618"/>
      <c r="BD6" s="618"/>
      <c r="BE6" s="618"/>
      <c r="BF6" s="619"/>
      <c r="BG6" s="620">
        <v>252128</v>
      </c>
      <c r="BH6" s="621"/>
      <c r="BI6" s="621"/>
      <c r="BJ6" s="621"/>
      <c r="BK6" s="621"/>
      <c r="BL6" s="621"/>
      <c r="BM6" s="621"/>
      <c r="BN6" s="622"/>
      <c r="BO6" s="673">
        <v>98.6</v>
      </c>
      <c r="BP6" s="673"/>
      <c r="BQ6" s="673"/>
      <c r="BR6" s="673"/>
      <c r="BS6" s="674">
        <v>16051</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57895</v>
      </c>
      <c r="CS6" s="621"/>
      <c r="CT6" s="621"/>
      <c r="CU6" s="621"/>
      <c r="CV6" s="621"/>
      <c r="CW6" s="621"/>
      <c r="CX6" s="621"/>
      <c r="CY6" s="622"/>
      <c r="CZ6" s="673">
        <v>1.5</v>
      </c>
      <c r="DA6" s="673"/>
      <c r="DB6" s="673"/>
      <c r="DC6" s="673"/>
      <c r="DD6" s="626" t="s">
        <v>217</v>
      </c>
      <c r="DE6" s="621"/>
      <c r="DF6" s="621"/>
      <c r="DG6" s="621"/>
      <c r="DH6" s="621"/>
      <c r="DI6" s="621"/>
      <c r="DJ6" s="621"/>
      <c r="DK6" s="621"/>
      <c r="DL6" s="621"/>
      <c r="DM6" s="621"/>
      <c r="DN6" s="621"/>
      <c r="DO6" s="621"/>
      <c r="DP6" s="622"/>
      <c r="DQ6" s="626">
        <v>57895</v>
      </c>
      <c r="DR6" s="621"/>
      <c r="DS6" s="621"/>
      <c r="DT6" s="621"/>
      <c r="DU6" s="621"/>
      <c r="DV6" s="621"/>
      <c r="DW6" s="621"/>
      <c r="DX6" s="621"/>
      <c r="DY6" s="621"/>
      <c r="DZ6" s="621"/>
      <c r="EA6" s="621"/>
      <c r="EB6" s="621"/>
      <c r="EC6" s="656"/>
    </row>
    <row r="7" spans="2:143" ht="11.25" customHeight="1" x14ac:dyDescent="0.2">
      <c r="B7" s="617" t="s">
        <v>218</v>
      </c>
      <c r="C7" s="618"/>
      <c r="D7" s="618"/>
      <c r="E7" s="618"/>
      <c r="F7" s="618"/>
      <c r="G7" s="618"/>
      <c r="H7" s="618"/>
      <c r="I7" s="618"/>
      <c r="J7" s="618"/>
      <c r="K7" s="618"/>
      <c r="L7" s="618"/>
      <c r="M7" s="618"/>
      <c r="N7" s="618"/>
      <c r="O7" s="618"/>
      <c r="P7" s="618"/>
      <c r="Q7" s="619"/>
      <c r="R7" s="620">
        <v>190</v>
      </c>
      <c r="S7" s="621"/>
      <c r="T7" s="621"/>
      <c r="U7" s="621"/>
      <c r="V7" s="621"/>
      <c r="W7" s="621"/>
      <c r="X7" s="621"/>
      <c r="Y7" s="622"/>
      <c r="Z7" s="673">
        <v>0</v>
      </c>
      <c r="AA7" s="673"/>
      <c r="AB7" s="673"/>
      <c r="AC7" s="673"/>
      <c r="AD7" s="674">
        <v>190</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101225</v>
      </c>
      <c r="BH7" s="621"/>
      <c r="BI7" s="621"/>
      <c r="BJ7" s="621"/>
      <c r="BK7" s="621"/>
      <c r="BL7" s="621"/>
      <c r="BM7" s="621"/>
      <c r="BN7" s="622"/>
      <c r="BO7" s="673">
        <v>39.6</v>
      </c>
      <c r="BP7" s="673"/>
      <c r="BQ7" s="673"/>
      <c r="BR7" s="673"/>
      <c r="BS7" s="674">
        <v>1133</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700895</v>
      </c>
      <c r="CS7" s="621"/>
      <c r="CT7" s="621"/>
      <c r="CU7" s="621"/>
      <c r="CV7" s="621"/>
      <c r="CW7" s="621"/>
      <c r="CX7" s="621"/>
      <c r="CY7" s="622"/>
      <c r="CZ7" s="673">
        <v>17.7</v>
      </c>
      <c r="DA7" s="673"/>
      <c r="DB7" s="673"/>
      <c r="DC7" s="673"/>
      <c r="DD7" s="626">
        <v>87306</v>
      </c>
      <c r="DE7" s="621"/>
      <c r="DF7" s="621"/>
      <c r="DG7" s="621"/>
      <c r="DH7" s="621"/>
      <c r="DI7" s="621"/>
      <c r="DJ7" s="621"/>
      <c r="DK7" s="621"/>
      <c r="DL7" s="621"/>
      <c r="DM7" s="621"/>
      <c r="DN7" s="621"/>
      <c r="DO7" s="621"/>
      <c r="DP7" s="622"/>
      <c r="DQ7" s="626">
        <v>509550</v>
      </c>
      <c r="DR7" s="621"/>
      <c r="DS7" s="621"/>
      <c r="DT7" s="621"/>
      <c r="DU7" s="621"/>
      <c r="DV7" s="621"/>
      <c r="DW7" s="621"/>
      <c r="DX7" s="621"/>
      <c r="DY7" s="621"/>
      <c r="DZ7" s="621"/>
      <c r="EA7" s="621"/>
      <c r="EB7" s="621"/>
      <c r="EC7" s="656"/>
    </row>
    <row r="8" spans="2:143" ht="11.25" customHeight="1" x14ac:dyDescent="0.2">
      <c r="B8" s="617" t="s">
        <v>221</v>
      </c>
      <c r="C8" s="618"/>
      <c r="D8" s="618"/>
      <c r="E8" s="618"/>
      <c r="F8" s="618"/>
      <c r="G8" s="618"/>
      <c r="H8" s="618"/>
      <c r="I8" s="618"/>
      <c r="J8" s="618"/>
      <c r="K8" s="618"/>
      <c r="L8" s="618"/>
      <c r="M8" s="618"/>
      <c r="N8" s="618"/>
      <c r="O8" s="618"/>
      <c r="P8" s="618"/>
      <c r="Q8" s="619"/>
      <c r="R8" s="620">
        <v>408</v>
      </c>
      <c r="S8" s="621"/>
      <c r="T8" s="621"/>
      <c r="U8" s="621"/>
      <c r="V8" s="621"/>
      <c r="W8" s="621"/>
      <c r="X8" s="621"/>
      <c r="Y8" s="622"/>
      <c r="Z8" s="673">
        <v>0</v>
      </c>
      <c r="AA8" s="673"/>
      <c r="AB8" s="673"/>
      <c r="AC8" s="673"/>
      <c r="AD8" s="674">
        <v>408</v>
      </c>
      <c r="AE8" s="674"/>
      <c r="AF8" s="674"/>
      <c r="AG8" s="674"/>
      <c r="AH8" s="674"/>
      <c r="AI8" s="674"/>
      <c r="AJ8" s="674"/>
      <c r="AK8" s="674"/>
      <c r="AL8" s="643">
        <v>0</v>
      </c>
      <c r="AM8" s="675"/>
      <c r="AN8" s="675"/>
      <c r="AO8" s="676"/>
      <c r="AP8" s="617" t="s">
        <v>222</v>
      </c>
      <c r="AQ8" s="618"/>
      <c r="AR8" s="618"/>
      <c r="AS8" s="618"/>
      <c r="AT8" s="618"/>
      <c r="AU8" s="618"/>
      <c r="AV8" s="618"/>
      <c r="AW8" s="618"/>
      <c r="AX8" s="618"/>
      <c r="AY8" s="618"/>
      <c r="AZ8" s="618"/>
      <c r="BA8" s="618"/>
      <c r="BB8" s="618"/>
      <c r="BC8" s="618"/>
      <c r="BD8" s="618"/>
      <c r="BE8" s="618"/>
      <c r="BF8" s="619"/>
      <c r="BG8" s="620">
        <v>5139</v>
      </c>
      <c r="BH8" s="621"/>
      <c r="BI8" s="621"/>
      <c r="BJ8" s="621"/>
      <c r="BK8" s="621"/>
      <c r="BL8" s="621"/>
      <c r="BM8" s="621"/>
      <c r="BN8" s="622"/>
      <c r="BO8" s="673">
        <v>2</v>
      </c>
      <c r="BP8" s="673"/>
      <c r="BQ8" s="673"/>
      <c r="BR8" s="673"/>
      <c r="BS8" s="626" t="s">
        <v>223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725703</v>
      </c>
      <c r="CS8" s="621"/>
      <c r="CT8" s="621"/>
      <c r="CU8" s="621"/>
      <c r="CV8" s="621"/>
      <c r="CW8" s="621"/>
      <c r="CX8" s="621"/>
      <c r="CY8" s="622"/>
      <c r="CZ8" s="673">
        <v>18.399999999999999</v>
      </c>
      <c r="DA8" s="673"/>
      <c r="DB8" s="673"/>
      <c r="DC8" s="673"/>
      <c r="DD8" s="626">
        <v>1995</v>
      </c>
      <c r="DE8" s="621"/>
      <c r="DF8" s="621"/>
      <c r="DG8" s="621"/>
      <c r="DH8" s="621"/>
      <c r="DI8" s="621"/>
      <c r="DJ8" s="621"/>
      <c r="DK8" s="621"/>
      <c r="DL8" s="621"/>
      <c r="DM8" s="621"/>
      <c r="DN8" s="621"/>
      <c r="DO8" s="621"/>
      <c r="DP8" s="622"/>
      <c r="DQ8" s="626">
        <v>502984</v>
      </c>
      <c r="DR8" s="621"/>
      <c r="DS8" s="621"/>
      <c r="DT8" s="621"/>
      <c r="DU8" s="621"/>
      <c r="DV8" s="621"/>
      <c r="DW8" s="621"/>
      <c r="DX8" s="621"/>
      <c r="DY8" s="621"/>
      <c r="DZ8" s="621"/>
      <c r="EA8" s="621"/>
      <c r="EB8" s="621"/>
      <c r="EC8" s="656"/>
    </row>
    <row r="9" spans="2:143" ht="11.25" customHeight="1" x14ac:dyDescent="0.2">
      <c r="B9" s="617" t="s">
        <v>225</v>
      </c>
      <c r="C9" s="618"/>
      <c r="D9" s="618"/>
      <c r="E9" s="618"/>
      <c r="F9" s="618"/>
      <c r="G9" s="618"/>
      <c r="H9" s="618"/>
      <c r="I9" s="618"/>
      <c r="J9" s="618"/>
      <c r="K9" s="618"/>
      <c r="L9" s="618"/>
      <c r="M9" s="618"/>
      <c r="N9" s="618"/>
      <c r="O9" s="618"/>
      <c r="P9" s="618"/>
      <c r="Q9" s="619"/>
      <c r="R9" s="620">
        <v>380</v>
      </c>
      <c r="S9" s="621"/>
      <c r="T9" s="621"/>
      <c r="U9" s="621"/>
      <c r="V9" s="621"/>
      <c r="W9" s="621"/>
      <c r="X9" s="621"/>
      <c r="Y9" s="622"/>
      <c r="Z9" s="673">
        <v>0</v>
      </c>
      <c r="AA9" s="673"/>
      <c r="AB9" s="673"/>
      <c r="AC9" s="673"/>
      <c r="AD9" s="674">
        <v>380</v>
      </c>
      <c r="AE9" s="674"/>
      <c r="AF9" s="674"/>
      <c r="AG9" s="674"/>
      <c r="AH9" s="674"/>
      <c r="AI9" s="674"/>
      <c r="AJ9" s="674"/>
      <c r="AK9" s="674"/>
      <c r="AL9" s="643">
        <v>0</v>
      </c>
      <c r="AM9" s="675"/>
      <c r="AN9" s="675"/>
      <c r="AO9" s="676"/>
      <c r="AP9" s="617" t="s">
        <v>226</v>
      </c>
      <c r="AQ9" s="618"/>
      <c r="AR9" s="618"/>
      <c r="AS9" s="618"/>
      <c r="AT9" s="618"/>
      <c r="AU9" s="618"/>
      <c r="AV9" s="618"/>
      <c r="AW9" s="618"/>
      <c r="AX9" s="618"/>
      <c r="AY9" s="618"/>
      <c r="AZ9" s="618"/>
      <c r="BA9" s="618"/>
      <c r="BB9" s="618"/>
      <c r="BC9" s="618"/>
      <c r="BD9" s="618"/>
      <c r="BE9" s="618"/>
      <c r="BF9" s="619"/>
      <c r="BG9" s="620">
        <v>82257</v>
      </c>
      <c r="BH9" s="621"/>
      <c r="BI9" s="621"/>
      <c r="BJ9" s="621"/>
      <c r="BK9" s="621"/>
      <c r="BL9" s="621"/>
      <c r="BM9" s="621"/>
      <c r="BN9" s="622"/>
      <c r="BO9" s="673">
        <v>32.200000000000003</v>
      </c>
      <c r="BP9" s="673"/>
      <c r="BQ9" s="673"/>
      <c r="BR9" s="673"/>
      <c r="BS9" s="626" t="s">
        <v>223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306552</v>
      </c>
      <c r="CS9" s="621"/>
      <c r="CT9" s="621"/>
      <c r="CU9" s="621"/>
      <c r="CV9" s="621"/>
      <c r="CW9" s="621"/>
      <c r="CX9" s="621"/>
      <c r="CY9" s="622"/>
      <c r="CZ9" s="673">
        <v>7.8</v>
      </c>
      <c r="DA9" s="673"/>
      <c r="DB9" s="673"/>
      <c r="DC9" s="673"/>
      <c r="DD9" s="626">
        <v>5442</v>
      </c>
      <c r="DE9" s="621"/>
      <c r="DF9" s="621"/>
      <c r="DG9" s="621"/>
      <c r="DH9" s="621"/>
      <c r="DI9" s="621"/>
      <c r="DJ9" s="621"/>
      <c r="DK9" s="621"/>
      <c r="DL9" s="621"/>
      <c r="DM9" s="621"/>
      <c r="DN9" s="621"/>
      <c r="DO9" s="621"/>
      <c r="DP9" s="622"/>
      <c r="DQ9" s="626">
        <v>298807</v>
      </c>
      <c r="DR9" s="621"/>
      <c r="DS9" s="621"/>
      <c r="DT9" s="621"/>
      <c r="DU9" s="621"/>
      <c r="DV9" s="621"/>
      <c r="DW9" s="621"/>
      <c r="DX9" s="621"/>
      <c r="DY9" s="621"/>
      <c r="DZ9" s="621"/>
      <c r="EA9" s="621"/>
      <c r="EB9" s="621"/>
      <c r="EC9" s="656"/>
    </row>
    <row r="10" spans="2:143" ht="11.25" customHeight="1" x14ac:dyDescent="0.2">
      <c r="B10" s="617" t="s">
        <v>228</v>
      </c>
      <c r="C10" s="618"/>
      <c r="D10" s="618"/>
      <c r="E10" s="618"/>
      <c r="F10" s="618"/>
      <c r="G10" s="618"/>
      <c r="H10" s="618"/>
      <c r="I10" s="618"/>
      <c r="J10" s="618"/>
      <c r="K10" s="618"/>
      <c r="L10" s="618"/>
      <c r="M10" s="618"/>
      <c r="N10" s="618"/>
      <c r="O10" s="618"/>
      <c r="P10" s="618"/>
      <c r="Q10" s="619"/>
      <c r="R10" s="620">
        <v>64282</v>
      </c>
      <c r="S10" s="621"/>
      <c r="T10" s="621"/>
      <c r="U10" s="621"/>
      <c r="V10" s="621"/>
      <c r="W10" s="621"/>
      <c r="X10" s="621"/>
      <c r="Y10" s="622"/>
      <c r="Z10" s="673">
        <v>1.6</v>
      </c>
      <c r="AA10" s="673"/>
      <c r="AB10" s="673"/>
      <c r="AC10" s="673"/>
      <c r="AD10" s="674">
        <v>64282</v>
      </c>
      <c r="AE10" s="674"/>
      <c r="AF10" s="674"/>
      <c r="AG10" s="674"/>
      <c r="AH10" s="674"/>
      <c r="AI10" s="674"/>
      <c r="AJ10" s="674"/>
      <c r="AK10" s="674"/>
      <c r="AL10" s="643">
        <v>2.8</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6891</v>
      </c>
      <c r="BH10" s="621"/>
      <c r="BI10" s="621"/>
      <c r="BJ10" s="621"/>
      <c r="BK10" s="621"/>
      <c r="BL10" s="621"/>
      <c r="BM10" s="621"/>
      <c r="BN10" s="622"/>
      <c r="BO10" s="673">
        <v>2.7</v>
      </c>
      <c r="BP10" s="673"/>
      <c r="BQ10" s="673"/>
      <c r="BR10" s="673"/>
      <c r="BS10" s="626" t="s">
        <v>223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t="s">
        <v>223</v>
      </c>
      <c r="CS10" s="621"/>
      <c r="CT10" s="621"/>
      <c r="CU10" s="621"/>
      <c r="CV10" s="621"/>
      <c r="CW10" s="621"/>
      <c r="CX10" s="621"/>
      <c r="CY10" s="622"/>
      <c r="CZ10" s="673" t="s">
        <v>223</v>
      </c>
      <c r="DA10" s="673"/>
      <c r="DB10" s="673"/>
      <c r="DC10" s="673"/>
      <c r="DD10" s="626" t="s">
        <v>223</v>
      </c>
      <c r="DE10" s="621"/>
      <c r="DF10" s="621"/>
      <c r="DG10" s="621"/>
      <c r="DH10" s="621"/>
      <c r="DI10" s="621"/>
      <c r="DJ10" s="621"/>
      <c r="DK10" s="621"/>
      <c r="DL10" s="621"/>
      <c r="DM10" s="621"/>
      <c r="DN10" s="621"/>
      <c r="DO10" s="621"/>
      <c r="DP10" s="622"/>
      <c r="DQ10" s="626" t="s">
        <v>223</v>
      </c>
      <c r="DR10" s="621"/>
      <c r="DS10" s="621"/>
      <c r="DT10" s="621"/>
      <c r="DU10" s="621"/>
      <c r="DV10" s="621"/>
      <c r="DW10" s="621"/>
      <c r="DX10" s="621"/>
      <c r="DY10" s="621"/>
      <c r="DZ10" s="621"/>
      <c r="EA10" s="621"/>
      <c r="EB10" s="621"/>
      <c r="EC10" s="656"/>
    </row>
    <row r="11" spans="2:143" ht="11.25" customHeight="1" x14ac:dyDescent="0.2">
      <c r="B11" s="617" t="s">
        <v>231</v>
      </c>
      <c r="C11" s="618"/>
      <c r="D11" s="618"/>
      <c r="E11" s="618"/>
      <c r="F11" s="618"/>
      <c r="G11" s="618"/>
      <c r="H11" s="618"/>
      <c r="I11" s="618"/>
      <c r="J11" s="618"/>
      <c r="K11" s="618"/>
      <c r="L11" s="618"/>
      <c r="M11" s="618"/>
      <c r="N11" s="618"/>
      <c r="O11" s="618"/>
      <c r="P11" s="618"/>
      <c r="Q11" s="619"/>
      <c r="R11" s="620" t="s">
        <v>223</v>
      </c>
      <c r="S11" s="621"/>
      <c r="T11" s="621"/>
      <c r="U11" s="621"/>
      <c r="V11" s="621"/>
      <c r="W11" s="621"/>
      <c r="X11" s="621"/>
      <c r="Y11" s="622"/>
      <c r="Z11" s="673" t="s">
        <v>223</v>
      </c>
      <c r="AA11" s="673"/>
      <c r="AB11" s="673"/>
      <c r="AC11" s="673"/>
      <c r="AD11" s="674" t="s">
        <v>223</v>
      </c>
      <c r="AE11" s="674"/>
      <c r="AF11" s="674"/>
      <c r="AG11" s="674"/>
      <c r="AH11" s="674"/>
      <c r="AI11" s="674"/>
      <c r="AJ11" s="674"/>
      <c r="AK11" s="674"/>
      <c r="AL11" s="643" t="s">
        <v>223</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6938</v>
      </c>
      <c r="BH11" s="621"/>
      <c r="BI11" s="621"/>
      <c r="BJ11" s="621"/>
      <c r="BK11" s="621"/>
      <c r="BL11" s="621"/>
      <c r="BM11" s="621"/>
      <c r="BN11" s="622"/>
      <c r="BO11" s="673">
        <v>2.7</v>
      </c>
      <c r="BP11" s="673"/>
      <c r="BQ11" s="673"/>
      <c r="BR11" s="673"/>
      <c r="BS11" s="626">
        <v>1133</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487802</v>
      </c>
      <c r="CS11" s="621"/>
      <c r="CT11" s="621"/>
      <c r="CU11" s="621"/>
      <c r="CV11" s="621"/>
      <c r="CW11" s="621"/>
      <c r="CX11" s="621"/>
      <c r="CY11" s="622"/>
      <c r="CZ11" s="673">
        <v>12.3</v>
      </c>
      <c r="DA11" s="673"/>
      <c r="DB11" s="673"/>
      <c r="DC11" s="673"/>
      <c r="DD11" s="626">
        <v>250747</v>
      </c>
      <c r="DE11" s="621"/>
      <c r="DF11" s="621"/>
      <c r="DG11" s="621"/>
      <c r="DH11" s="621"/>
      <c r="DI11" s="621"/>
      <c r="DJ11" s="621"/>
      <c r="DK11" s="621"/>
      <c r="DL11" s="621"/>
      <c r="DM11" s="621"/>
      <c r="DN11" s="621"/>
      <c r="DO11" s="621"/>
      <c r="DP11" s="622"/>
      <c r="DQ11" s="626">
        <v>200292</v>
      </c>
      <c r="DR11" s="621"/>
      <c r="DS11" s="621"/>
      <c r="DT11" s="621"/>
      <c r="DU11" s="621"/>
      <c r="DV11" s="621"/>
      <c r="DW11" s="621"/>
      <c r="DX11" s="621"/>
      <c r="DY11" s="621"/>
      <c r="DZ11" s="621"/>
      <c r="EA11" s="621"/>
      <c r="EB11" s="621"/>
      <c r="EC11" s="656"/>
    </row>
    <row r="12" spans="2:143" ht="11.25" customHeight="1" x14ac:dyDescent="0.2">
      <c r="B12" s="617" t="s">
        <v>234</v>
      </c>
      <c r="C12" s="618"/>
      <c r="D12" s="618"/>
      <c r="E12" s="618"/>
      <c r="F12" s="618"/>
      <c r="G12" s="618"/>
      <c r="H12" s="618"/>
      <c r="I12" s="618"/>
      <c r="J12" s="618"/>
      <c r="K12" s="618"/>
      <c r="L12" s="618"/>
      <c r="M12" s="618"/>
      <c r="N12" s="618"/>
      <c r="O12" s="618"/>
      <c r="P12" s="618"/>
      <c r="Q12" s="619"/>
      <c r="R12" s="620" t="s">
        <v>223</v>
      </c>
      <c r="S12" s="621"/>
      <c r="T12" s="621"/>
      <c r="U12" s="621"/>
      <c r="V12" s="621"/>
      <c r="W12" s="621"/>
      <c r="X12" s="621"/>
      <c r="Y12" s="622"/>
      <c r="Z12" s="673" t="s">
        <v>223</v>
      </c>
      <c r="AA12" s="673"/>
      <c r="AB12" s="673"/>
      <c r="AC12" s="673"/>
      <c r="AD12" s="674" t="s">
        <v>223</v>
      </c>
      <c r="AE12" s="674"/>
      <c r="AF12" s="674"/>
      <c r="AG12" s="674"/>
      <c r="AH12" s="674"/>
      <c r="AI12" s="674"/>
      <c r="AJ12" s="674"/>
      <c r="AK12" s="674"/>
      <c r="AL12" s="643" t="s">
        <v>223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122362</v>
      </c>
      <c r="BH12" s="621"/>
      <c r="BI12" s="621"/>
      <c r="BJ12" s="621"/>
      <c r="BK12" s="621"/>
      <c r="BL12" s="621"/>
      <c r="BM12" s="621"/>
      <c r="BN12" s="622"/>
      <c r="BO12" s="673">
        <v>47.8</v>
      </c>
      <c r="BP12" s="673"/>
      <c r="BQ12" s="673"/>
      <c r="BR12" s="673"/>
      <c r="BS12" s="626">
        <v>14918</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277365</v>
      </c>
      <c r="CS12" s="621"/>
      <c r="CT12" s="621"/>
      <c r="CU12" s="621"/>
      <c r="CV12" s="621"/>
      <c r="CW12" s="621"/>
      <c r="CX12" s="621"/>
      <c r="CY12" s="622"/>
      <c r="CZ12" s="673">
        <v>7</v>
      </c>
      <c r="DA12" s="673"/>
      <c r="DB12" s="673"/>
      <c r="DC12" s="673"/>
      <c r="DD12" s="626">
        <v>22333</v>
      </c>
      <c r="DE12" s="621"/>
      <c r="DF12" s="621"/>
      <c r="DG12" s="621"/>
      <c r="DH12" s="621"/>
      <c r="DI12" s="621"/>
      <c r="DJ12" s="621"/>
      <c r="DK12" s="621"/>
      <c r="DL12" s="621"/>
      <c r="DM12" s="621"/>
      <c r="DN12" s="621"/>
      <c r="DO12" s="621"/>
      <c r="DP12" s="622"/>
      <c r="DQ12" s="626">
        <v>216423</v>
      </c>
      <c r="DR12" s="621"/>
      <c r="DS12" s="621"/>
      <c r="DT12" s="621"/>
      <c r="DU12" s="621"/>
      <c r="DV12" s="621"/>
      <c r="DW12" s="621"/>
      <c r="DX12" s="621"/>
      <c r="DY12" s="621"/>
      <c r="DZ12" s="621"/>
      <c r="EA12" s="621"/>
      <c r="EB12" s="621"/>
      <c r="EC12" s="656"/>
    </row>
    <row r="13" spans="2:143" ht="11.25" customHeight="1" x14ac:dyDescent="0.2">
      <c r="B13" s="617" t="s">
        <v>237</v>
      </c>
      <c r="C13" s="618"/>
      <c r="D13" s="618"/>
      <c r="E13" s="618"/>
      <c r="F13" s="618"/>
      <c r="G13" s="618"/>
      <c r="H13" s="618"/>
      <c r="I13" s="618"/>
      <c r="J13" s="618"/>
      <c r="K13" s="618"/>
      <c r="L13" s="618"/>
      <c r="M13" s="618"/>
      <c r="N13" s="618"/>
      <c r="O13" s="618"/>
      <c r="P13" s="618"/>
      <c r="Q13" s="619"/>
      <c r="R13" s="620">
        <v>4774</v>
      </c>
      <c r="S13" s="621"/>
      <c r="T13" s="621"/>
      <c r="U13" s="621"/>
      <c r="V13" s="621"/>
      <c r="W13" s="621"/>
      <c r="X13" s="621"/>
      <c r="Y13" s="622"/>
      <c r="Z13" s="673">
        <v>0.1</v>
      </c>
      <c r="AA13" s="673"/>
      <c r="AB13" s="673"/>
      <c r="AC13" s="673"/>
      <c r="AD13" s="674">
        <v>4774</v>
      </c>
      <c r="AE13" s="674"/>
      <c r="AF13" s="674"/>
      <c r="AG13" s="674"/>
      <c r="AH13" s="674"/>
      <c r="AI13" s="674"/>
      <c r="AJ13" s="674"/>
      <c r="AK13" s="674"/>
      <c r="AL13" s="643">
        <v>0.2</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120299</v>
      </c>
      <c r="BH13" s="621"/>
      <c r="BI13" s="621"/>
      <c r="BJ13" s="621"/>
      <c r="BK13" s="621"/>
      <c r="BL13" s="621"/>
      <c r="BM13" s="621"/>
      <c r="BN13" s="622"/>
      <c r="BO13" s="673">
        <v>47</v>
      </c>
      <c r="BP13" s="673"/>
      <c r="BQ13" s="673"/>
      <c r="BR13" s="673"/>
      <c r="BS13" s="626">
        <v>14918</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268998</v>
      </c>
      <c r="CS13" s="621"/>
      <c r="CT13" s="621"/>
      <c r="CU13" s="621"/>
      <c r="CV13" s="621"/>
      <c r="CW13" s="621"/>
      <c r="CX13" s="621"/>
      <c r="CY13" s="622"/>
      <c r="CZ13" s="673">
        <v>6.8</v>
      </c>
      <c r="DA13" s="673"/>
      <c r="DB13" s="673"/>
      <c r="DC13" s="673"/>
      <c r="DD13" s="626">
        <v>227541</v>
      </c>
      <c r="DE13" s="621"/>
      <c r="DF13" s="621"/>
      <c r="DG13" s="621"/>
      <c r="DH13" s="621"/>
      <c r="DI13" s="621"/>
      <c r="DJ13" s="621"/>
      <c r="DK13" s="621"/>
      <c r="DL13" s="621"/>
      <c r="DM13" s="621"/>
      <c r="DN13" s="621"/>
      <c r="DO13" s="621"/>
      <c r="DP13" s="622"/>
      <c r="DQ13" s="626">
        <v>71368</v>
      </c>
      <c r="DR13" s="621"/>
      <c r="DS13" s="621"/>
      <c r="DT13" s="621"/>
      <c r="DU13" s="621"/>
      <c r="DV13" s="621"/>
      <c r="DW13" s="621"/>
      <c r="DX13" s="621"/>
      <c r="DY13" s="621"/>
      <c r="DZ13" s="621"/>
      <c r="EA13" s="621"/>
      <c r="EB13" s="621"/>
      <c r="EC13" s="656"/>
    </row>
    <row r="14" spans="2:143" ht="11.25" customHeight="1" x14ac:dyDescent="0.2">
      <c r="B14" s="617" t="s">
        <v>240</v>
      </c>
      <c r="C14" s="618"/>
      <c r="D14" s="618"/>
      <c r="E14" s="618"/>
      <c r="F14" s="618"/>
      <c r="G14" s="618"/>
      <c r="H14" s="618"/>
      <c r="I14" s="618"/>
      <c r="J14" s="618"/>
      <c r="K14" s="618"/>
      <c r="L14" s="618"/>
      <c r="M14" s="618"/>
      <c r="N14" s="618"/>
      <c r="O14" s="618"/>
      <c r="P14" s="618"/>
      <c r="Q14" s="619"/>
      <c r="R14" s="620" t="s">
        <v>223</v>
      </c>
      <c r="S14" s="621"/>
      <c r="T14" s="621"/>
      <c r="U14" s="621"/>
      <c r="V14" s="621"/>
      <c r="W14" s="621"/>
      <c r="X14" s="621"/>
      <c r="Y14" s="622"/>
      <c r="Z14" s="673" t="s">
        <v>223</v>
      </c>
      <c r="AA14" s="673"/>
      <c r="AB14" s="673"/>
      <c r="AC14" s="673"/>
      <c r="AD14" s="674" t="s">
        <v>223</v>
      </c>
      <c r="AE14" s="674"/>
      <c r="AF14" s="674"/>
      <c r="AG14" s="674"/>
      <c r="AH14" s="674"/>
      <c r="AI14" s="674"/>
      <c r="AJ14" s="674"/>
      <c r="AK14" s="674"/>
      <c r="AL14" s="643" t="s">
        <v>223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15962</v>
      </c>
      <c r="BH14" s="621"/>
      <c r="BI14" s="621"/>
      <c r="BJ14" s="621"/>
      <c r="BK14" s="621"/>
      <c r="BL14" s="621"/>
      <c r="BM14" s="621"/>
      <c r="BN14" s="622"/>
      <c r="BO14" s="673">
        <v>6.2</v>
      </c>
      <c r="BP14" s="673"/>
      <c r="BQ14" s="673"/>
      <c r="BR14" s="673"/>
      <c r="BS14" s="626" t="s">
        <v>223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110039</v>
      </c>
      <c r="CS14" s="621"/>
      <c r="CT14" s="621"/>
      <c r="CU14" s="621"/>
      <c r="CV14" s="621"/>
      <c r="CW14" s="621"/>
      <c r="CX14" s="621"/>
      <c r="CY14" s="622"/>
      <c r="CZ14" s="673">
        <v>2.8</v>
      </c>
      <c r="DA14" s="673"/>
      <c r="DB14" s="673"/>
      <c r="DC14" s="673"/>
      <c r="DD14" s="626">
        <v>6573</v>
      </c>
      <c r="DE14" s="621"/>
      <c r="DF14" s="621"/>
      <c r="DG14" s="621"/>
      <c r="DH14" s="621"/>
      <c r="DI14" s="621"/>
      <c r="DJ14" s="621"/>
      <c r="DK14" s="621"/>
      <c r="DL14" s="621"/>
      <c r="DM14" s="621"/>
      <c r="DN14" s="621"/>
      <c r="DO14" s="621"/>
      <c r="DP14" s="622"/>
      <c r="DQ14" s="626">
        <v>108994</v>
      </c>
      <c r="DR14" s="621"/>
      <c r="DS14" s="621"/>
      <c r="DT14" s="621"/>
      <c r="DU14" s="621"/>
      <c r="DV14" s="621"/>
      <c r="DW14" s="621"/>
      <c r="DX14" s="621"/>
      <c r="DY14" s="621"/>
      <c r="DZ14" s="621"/>
      <c r="EA14" s="621"/>
      <c r="EB14" s="621"/>
      <c r="EC14" s="656"/>
    </row>
    <row r="15" spans="2:143" ht="11.25" customHeight="1" x14ac:dyDescent="0.2">
      <c r="B15" s="617" t="s">
        <v>243</v>
      </c>
      <c r="C15" s="618"/>
      <c r="D15" s="618"/>
      <c r="E15" s="618"/>
      <c r="F15" s="618"/>
      <c r="G15" s="618"/>
      <c r="H15" s="618"/>
      <c r="I15" s="618"/>
      <c r="J15" s="618"/>
      <c r="K15" s="618"/>
      <c r="L15" s="618"/>
      <c r="M15" s="618"/>
      <c r="N15" s="618"/>
      <c r="O15" s="618"/>
      <c r="P15" s="618"/>
      <c r="Q15" s="619"/>
      <c r="R15" s="620">
        <v>279</v>
      </c>
      <c r="S15" s="621"/>
      <c r="T15" s="621"/>
      <c r="U15" s="621"/>
      <c r="V15" s="621"/>
      <c r="W15" s="621"/>
      <c r="X15" s="621"/>
      <c r="Y15" s="622"/>
      <c r="Z15" s="673">
        <v>0</v>
      </c>
      <c r="AA15" s="673"/>
      <c r="AB15" s="673"/>
      <c r="AC15" s="673"/>
      <c r="AD15" s="674">
        <v>279</v>
      </c>
      <c r="AE15" s="674"/>
      <c r="AF15" s="674"/>
      <c r="AG15" s="674"/>
      <c r="AH15" s="674"/>
      <c r="AI15" s="674"/>
      <c r="AJ15" s="674"/>
      <c r="AK15" s="674"/>
      <c r="AL15" s="643">
        <v>0</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12579</v>
      </c>
      <c r="BH15" s="621"/>
      <c r="BI15" s="621"/>
      <c r="BJ15" s="621"/>
      <c r="BK15" s="621"/>
      <c r="BL15" s="621"/>
      <c r="BM15" s="621"/>
      <c r="BN15" s="622"/>
      <c r="BO15" s="673">
        <v>4.9000000000000004</v>
      </c>
      <c r="BP15" s="673"/>
      <c r="BQ15" s="673"/>
      <c r="BR15" s="673"/>
      <c r="BS15" s="626" t="s">
        <v>223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323423</v>
      </c>
      <c r="CS15" s="621"/>
      <c r="CT15" s="621"/>
      <c r="CU15" s="621"/>
      <c r="CV15" s="621"/>
      <c r="CW15" s="621"/>
      <c r="CX15" s="621"/>
      <c r="CY15" s="622"/>
      <c r="CZ15" s="673">
        <v>8.1999999999999993</v>
      </c>
      <c r="DA15" s="673"/>
      <c r="DB15" s="673"/>
      <c r="DC15" s="673"/>
      <c r="DD15" s="626">
        <v>72177</v>
      </c>
      <c r="DE15" s="621"/>
      <c r="DF15" s="621"/>
      <c r="DG15" s="621"/>
      <c r="DH15" s="621"/>
      <c r="DI15" s="621"/>
      <c r="DJ15" s="621"/>
      <c r="DK15" s="621"/>
      <c r="DL15" s="621"/>
      <c r="DM15" s="621"/>
      <c r="DN15" s="621"/>
      <c r="DO15" s="621"/>
      <c r="DP15" s="622"/>
      <c r="DQ15" s="626">
        <v>257919</v>
      </c>
      <c r="DR15" s="621"/>
      <c r="DS15" s="621"/>
      <c r="DT15" s="621"/>
      <c r="DU15" s="621"/>
      <c r="DV15" s="621"/>
      <c r="DW15" s="621"/>
      <c r="DX15" s="621"/>
      <c r="DY15" s="621"/>
      <c r="DZ15" s="621"/>
      <c r="EA15" s="621"/>
      <c r="EB15" s="621"/>
      <c r="EC15" s="656"/>
    </row>
    <row r="16" spans="2:143" ht="11.25" customHeight="1" x14ac:dyDescent="0.2">
      <c r="B16" s="617" t="s">
        <v>246</v>
      </c>
      <c r="C16" s="618"/>
      <c r="D16" s="618"/>
      <c r="E16" s="618"/>
      <c r="F16" s="618"/>
      <c r="G16" s="618"/>
      <c r="H16" s="618"/>
      <c r="I16" s="618"/>
      <c r="J16" s="618"/>
      <c r="K16" s="618"/>
      <c r="L16" s="618"/>
      <c r="M16" s="618"/>
      <c r="N16" s="618"/>
      <c r="O16" s="618"/>
      <c r="P16" s="618"/>
      <c r="Q16" s="619"/>
      <c r="R16" s="620">
        <v>2183666</v>
      </c>
      <c r="S16" s="621"/>
      <c r="T16" s="621"/>
      <c r="U16" s="621"/>
      <c r="V16" s="621"/>
      <c r="W16" s="621"/>
      <c r="X16" s="621"/>
      <c r="Y16" s="622"/>
      <c r="Z16" s="673">
        <v>53.9</v>
      </c>
      <c r="AA16" s="673"/>
      <c r="AB16" s="673"/>
      <c r="AC16" s="673"/>
      <c r="AD16" s="674">
        <v>1947224</v>
      </c>
      <c r="AE16" s="674"/>
      <c r="AF16" s="674"/>
      <c r="AG16" s="674"/>
      <c r="AH16" s="674"/>
      <c r="AI16" s="674"/>
      <c r="AJ16" s="674"/>
      <c r="AK16" s="674"/>
      <c r="AL16" s="643">
        <v>83.5</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223</v>
      </c>
      <c r="BH16" s="621"/>
      <c r="BI16" s="621"/>
      <c r="BJ16" s="621"/>
      <c r="BK16" s="621"/>
      <c r="BL16" s="621"/>
      <c r="BM16" s="621"/>
      <c r="BN16" s="622"/>
      <c r="BO16" s="673" t="s">
        <v>223</v>
      </c>
      <c r="BP16" s="673"/>
      <c r="BQ16" s="673"/>
      <c r="BR16" s="673"/>
      <c r="BS16" s="626" t="s">
        <v>223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343095</v>
      </c>
      <c r="CS16" s="621"/>
      <c r="CT16" s="621"/>
      <c r="CU16" s="621"/>
      <c r="CV16" s="621"/>
      <c r="CW16" s="621"/>
      <c r="CX16" s="621"/>
      <c r="CY16" s="622"/>
      <c r="CZ16" s="673">
        <v>8.6999999999999993</v>
      </c>
      <c r="DA16" s="673"/>
      <c r="DB16" s="673"/>
      <c r="DC16" s="673"/>
      <c r="DD16" s="626" t="s">
        <v>223</v>
      </c>
      <c r="DE16" s="621"/>
      <c r="DF16" s="621"/>
      <c r="DG16" s="621"/>
      <c r="DH16" s="621"/>
      <c r="DI16" s="621"/>
      <c r="DJ16" s="621"/>
      <c r="DK16" s="621"/>
      <c r="DL16" s="621"/>
      <c r="DM16" s="621"/>
      <c r="DN16" s="621"/>
      <c r="DO16" s="621"/>
      <c r="DP16" s="622"/>
      <c r="DQ16" s="626">
        <v>88365</v>
      </c>
      <c r="DR16" s="621"/>
      <c r="DS16" s="621"/>
      <c r="DT16" s="621"/>
      <c r="DU16" s="621"/>
      <c r="DV16" s="621"/>
      <c r="DW16" s="621"/>
      <c r="DX16" s="621"/>
      <c r="DY16" s="621"/>
      <c r="DZ16" s="621"/>
      <c r="EA16" s="621"/>
      <c r="EB16" s="621"/>
      <c r="EC16" s="656"/>
    </row>
    <row r="17" spans="2:133" ht="11.25" customHeight="1" x14ac:dyDescent="0.2">
      <c r="B17" s="617" t="s">
        <v>249</v>
      </c>
      <c r="C17" s="618"/>
      <c r="D17" s="618"/>
      <c r="E17" s="618"/>
      <c r="F17" s="618"/>
      <c r="G17" s="618"/>
      <c r="H17" s="618"/>
      <c r="I17" s="618"/>
      <c r="J17" s="618"/>
      <c r="K17" s="618"/>
      <c r="L17" s="618"/>
      <c r="M17" s="618"/>
      <c r="N17" s="618"/>
      <c r="O17" s="618"/>
      <c r="P17" s="618"/>
      <c r="Q17" s="619"/>
      <c r="R17" s="620">
        <v>1947224</v>
      </c>
      <c r="S17" s="621"/>
      <c r="T17" s="621"/>
      <c r="U17" s="621"/>
      <c r="V17" s="621"/>
      <c r="W17" s="621"/>
      <c r="X17" s="621"/>
      <c r="Y17" s="622"/>
      <c r="Z17" s="673">
        <v>48.1</v>
      </c>
      <c r="AA17" s="673"/>
      <c r="AB17" s="673"/>
      <c r="AC17" s="673"/>
      <c r="AD17" s="674">
        <v>1947224</v>
      </c>
      <c r="AE17" s="674"/>
      <c r="AF17" s="674"/>
      <c r="AG17" s="674"/>
      <c r="AH17" s="674"/>
      <c r="AI17" s="674"/>
      <c r="AJ17" s="674"/>
      <c r="AK17" s="674"/>
      <c r="AL17" s="643">
        <v>83.5</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223</v>
      </c>
      <c r="BH17" s="621"/>
      <c r="BI17" s="621"/>
      <c r="BJ17" s="621"/>
      <c r="BK17" s="621"/>
      <c r="BL17" s="621"/>
      <c r="BM17" s="621"/>
      <c r="BN17" s="622"/>
      <c r="BO17" s="673" t="s">
        <v>223</v>
      </c>
      <c r="BP17" s="673"/>
      <c r="BQ17" s="673"/>
      <c r="BR17" s="673"/>
      <c r="BS17" s="626" t="s">
        <v>223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350517</v>
      </c>
      <c r="CS17" s="621"/>
      <c r="CT17" s="621"/>
      <c r="CU17" s="621"/>
      <c r="CV17" s="621"/>
      <c r="CW17" s="621"/>
      <c r="CX17" s="621"/>
      <c r="CY17" s="622"/>
      <c r="CZ17" s="673">
        <v>8.9</v>
      </c>
      <c r="DA17" s="673"/>
      <c r="DB17" s="673"/>
      <c r="DC17" s="673"/>
      <c r="DD17" s="626" t="s">
        <v>223</v>
      </c>
      <c r="DE17" s="621"/>
      <c r="DF17" s="621"/>
      <c r="DG17" s="621"/>
      <c r="DH17" s="621"/>
      <c r="DI17" s="621"/>
      <c r="DJ17" s="621"/>
      <c r="DK17" s="621"/>
      <c r="DL17" s="621"/>
      <c r="DM17" s="621"/>
      <c r="DN17" s="621"/>
      <c r="DO17" s="621"/>
      <c r="DP17" s="622"/>
      <c r="DQ17" s="626">
        <v>350266</v>
      </c>
      <c r="DR17" s="621"/>
      <c r="DS17" s="621"/>
      <c r="DT17" s="621"/>
      <c r="DU17" s="621"/>
      <c r="DV17" s="621"/>
      <c r="DW17" s="621"/>
      <c r="DX17" s="621"/>
      <c r="DY17" s="621"/>
      <c r="DZ17" s="621"/>
      <c r="EA17" s="621"/>
      <c r="EB17" s="621"/>
      <c r="EC17" s="656"/>
    </row>
    <row r="18" spans="2:133" ht="11.25" customHeight="1" x14ac:dyDescent="0.2">
      <c r="B18" s="617" t="s">
        <v>252</v>
      </c>
      <c r="C18" s="618"/>
      <c r="D18" s="618"/>
      <c r="E18" s="618"/>
      <c r="F18" s="618"/>
      <c r="G18" s="618"/>
      <c r="H18" s="618"/>
      <c r="I18" s="618"/>
      <c r="J18" s="618"/>
      <c r="K18" s="618"/>
      <c r="L18" s="618"/>
      <c r="M18" s="618"/>
      <c r="N18" s="618"/>
      <c r="O18" s="618"/>
      <c r="P18" s="618"/>
      <c r="Q18" s="619"/>
      <c r="R18" s="620">
        <v>236442</v>
      </c>
      <c r="S18" s="621"/>
      <c r="T18" s="621"/>
      <c r="U18" s="621"/>
      <c r="V18" s="621"/>
      <c r="W18" s="621"/>
      <c r="X18" s="621"/>
      <c r="Y18" s="622"/>
      <c r="Z18" s="673">
        <v>5.8</v>
      </c>
      <c r="AA18" s="673"/>
      <c r="AB18" s="673"/>
      <c r="AC18" s="673"/>
      <c r="AD18" s="674" t="s">
        <v>223</v>
      </c>
      <c r="AE18" s="674"/>
      <c r="AF18" s="674"/>
      <c r="AG18" s="674"/>
      <c r="AH18" s="674"/>
      <c r="AI18" s="674"/>
      <c r="AJ18" s="674"/>
      <c r="AK18" s="674"/>
      <c r="AL18" s="643" t="s">
        <v>223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223</v>
      </c>
      <c r="BH18" s="621"/>
      <c r="BI18" s="621"/>
      <c r="BJ18" s="621"/>
      <c r="BK18" s="621"/>
      <c r="BL18" s="621"/>
      <c r="BM18" s="621"/>
      <c r="BN18" s="622"/>
      <c r="BO18" s="673" t="s">
        <v>223</v>
      </c>
      <c r="BP18" s="673"/>
      <c r="BQ18" s="673"/>
      <c r="BR18" s="673"/>
      <c r="BS18" s="626" t="s">
        <v>223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223</v>
      </c>
      <c r="CS18" s="621"/>
      <c r="CT18" s="621"/>
      <c r="CU18" s="621"/>
      <c r="CV18" s="621"/>
      <c r="CW18" s="621"/>
      <c r="CX18" s="621"/>
      <c r="CY18" s="622"/>
      <c r="CZ18" s="673" t="s">
        <v>223</v>
      </c>
      <c r="DA18" s="673"/>
      <c r="DB18" s="673"/>
      <c r="DC18" s="673"/>
      <c r="DD18" s="626" t="s">
        <v>223</v>
      </c>
      <c r="DE18" s="621"/>
      <c r="DF18" s="621"/>
      <c r="DG18" s="621"/>
      <c r="DH18" s="621"/>
      <c r="DI18" s="621"/>
      <c r="DJ18" s="621"/>
      <c r="DK18" s="621"/>
      <c r="DL18" s="621"/>
      <c r="DM18" s="621"/>
      <c r="DN18" s="621"/>
      <c r="DO18" s="621"/>
      <c r="DP18" s="622"/>
      <c r="DQ18" s="626" t="s">
        <v>223</v>
      </c>
      <c r="DR18" s="621"/>
      <c r="DS18" s="621"/>
      <c r="DT18" s="621"/>
      <c r="DU18" s="621"/>
      <c r="DV18" s="621"/>
      <c r="DW18" s="621"/>
      <c r="DX18" s="621"/>
      <c r="DY18" s="621"/>
      <c r="DZ18" s="621"/>
      <c r="EA18" s="621"/>
      <c r="EB18" s="621"/>
      <c r="EC18" s="656"/>
    </row>
    <row r="19" spans="2:133" ht="11.25" customHeight="1" x14ac:dyDescent="0.2">
      <c r="B19" s="617" t="s">
        <v>255</v>
      </c>
      <c r="C19" s="618"/>
      <c r="D19" s="618"/>
      <c r="E19" s="618"/>
      <c r="F19" s="618"/>
      <c r="G19" s="618"/>
      <c r="H19" s="618"/>
      <c r="I19" s="618"/>
      <c r="J19" s="618"/>
      <c r="K19" s="618"/>
      <c r="L19" s="618"/>
      <c r="M19" s="618"/>
      <c r="N19" s="618"/>
      <c r="O19" s="618"/>
      <c r="P19" s="618"/>
      <c r="Q19" s="619"/>
      <c r="R19" s="620" t="s">
        <v>223</v>
      </c>
      <c r="S19" s="621"/>
      <c r="T19" s="621"/>
      <c r="U19" s="621"/>
      <c r="V19" s="621"/>
      <c r="W19" s="621"/>
      <c r="X19" s="621"/>
      <c r="Y19" s="622"/>
      <c r="Z19" s="673" t="s">
        <v>223</v>
      </c>
      <c r="AA19" s="673"/>
      <c r="AB19" s="673"/>
      <c r="AC19" s="673"/>
      <c r="AD19" s="674" t="s">
        <v>223</v>
      </c>
      <c r="AE19" s="674"/>
      <c r="AF19" s="674"/>
      <c r="AG19" s="674"/>
      <c r="AH19" s="674"/>
      <c r="AI19" s="674"/>
      <c r="AJ19" s="674"/>
      <c r="AK19" s="674"/>
      <c r="AL19" s="643" t="s">
        <v>223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3651</v>
      </c>
      <c r="BH19" s="621"/>
      <c r="BI19" s="621"/>
      <c r="BJ19" s="621"/>
      <c r="BK19" s="621"/>
      <c r="BL19" s="621"/>
      <c r="BM19" s="621"/>
      <c r="BN19" s="622"/>
      <c r="BO19" s="673">
        <v>1.4</v>
      </c>
      <c r="BP19" s="673"/>
      <c r="BQ19" s="673"/>
      <c r="BR19" s="673"/>
      <c r="BS19" s="626" t="s">
        <v>223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223</v>
      </c>
      <c r="CS19" s="621"/>
      <c r="CT19" s="621"/>
      <c r="CU19" s="621"/>
      <c r="CV19" s="621"/>
      <c r="CW19" s="621"/>
      <c r="CX19" s="621"/>
      <c r="CY19" s="622"/>
      <c r="CZ19" s="673" t="s">
        <v>223</v>
      </c>
      <c r="DA19" s="673"/>
      <c r="DB19" s="673"/>
      <c r="DC19" s="673"/>
      <c r="DD19" s="626" t="s">
        <v>223</v>
      </c>
      <c r="DE19" s="621"/>
      <c r="DF19" s="621"/>
      <c r="DG19" s="621"/>
      <c r="DH19" s="621"/>
      <c r="DI19" s="621"/>
      <c r="DJ19" s="621"/>
      <c r="DK19" s="621"/>
      <c r="DL19" s="621"/>
      <c r="DM19" s="621"/>
      <c r="DN19" s="621"/>
      <c r="DO19" s="621"/>
      <c r="DP19" s="622"/>
      <c r="DQ19" s="626" t="s">
        <v>223</v>
      </c>
      <c r="DR19" s="621"/>
      <c r="DS19" s="621"/>
      <c r="DT19" s="621"/>
      <c r="DU19" s="621"/>
      <c r="DV19" s="621"/>
      <c r="DW19" s="621"/>
      <c r="DX19" s="621"/>
      <c r="DY19" s="621"/>
      <c r="DZ19" s="621"/>
      <c r="EA19" s="621"/>
      <c r="EB19" s="621"/>
      <c r="EC19" s="656"/>
    </row>
    <row r="20" spans="2:133" ht="11.25" customHeight="1" x14ac:dyDescent="0.2">
      <c r="B20" s="617" t="s">
        <v>258</v>
      </c>
      <c r="C20" s="618"/>
      <c r="D20" s="618"/>
      <c r="E20" s="618"/>
      <c r="F20" s="618"/>
      <c r="G20" s="618"/>
      <c r="H20" s="618"/>
      <c r="I20" s="618"/>
      <c r="J20" s="618"/>
      <c r="K20" s="618"/>
      <c r="L20" s="618"/>
      <c r="M20" s="618"/>
      <c r="N20" s="618"/>
      <c r="O20" s="618"/>
      <c r="P20" s="618"/>
      <c r="Q20" s="619"/>
      <c r="R20" s="620">
        <v>2552028</v>
      </c>
      <c r="S20" s="621"/>
      <c r="T20" s="621"/>
      <c r="U20" s="621"/>
      <c r="V20" s="621"/>
      <c r="W20" s="621"/>
      <c r="X20" s="621"/>
      <c r="Y20" s="622"/>
      <c r="Z20" s="673">
        <v>63</v>
      </c>
      <c r="AA20" s="673"/>
      <c r="AB20" s="673"/>
      <c r="AC20" s="673"/>
      <c r="AD20" s="674">
        <v>2315586</v>
      </c>
      <c r="AE20" s="674"/>
      <c r="AF20" s="674"/>
      <c r="AG20" s="674"/>
      <c r="AH20" s="674"/>
      <c r="AI20" s="674"/>
      <c r="AJ20" s="674"/>
      <c r="AK20" s="674"/>
      <c r="AL20" s="643">
        <v>99.3</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3651</v>
      </c>
      <c r="BH20" s="621"/>
      <c r="BI20" s="621"/>
      <c r="BJ20" s="621"/>
      <c r="BK20" s="621"/>
      <c r="BL20" s="621"/>
      <c r="BM20" s="621"/>
      <c r="BN20" s="622"/>
      <c r="BO20" s="673">
        <v>1.4</v>
      </c>
      <c r="BP20" s="673"/>
      <c r="BQ20" s="673"/>
      <c r="BR20" s="673"/>
      <c r="BS20" s="626" t="s">
        <v>223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3952284</v>
      </c>
      <c r="CS20" s="621"/>
      <c r="CT20" s="621"/>
      <c r="CU20" s="621"/>
      <c r="CV20" s="621"/>
      <c r="CW20" s="621"/>
      <c r="CX20" s="621"/>
      <c r="CY20" s="622"/>
      <c r="CZ20" s="673">
        <v>100</v>
      </c>
      <c r="DA20" s="673"/>
      <c r="DB20" s="673"/>
      <c r="DC20" s="673"/>
      <c r="DD20" s="626">
        <v>674114</v>
      </c>
      <c r="DE20" s="621"/>
      <c r="DF20" s="621"/>
      <c r="DG20" s="621"/>
      <c r="DH20" s="621"/>
      <c r="DI20" s="621"/>
      <c r="DJ20" s="621"/>
      <c r="DK20" s="621"/>
      <c r="DL20" s="621"/>
      <c r="DM20" s="621"/>
      <c r="DN20" s="621"/>
      <c r="DO20" s="621"/>
      <c r="DP20" s="622"/>
      <c r="DQ20" s="626">
        <v>2662863</v>
      </c>
      <c r="DR20" s="621"/>
      <c r="DS20" s="621"/>
      <c r="DT20" s="621"/>
      <c r="DU20" s="621"/>
      <c r="DV20" s="621"/>
      <c r="DW20" s="621"/>
      <c r="DX20" s="621"/>
      <c r="DY20" s="621"/>
      <c r="DZ20" s="621"/>
      <c r="EA20" s="621"/>
      <c r="EB20" s="621"/>
      <c r="EC20" s="656"/>
    </row>
    <row r="21" spans="2:133" ht="11.25" customHeight="1" x14ac:dyDescent="0.2">
      <c r="B21" s="617" t="s">
        <v>261</v>
      </c>
      <c r="C21" s="618"/>
      <c r="D21" s="618"/>
      <c r="E21" s="618"/>
      <c r="F21" s="618"/>
      <c r="G21" s="618"/>
      <c r="H21" s="618"/>
      <c r="I21" s="618"/>
      <c r="J21" s="618"/>
      <c r="K21" s="618"/>
      <c r="L21" s="618"/>
      <c r="M21" s="618"/>
      <c r="N21" s="618"/>
      <c r="O21" s="618"/>
      <c r="P21" s="618"/>
      <c r="Q21" s="619"/>
      <c r="R21" s="620" t="s">
        <v>223</v>
      </c>
      <c r="S21" s="621"/>
      <c r="T21" s="621"/>
      <c r="U21" s="621"/>
      <c r="V21" s="621"/>
      <c r="W21" s="621"/>
      <c r="X21" s="621"/>
      <c r="Y21" s="622"/>
      <c r="Z21" s="673" t="s">
        <v>223</v>
      </c>
      <c r="AA21" s="673"/>
      <c r="AB21" s="673"/>
      <c r="AC21" s="673"/>
      <c r="AD21" s="674" t="s">
        <v>223</v>
      </c>
      <c r="AE21" s="674"/>
      <c r="AF21" s="674"/>
      <c r="AG21" s="674"/>
      <c r="AH21" s="674"/>
      <c r="AI21" s="674"/>
      <c r="AJ21" s="674"/>
      <c r="AK21" s="674"/>
      <c r="AL21" s="643" t="s">
        <v>223</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v>3651</v>
      </c>
      <c r="BH21" s="621"/>
      <c r="BI21" s="621"/>
      <c r="BJ21" s="621"/>
      <c r="BK21" s="621"/>
      <c r="BL21" s="621"/>
      <c r="BM21" s="621"/>
      <c r="BN21" s="622"/>
      <c r="BO21" s="673">
        <v>1.4</v>
      </c>
      <c r="BP21" s="673"/>
      <c r="BQ21" s="673"/>
      <c r="BR21" s="673"/>
      <c r="BS21" s="626" t="s">
        <v>223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2">
      <c r="B22" s="617" t="s">
        <v>263</v>
      </c>
      <c r="C22" s="618"/>
      <c r="D22" s="618"/>
      <c r="E22" s="618"/>
      <c r="F22" s="618"/>
      <c r="G22" s="618"/>
      <c r="H22" s="618"/>
      <c r="I22" s="618"/>
      <c r="J22" s="618"/>
      <c r="K22" s="618"/>
      <c r="L22" s="618"/>
      <c r="M22" s="618"/>
      <c r="N22" s="618"/>
      <c r="O22" s="618"/>
      <c r="P22" s="618"/>
      <c r="Q22" s="619"/>
      <c r="R22" s="620">
        <v>17486</v>
      </c>
      <c r="S22" s="621"/>
      <c r="T22" s="621"/>
      <c r="U22" s="621"/>
      <c r="V22" s="621"/>
      <c r="W22" s="621"/>
      <c r="X22" s="621"/>
      <c r="Y22" s="622"/>
      <c r="Z22" s="673">
        <v>0.4</v>
      </c>
      <c r="AA22" s="673"/>
      <c r="AB22" s="673"/>
      <c r="AC22" s="673"/>
      <c r="AD22" s="674" t="s">
        <v>223</v>
      </c>
      <c r="AE22" s="674"/>
      <c r="AF22" s="674"/>
      <c r="AG22" s="674"/>
      <c r="AH22" s="674"/>
      <c r="AI22" s="674"/>
      <c r="AJ22" s="674"/>
      <c r="AK22" s="674"/>
      <c r="AL22" s="643" t="s">
        <v>223</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223</v>
      </c>
      <c r="BH22" s="621"/>
      <c r="BI22" s="621"/>
      <c r="BJ22" s="621"/>
      <c r="BK22" s="621"/>
      <c r="BL22" s="621"/>
      <c r="BM22" s="621"/>
      <c r="BN22" s="622"/>
      <c r="BO22" s="673" t="s">
        <v>223</v>
      </c>
      <c r="BP22" s="673"/>
      <c r="BQ22" s="673"/>
      <c r="BR22" s="673"/>
      <c r="BS22" s="626" t="s">
        <v>223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2">
      <c r="B23" s="617" t="s">
        <v>266</v>
      </c>
      <c r="C23" s="618"/>
      <c r="D23" s="618"/>
      <c r="E23" s="618"/>
      <c r="F23" s="618"/>
      <c r="G23" s="618"/>
      <c r="H23" s="618"/>
      <c r="I23" s="618"/>
      <c r="J23" s="618"/>
      <c r="K23" s="618"/>
      <c r="L23" s="618"/>
      <c r="M23" s="618"/>
      <c r="N23" s="618"/>
      <c r="O23" s="618"/>
      <c r="P23" s="618"/>
      <c r="Q23" s="619"/>
      <c r="R23" s="620">
        <v>40587</v>
      </c>
      <c r="S23" s="621"/>
      <c r="T23" s="621"/>
      <c r="U23" s="621"/>
      <c r="V23" s="621"/>
      <c r="W23" s="621"/>
      <c r="X23" s="621"/>
      <c r="Y23" s="622"/>
      <c r="Z23" s="673">
        <v>1</v>
      </c>
      <c r="AA23" s="673"/>
      <c r="AB23" s="673"/>
      <c r="AC23" s="673"/>
      <c r="AD23" s="674" t="s">
        <v>223</v>
      </c>
      <c r="AE23" s="674"/>
      <c r="AF23" s="674"/>
      <c r="AG23" s="674"/>
      <c r="AH23" s="674"/>
      <c r="AI23" s="674"/>
      <c r="AJ23" s="674"/>
      <c r="AK23" s="674"/>
      <c r="AL23" s="643" t="s">
        <v>223</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223</v>
      </c>
      <c r="BH23" s="621"/>
      <c r="BI23" s="621"/>
      <c r="BJ23" s="621"/>
      <c r="BK23" s="621"/>
      <c r="BL23" s="621"/>
      <c r="BM23" s="621"/>
      <c r="BN23" s="622"/>
      <c r="BO23" s="673" t="s">
        <v>223</v>
      </c>
      <c r="BP23" s="673"/>
      <c r="BQ23" s="673"/>
      <c r="BR23" s="673"/>
      <c r="BS23" s="626" t="s">
        <v>223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2">
      <c r="B24" s="617" t="s">
        <v>273</v>
      </c>
      <c r="C24" s="618"/>
      <c r="D24" s="618"/>
      <c r="E24" s="618"/>
      <c r="F24" s="618"/>
      <c r="G24" s="618"/>
      <c r="H24" s="618"/>
      <c r="I24" s="618"/>
      <c r="J24" s="618"/>
      <c r="K24" s="618"/>
      <c r="L24" s="618"/>
      <c r="M24" s="618"/>
      <c r="N24" s="618"/>
      <c r="O24" s="618"/>
      <c r="P24" s="618"/>
      <c r="Q24" s="619"/>
      <c r="R24" s="620">
        <v>2983</v>
      </c>
      <c r="S24" s="621"/>
      <c r="T24" s="621"/>
      <c r="U24" s="621"/>
      <c r="V24" s="621"/>
      <c r="W24" s="621"/>
      <c r="X24" s="621"/>
      <c r="Y24" s="622"/>
      <c r="Z24" s="673">
        <v>0.1</v>
      </c>
      <c r="AA24" s="673"/>
      <c r="AB24" s="673"/>
      <c r="AC24" s="673"/>
      <c r="AD24" s="674" t="s">
        <v>223</v>
      </c>
      <c r="AE24" s="674"/>
      <c r="AF24" s="674"/>
      <c r="AG24" s="674"/>
      <c r="AH24" s="674"/>
      <c r="AI24" s="674"/>
      <c r="AJ24" s="674"/>
      <c r="AK24" s="674"/>
      <c r="AL24" s="643" t="s">
        <v>223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223</v>
      </c>
      <c r="BH24" s="621"/>
      <c r="BI24" s="621"/>
      <c r="BJ24" s="621"/>
      <c r="BK24" s="621"/>
      <c r="BL24" s="621"/>
      <c r="BM24" s="621"/>
      <c r="BN24" s="622"/>
      <c r="BO24" s="673" t="s">
        <v>223</v>
      </c>
      <c r="BP24" s="673"/>
      <c r="BQ24" s="673"/>
      <c r="BR24" s="673"/>
      <c r="BS24" s="626" t="s">
        <v>223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1301187</v>
      </c>
      <c r="CS24" s="671"/>
      <c r="CT24" s="671"/>
      <c r="CU24" s="671"/>
      <c r="CV24" s="671"/>
      <c r="CW24" s="671"/>
      <c r="CX24" s="671"/>
      <c r="CY24" s="718"/>
      <c r="CZ24" s="722">
        <v>32.9</v>
      </c>
      <c r="DA24" s="723"/>
      <c r="DB24" s="723"/>
      <c r="DC24" s="724"/>
      <c r="DD24" s="717">
        <v>1146386</v>
      </c>
      <c r="DE24" s="671"/>
      <c r="DF24" s="671"/>
      <c r="DG24" s="671"/>
      <c r="DH24" s="671"/>
      <c r="DI24" s="671"/>
      <c r="DJ24" s="671"/>
      <c r="DK24" s="718"/>
      <c r="DL24" s="717">
        <v>1139694</v>
      </c>
      <c r="DM24" s="671"/>
      <c r="DN24" s="671"/>
      <c r="DO24" s="671"/>
      <c r="DP24" s="671"/>
      <c r="DQ24" s="671"/>
      <c r="DR24" s="671"/>
      <c r="DS24" s="671"/>
      <c r="DT24" s="671"/>
      <c r="DU24" s="671"/>
      <c r="DV24" s="718"/>
      <c r="DW24" s="719">
        <v>47.2</v>
      </c>
      <c r="DX24" s="688"/>
      <c r="DY24" s="688"/>
      <c r="DZ24" s="688"/>
      <c r="EA24" s="688"/>
      <c r="EB24" s="688"/>
      <c r="EC24" s="720"/>
    </row>
    <row r="25" spans="2:133" ht="11.25" customHeight="1" x14ac:dyDescent="0.2">
      <c r="B25" s="617" t="s">
        <v>276</v>
      </c>
      <c r="C25" s="618"/>
      <c r="D25" s="618"/>
      <c r="E25" s="618"/>
      <c r="F25" s="618"/>
      <c r="G25" s="618"/>
      <c r="H25" s="618"/>
      <c r="I25" s="618"/>
      <c r="J25" s="618"/>
      <c r="K25" s="618"/>
      <c r="L25" s="618"/>
      <c r="M25" s="618"/>
      <c r="N25" s="618"/>
      <c r="O25" s="618"/>
      <c r="P25" s="618"/>
      <c r="Q25" s="619"/>
      <c r="R25" s="620">
        <v>365810</v>
      </c>
      <c r="S25" s="621"/>
      <c r="T25" s="621"/>
      <c r="U25" s="621"/>
      <c r="V25" s="621"/>
      <c r="W25" s="621"/>
      <c r="X25" s="621"/>
      <c r="Y25" s="622"/>
      <c r="Z25" s="673">
        <v>9</v>
      </c>
      <c r="AA25" s="673"/>
      <c r="AB25" s="673"/>
      <c r="AC25" s="673"/>
      <c r="AD25" s="674" t="s">
        <v>223</v>
      </c>
      <c r="AE25" s="674"/>
      <c r="AF25" s="674"/>
      <c r="AG25" s="674"/>
      <c r="AH25" s="674"/>
      <c r="AI25" s="674"/>
      <c r="AJ25" s="674"/>
      <c r="AK25" s="674"/>
      <c r="AL25" s="643" t="s">
        <v>223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223</v>
      </c>
      <c r="BH25" s="621"/>
      <c r="BI25" s="621"/>
      <c r="BJ25" s="621"/>
      <c r="BK25" s="621"/>
      <c r="BL25" s="621"/>
      <c r="BM25" s="621"/>
      <c r="BN25" s="622"/>
      <c r="BO25" s="673" t="s">
        <v>223</v>
      </c>
      <c r="BP25" s="673"/>
      <c r="BQ25" s="673"/>
      <c r="BR25" s="673"/>
      <c r="BS25" s="626" t="s">
        <v>223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744951</v>
      </c>
      <c r="CS25" s="639"/>
      <c r="CT25" s="639"/>
      <c r="CU25" s="639"/>
      <c r="CV25" s="639"/>
      <c r="CW25" s="639"/>
      <c r="CX25" s="639"/>
      <c r="CY25" s="640"/>
      <c r="CZ25" s="623">
        <v>18.8</v>
      </c>
      <c r="DA25" s="641"/>
      <c r="DB25" s="641"/>
      <c r="DC25" s="642"/>
      <c r="DD25" s="626">
        <v>725412</v>
      </c>
      <c r="DE25" s="639"/>
      <c r="DF25" s="639"/>
      <c r="DG25" s="639"/>
      <c r="DH25" s="639"/>
      <c r="DI25" s="639"/>
      <c r="DJ25" s="639"/>
      <c r="DK25" s="640"/>
      <c r="DL25" s="626">
        <v>720868</v>
      </c>
      <c r="DM25" s="639"/>
      <c r="DN25" s="639"/>
      <c r="DO25" s="639"/>
      <c r="DP25" s="639"/>
      <c r="DQ25" s="639"/>
      <c r="DR25" s="639"/>
      <c r="DS25" s="639"/>
      <c r="DT25" s="639"/>
      <c r="DU25" s="639"/>
      <c r="DV25" s="640"/>
      <c r="DW25" s="643">
        <v>29.8</v>
      </c>
      <c r="DX25" s="644"/>
      <c r="DY25" s="644"/>
      <c r="DZ25" s="644"/>
      <c r="EA25" s="644"/>
      <c r="EB25" s="644"/>
      <c r="EC25" s="645"/>
    </row>
    <row r="26" spans="2:133" ht="11.25" customHeight="1" x14ac:dyDescent="0.2">
      <c r="B26" s="714" t="s">
        <v>279</v>
      </c>
      <c r="C26" s="715"/>
      <c r="D26" s="715"/>
      <c r="E26" s="715"/>
      <c r="F26" s="715"/>
      <c r="G26" s="715"/>
      <c r="H26" s="715"/>
      <c r="I26" s="715"/>
      <c r="J26" s="715"/>
      <c r="K26" s="715"/>
      <c r="L26" s="715"/>
      <c r="M26" s="715"/>
      <c r="N26" s="715"/>
      <c r="O26" s="715"/>
      <c r="P26" s="715"/>
      <c r="Q26" s="716"/>
      <c r="R26" s="620" t="s">
        <v>223</v>
      </c>
      <c r="S26" s="621"/>
      <c r="T26" s="621"/>
      <c r="U26" s="621"/>
      <c r="V26" s="621"/>
      <c r="W26" s="621"/>
      <c r="X26" s="621"/>
      <c r="Y26" s="622"/>
      <c r="Z26" s="673" t="s">
        <v>223</v>
      </c>
      <c r="AA26" s="673"/>
      <c r="AB26" s="673"/>
      <c r="AC26" s="673"/>
      <c r="AD26" s="674" t="s">
        <v>223</v>
      </c>
      <c r="AE26" s="674"/>
      <c r="AF26" s="674"/>
      <c r="AG26" s="674"/>
      <c r="AH26" s="674"/>
      <c r="AI26" s="674"/>
      <c r="AJ26" s="674"/>
      <c r="AK26" s="674"/>
      <c r="AL26" s="643" t="s">
        <v>223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223</v>
      </c>
      <c r="BH26" s="621"/>
      <c r="BI26" s="621"/>
      <c r="BJ26" s="621"/>
      <c r="BK26" s="621"/>
      <c r="BL26" s="621"/>
      <c r="BM26" s="621"/>
      <c r="BN26" s="622"/>
      <c r="BO26" s="673" t="s">
        <v>223</v>
      </c>
      <c r="BP26" s="673"/>
      <c r="BQ26" s="673"/>
      <c r="BR26" s="673"/>
      <c r="BS26" s="626" t="s">
        <v>223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470259</v>
      </c>
      <c r="CS26" s="621"/>
      <c r="CT26" s="621"/>
      <c r="CU26" s="621"/>
      <c r="CV26" s="621"/>
      <c r="CW26" s="621"/>
      <c r="CX26" s="621"/>
      <c r="CY26" s="622"/>
      <c r="CZ26" s="623">
        <v>11.9</v>
      </c>
      <c r="DA26" s="641"/>
      <c r="DB26" s="641"/>
      <c r="DC26" s="642"/>
      <c r="DD26" s="626">
        <v>452712</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2">
      <c r="B27" s="617" t="s">
        <v>282</v>
      </c>
      <c r="C27" s="618"/>
      <c r="D27" s="618"/>
      <c r="E27" s="618"/>
      <c r="F27" s="618"/>
      <c r="G27" s="618"/>
      <c r="H27" s="618"/>
      <c r="I27" s="618"/>
      <c r="J27" s="618"/>
      <c r="K27" s="618"/>
      <c r="L27" s="618"/>
      <c r="M27" s="618"/>
      <c r="N27" s="618"/>
      <c r="O27" s="618"/>
      <c r="P27" s="618"/>
      <c r="Q27" s="619"/>
      <c r="R27" s="620">
        <v>509348</v>
      </c>
      <c r="S27" s="621"/>
      <c r="T27" s="621"/>
      <c r="U27" s="621"/>
      <c r="V27" s="621"/>
      <c r="W27" s="621"/>
      <c r="X27" s="621"/>
      <c r="Y27" s="622"/>
      <c r="Z27" s="673">
        <v>12.6</v>
      </c>
      <c r="AA27" s="673"/>
      <c r="AB27" s="673"/>
      <c r="AC27" s="673"/>
      <c r="AD27" s="674" t="s">
        <v>223</v>
      </c>
      <c r="AE27" s="674"/>
      <c r="AF27" s="674"/>
      <c r="AG27" s="674"/>
      <c r="AH27" s="674"/>
      <c r="AI27" s="674"/>
      <c r="AJ27" s="674"/>
      <c r="AK27" s="674"/>
      <c r="AL27" s="643" t="s">
        <v>223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255779</v>
      </c>
      <c r="BH27" s="621"/>
      <c r="BI27" s="621"/>
      <c r="BJ27" s="621"/>
      <c r="BK27" s="621"/>
      <c r="BL27" s="621"/>
      <c r="BM27" s="621"/>
      <c r="BN27" s="622"/>
      <c r="BO27" s="673">
        <v>100</v>
      </c>
      <c r="BP27" s="673"/>
      <c r="BQ27" s="673"/>
      <c r="BR27" s="673"/>
      <c r="BS27" s="626">
        <v>16051</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205719</v>
      </c>
      <c r="CS27" s="639"/>
      <c r="CT27" s="639"/>
      <c r="CU27" s="639"/>
      <c r="CV27" s="639"/>
      <c r="CW27" s="639"/>
      <c r="CX27" s="639"/>
      <c r="CY27" s="640"/>
      <c r="CZ27" s="623">
        <v>5.2</v>
      </c>
      <c r="DA27" s="641"/>
      <c r="DB27" s="641"/>
      <c r="DC27" s="642"/>
      <c r="DD27" s="626">
        <v>70708</v>
      </c>
      <c r="DE27" s="639"/>
      <c r="DF27" s="639"/>
      <c r="DG27" s="639"/>
      <c r="DH27" s="639"/>
      <c r="DI27" s="639"/>
      <c r="DJ27" s="639"/>
      <c r="DK27" s="640"/>
      <c r="DL27" s="626">
        <v>68560</v>
      </c>
      <c r="DM27" s="639"/>
      <c r="DN27" s="639"/>
      <c r="DO27" s="639"/>
      <c r="DP27" s="639"/>
      <c r="DQ27" s="639"/>
      <c r="DR27" s="639"/>
      <c r="DS27" s="639"/>
      <c r="DT27" s="639"/>
      <c r="DU27" s="639"/>
      <c r="DV27" s="640"/>
      <c r="DW27" s="643">
        <v>2.8</v>
      </c>
      <c r="DX27" s="644"/>
      <c r="DY27" s="644"/>
      <c r="DZ27" s="644"/>
      <c r="EA27" s="644"/>
      <c r="EB27" s="644"/>
      <c r="EC27" s="645"/>
    </row>
    <row r="28" spans="2:133" ht="11.25" customHeight="1" x14ac:dyDescent="0.2">
      <c r="B28" s="617" t="s">
        <v>285</v>
      </c>
      <c r="C28" s="618"/>
      <c r="D28" s="618"/>
      <c r="E28" s="618"/>
      <c r="F28" s="618"/>
      <c r="G28" s="618"/>
      <c r="H28" s="618"/>
      <c r="I28" s="618"/>
      <c r="J28" s="618"/>
      <c r="K28" s="618"/>
      <c r="L28" s="618"/>
      <c r="M28" s="618"/>
      <c r="N28" s="618"/>
      <c r="O28" s="618"/>
      <c r="P28" s="618"/>
      <c r="Q28" s="619"/>
      <c r="R28" s="620">
        <v>23147</v>
      </c>
      <c r="S28" s="621"/>
      <c r="T28" s="621"/>
      <c r="U28" s="621"/>
      <c r="V28" s="621"/>
      <c r="W28" s="621"/>
      <c r="X28" s="621"/>
      <c r="Y28" s="622"/>
      <c r="Z28" s="673">
        <v>0.6</v>
      </c>
      <c r="AA28" s="673"/>
      <c r="AB28" s="673"/>
      <c r="AC28" s="673"/>
      <c r="AD28" s="674">
        <v>13027</v>
      </c>
      <c r="AE28" s="674"/>
      <c r="AF28" s="674"/>
      <c r="AG28" s="674"/>
      <c r="AH28" s="674"/>
      <c r="AI28" s="674"/>
      <c r="AJ28" s="674"/>
      <c r="AK28" s="674"/>
      <c r="AL28" s="643">
        <v>0.6</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350517</v>
      </c>
      <c r="CS28" s="621"/>
      <c r="CT28" s="621"/>
      <c r="CU28" s="621"/>
      <c r="CV28" s="621"/>
      <c r="CW28" s="621"/>
      <c r="CX28" s="621"/>
      <c r="CY28" s="622"/>
      <c r="CZ28" s="623">
        <v>8.9</v>
      </c>
      <c r="DA28" s="641"/>
      <c r="DB28" s="641"/>
      <c r="DC28" s="642"/>
      <c r="DD28" s="626">
        <v>350266</v>
      </c>
      <c r="DE28" s="621"/>
      <c r="DF28" s="621"/>
      <c r="DG28" s="621"/>
      <c r="DH28" s="621"/>
      <c r="DI28" s="621"/>
      <c r="DJ28" s="621"/>
      <c r="DK28" s="622"/>
      <c r="DL28" s="626">
        <v>350266</v>
      </c>
      <c r="DM28" s="621"/>
      <c r="DN28" s="621"/>
      <c r="DO28" s="621"/>
      <c r="DP28" s="621"/>
      <c r="DQ28" s="621"/>
      <c r="DR28" s="621"/>
      <c r="DS28" s="621"/>
      <c r="DT28" s="621"/>
      <c r="DU28" s="621"/>
      <c r="DV28" s="622"/>
      <c r="DW28" s="643">
        <v>14.5</v>
      </c>
      <c r="DX28" s="644"/>
      <c r="DY28" s="644"/>
      <c r="DZ28" s="644"/>
      <c r="EA28" s="644"/>
      <c r="EB28" s="644"/>
      <c r="EC28" s="645"/>
    </row>
    <row r="29" spans="2:133" ht="11.25" customHeight="1" x14ac:dyDescent="0.2">
      <c r="B29" s="617" t="s">
        <v>287</v>
      </c>
      <c r="C29" s="618"/>
      <c r="D29" s="618"/>
      <c r="E29" s="618"/>
      <c r="F29" s="618"/>
      <c r="G29" s="618"/>
      <c r="H29" s="618"/>
      <c r="I29" s="618"/>
      <c r="J29" s="618"/>
      <c r="K29" s="618"/>
      <c r="L29" s="618"/>
      <c r="M29" s="618"/>
      <c r="N29" s="618"/>
      <c r="O29" s="618"/>
      <c r="P29" s="618"/>
      <c r="Q29" s="619"/>
      <c r="R29" s="620">
        <v>19136</v>
      </c>
      <c r="S29" s="621"/>
      <c r="T29" s="621"/>
      <c r="U29" s="621"/>
      <c r="V29" s="621"/>
      <c r="W29" s="621"/>
      <c r="X29" s="621"/>
      <c r="Y29" s="622"/>
      <c r="Z29" s="673">
        <v>0.5</v>
      </c>
      <c r="AA29" s="673"/>
      <c r="AB29" s="673"/>
      <c r="AC29" s="673"/>
      <c r="AD29" s="674" t="s">
        <v>223</v>
      </c>
      <c r="AE29" s="674"/>
      <c r="AF29" s="674"/>
      <c r="AG29" s="674"/>
      <c r="AH29" s="674"/>
      <c r="AI29" s="674"/>
      <c r="AJ29" s="674"/>
      <c r="AK29" s="674"/>
      <c r="AL29" s="643" t="s">
        <v>223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58</v>
      </c>
      <c r="CG29" s="654"/>
      <c r="CH29" s="654"/>
      <c r="CI29" s="654"/>
      <c r="CJ29" s="654"/>
      <c r="CK29" s="654"/>
      <c r="CL29" s="654"/>
      <c r="CM29" s="654"/>
      <c r="CN29" s="654"/>
      <c r="CO29" s="654"/>
      <c r="CP29" s="654"/>
      <c r="CQ29" s="655"/>
      <c r="CR29" s="620">
        <v>350517</v>
      </c>
      <c r="CS29" s="639"/>
      <c r="CT29" s="639"/>
      <c r="CU29" s="639"/>
      <c r="CV29" s="639"/>
      <c r="CW29" s="639"/>
      <c r="CX29" s="639"/>
      <c r="CY29" s="640"/>
      <c r="CZ29" s="623">
        <v>8.9</v>
      </c>
      <c r="DA29" s="641"/>
      <c r="DB29" s="641"/>
      <c r="DC29" s="642"/>
      <c r="DD29" s="626">
        <v>350266</v>
      </c>
      <c r="DE29" s="639"/>
      <c r="DF29" s="639"/>
      <c r="DG29" s="639"/>
      <c r="DH29" s="639"/>
      <c r="DI29" s="639"/>
      <c r="DJ29" s="639"/>
      <c r="DK29" s="640"/>
      <c r="DL29" s="626">
        <v>350266</v>
      </c>
      <c r="DM29" s="639"/>
      <c r="DN29" s="639"/>
      <c r="DO29" s="639"/>
      <c r="DP29" s="639"/>
      <c r="DQ29" s="639"/>
      <c r="DR29" s="639"/>
      <c r="DS29" s="639"/>
      <c r="DT29" s="639"/>
      <c r="DU29" s="639"/>
      <c r="DV29" s="640"/>
      <c r="DW29" s="643">
        <v>14.5</v>
      </c>
      <c r="DX29" s="644"/>
      <c r="DY29" s="644"/>
      <c r="DZ29" s="644"/>
      <c r="EA29" s="644"/>
      <c r="EB29" s="644"/>
      <c r="EC29" s="645"/>
    </row>
    <row r="30" spans="2:133" ht="11.25" customHeight="1" x14ac:dyDescent="0.2">
      <c r="B30" s="617" t="s">
        <v>291</v>
      </c>
      <c r="C30" s="618"/>
      <c r="D30" s="618"/>
      <c r="E30" s="618"/>
      <c r="F30" s="618"/>
      <c r="G30" s="618"/>
      <c r="H30" s="618"/>
      <c r="I30" s="618"/>
      <c r="J30" s="618"/>
      <c r="K30" s="618"/>
      <c r="L30" s="618"/>
      <c r="M30" s="618"/>
      <c r="N30" s="618"/>
      <c r="O30" s="618"/>
      <c r="P30" s="618"/>
      <c r="Q30" s="619"/>
      <c r="R30" s="620">
        <v>2354</v>
      </c>
      <c r="S30" s="621"/>
      <c r="T30" s="621"/>
      <c r="U30" s="621"/>
      <c r="V30" s="621"/>
      <c r="W30" s="621"/>
      <c r="X30" s="621"/>
      <c r="Y30" s="622"/>
      <c r="Z30" s="673">
        <v>0.1</v>
      </c>
      <c r="AA30" s="673"/>
      <c r="AB30" s="673"/>
      <c r="AC30" s="673"/>
      <c r="AD30" s="674" t="s">
        <v>223</v>
      </c>
      <c r="AE30" s="674"/>
      <c r="AF30" s="674"/>
      <c r="AG30" s="674"/>
      <c r="AH30" s="674"/>
      <c r="AI30" s="674"/>
      <c r="AJ30" s="674"/>
      <c r="AK30" s="674"/>
      <c r="AL30" s="643" t="s">
        <v>223</v>
      </c>
      <c r="AM30" s="675"/>
      <c r="AN30" s="675"/>
      <c r="AO30" s="676"/>
      <c r="AP30" s="698" t="s">
        <v>292</v>
      </c>
      <c r="AQ30" s="699"/>
      <c r="AR30" s="699"/>
      <c r="AS30" s="699"/>
      <c r="AT30" s="704" t="s">
        <v>293</v>
      </c>
      <c r="AU30" s="184"/>
      <c r="AV30" s="184"/>
      <c r="AW30" s="184"/>
      <c r="AX30" s="707" t="s">
        <v>171</v>
      </c>
      <c r="AY30" s="708"/>
      <c r="AZ30" s="708"/>
      <c r="BA30" s="708"/>
      <c r="BB30" s="708"/>
      <c r="BC30" s="708"/>
      <c r="BD30" s="708"/>
      <c r="BE30" s="708"/>
      <c r="BF30" s="709"/>
      <c r="BG30" s="686">
        <v>98.6</v>
      </c>
      <c r="BH30" s="687"/>
      <c r="BI30" s="687"/>
      <c r="BJ30" s="687"/>
      <c r="BK30" s="687"/>
      <c r="BL30" s="687"/>
      <c r="BM30" s="688">
        <v>92.4</v>
      </c>
      <c r="BN30" s="687"/>
      <c r="BO30" s="687"/>
      <c r="BP30" s="687"/>
      <c r="BQ30" s="689"/>
      <c r="BR30" s="686">
        <v>98.5</v>
      </c>
      <c r="BS30" s="687"/>
      <c r="BT30" s="687"/>
      <c r="BU30" s="687"/>
      <c r="BV30" s="687"/>
      <c r="BW30" s="687"/>
      <c r="BX30" s="688">
        <v>92.6</v>
      </c>
      <c r="BY30" s="687"/>
      <c r="BZ30" s="687"/>
      <c r="CA30" s="687"/>
      <c r="CB30" s="689"/>
      <c r="CD30" s="692"/>
      <c r="CE30" s="693"/>
      <c r="CF30" s="657" t="s">
        <v>294</v>
      </c>
      <c r="CG30" s="654"/>
      <c r="CH30" s="654"/>
      <c r="CI30" s="654"/>
      <c r="CJ30" s="654"/>
      <c r="CK30" s="654"/>
      <c r="CL30" s="654"/>
      <c r="CM30" s="654"/>
      <c r="CN30" s="654"/>
      <c r="CO30" s="654"/>
      <c r="CP30" s="654"/>
      <c r="CQ30" s="655"/>
      <c r="CR30" s="620">
        <v>327746</v>
      </c>
      <c r="CS30" s="621"/>
      <c r="CT30" s="621"/>
      <c r="CU30" s="621"/>
      <c r="CV30" s="621"/>
      <c r="CW30" s="621"/>
      <c r="CX30" s="621"/>
      <c r="CY30" s="622"/>
      <c r="CZ30" s="623">
        <v>8.3000000000000007</v>
      </c>
      <c r="DA30" s="641"/>
      <c r="DB30" s="641"/>
      <c r="DC30" s="642"/>
      <c r="DD30" s="626">
        <v>327528</v>
      </c>
      <c r="DE30" s="621"/>
      <c r="DF30" s="621"/>
      <c r="DG30" s="621"/>
      <c r="DH30" s="621"/>
      <c r="DI30" s="621"/>
      <c r="DJ30" s="621"/>
      <c r="DK30" s="622"/>
      <c r="DL30" s="626">
        <v>327528</v>
      </c>
      <c r="DM30" s="621"/>
      <c r="DN30" s="621"/>
      <c r="DO30" s="621"/>
      <c r="DP30" s="621"/>
      <c r="DQ30" s="621"/>
      <c r="DR30" s="621"/>
      <c r="DS30" s="621"/>
      <c r="DT30" s="621"/>
      <c r="DU30" s="621"/>
      <c r="DV30" s="622"/>
      <c r="DW30" s="643">
        <v>13.6</v>
      </c>
      <c r="DX30" s="644"/>
      <c r="DY30" s="644"/>
      <c r="DZ30" s="644"/>
      <c r="EA30" s="644"/>
      <c r="EB30" s="644"/>
      <c r="EC30" s="645"/>
    </row>
    <row r="31" spans="2:133" ht="11.25" customHeight="1" x14ac:dyDescent="0.2">
      <c r="B31" s="617" t="s">
        <v>295</v>
      </c>
      <c r="C31" s="618"/>
      <c r="D31" s="618"/>
      <c r="E31" s="618"/>
      <c r="F31" s="618"/>
      <c r="G31" s="618"/>
      <c r="H31" s="618"/>
      <c r="I31" s="618"/>
      <c r="J31" s="618"/>
      <c r="K31" s="618"/>
      <c r="L31" s="618"/>
      <c r="M31" s="618"/>
      <c r="N31" s="618"/>
      <c r="O31" s="618"/>
      <c r="P31" s="618"/>
      <c r="Q31" s="619"/>
      <c r="R31" s="620">
        <v>67612</v>
      </c>
      <c r="S31" s="621"/>
      <c r="T31" s="621"/>
      <c r="U31" s="621"/>
      <c r="V31" s="621"/>
      <c r="W31" s="621"/>
      <c r="X31" s="621"/>
      <c r="Y31" s="622"/>
      <c r="Z31" s="673">
        <v>1.7</v>
      </c>
      <c r="AA31" s="673"/>
      <c r="AB31" s="673"/>
      <c r="AC31" s="673"/>
      <c r="AD31" s="674" t="s">
        <v>223</v>
      </c>
      <c r="AE31" s="674"/>
      <c r="AF31" s="674"/>
      <c r="AG31" s="674"/>
      <c r="AH31" s="674"/>
      <c r="AI31" s="674"/>
      <c r="AJ31" s="674"/>
      <c r="AK31" s="674"/>
      <c r="AL31" s="643" t="s">
        <v>223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98.9</v>
      </c>
      <c r="BH31" s="639"/>
      <c r="BI31" s="639"/>
      <c r="BJ31" s="639"/>
      <c r="BK31" s="639"/>
      <c r="BL31" s="639"/>
      <c r="BM31" s="675">
        <v>94.3</v>
      </c>
      <c r="BN31" s="685"/>
      <c r="BO31" s="685"/>
      <c r="BP31" s="685"/>
      <c r="BQ31" s="649"/>
      <c r="BR31" s="684">
        <v>98.9</v>
      </c>
      <c r="BS31" s="639"/>
      <c r="BT31" s="639"/>
      <c r="BU31" s="639"/>
      <c r="BV31" s="639"/>
      <c r="BW31" s="639"/>
      <c r="BX31" s="675">
        <v>94</v>
      </c>
      <c r="BY31" s="685"/>
      <c r="BZ31" s="685"/>
      <c r="CA31" s="685"/>
      <c r="CB31" s="649"/>
      <c r="CD31" s="692"/>
      <c r="CE31" s="693"/>
      <c r="CF31" s="657" t="s">
        <v>298</v>
      </c>
      <c r="CG31" s="654"/>
      <c r="CH31" s="654"/>
      <c r="CI31" s="654"/>
      <c r="CJ31" s="654"/>
      <c r="CK31" s="654"/>
      <c r="CL31" s="654"/>
      <c r="CM31" s="654"/>
      <c r="CN31" s="654"/>
      <c r="CO31" s="654"/>
      <c r="CP31" s="654"/>
      <c r="CQ31" s="655"/>
      <c r="CR31" s="620">
        <v>22771</v>
      </c>
      <c r="CS31" s="639"/>
      <c r="CT31" s="639"/>
      <c r="CU31" s="639"/>
      <c r="CV31" s="639"/>
      <c r="CW31" s="639"/>
      <c r="CX31" s="639"/>
      <c r="CY31" s="640"/>
      <c r="CZ31" s="623">
        <v>0.6</v>
      </c>
      <c r="DA31" s="641"/>
      <c r="DB31" s="641"/>
      <c r="DC31" s="642"/>
      <c r="DD31" s="626">
        <v>22738</v>
      </c>
      <c r="DE31" s="639"/>
      <c r="DF31" s="639"/>
      <c r="DG31" s="639"/>
      <c r="DH31" s="639"/>
      <c r="DI31" s="639"/>
      <c r="DJ31" s="639"/>
      <c r="DK31" s="640"/>
      <c r="DL31" s="626">
        <v>22738</v>
      </c>
      <c r="DM31" s="639"/>
      <c r="DN31" s="639"/>
      <c r="DO31" s="639"/>
      <c r="DP31" s="639"/>
      <c r="DQ31" s="639"/>
      <c r="DR31" s="639"/>
      <c r="DS31" s="639"/>
      <c r="DT31" s="639"/>
      <c r="DU31" s="639"/>
      <c r="DV31" s="640"/>
      <c r="DW31" s="643">
        <v>0.9</v>
      </c>
      <c r="DX31" s="644"/>
      <c r="DY31" s="644"/>
      <c r="DZ31" s="644"/>
      <c r="EA31" s="644"/>
      <c r="EB31" s="644"/>
      <c r="EC31" s="645"/>
    </row>
    <row r="32" spans="2:133" ht="11.25" customHeight="1" x14ac:dyDescent="0.2">
      <c r="B32" s="617" t="s">
        <v>299</v>
      </c>
      <c r="C32" s="618"/>
      <c r="D32" s="618"/>
      <c r="E32" s="618"/>
      <c r="F32" s="618"/>
      <c r="G32" s="618"/>
      <c r="H32" s="618"/>
      <c r="I32" s="618"/>
      <c r="J32" s="618"/>
      <c r="K32" s="618"/>
      <c r="L32" s="618"/>
      <c r="M32" s="618"/>
      <c r="N32" s="618"/>
      <c r="O32" s="618"/>
      <c r="P32" s="618"/>
      <c r="Q32" s="619"/>
      <c r="R32" s="620">
        <v>104360</v>
      </c>
      <c r="S32" s="621"/>
      <c r="T32" s="621"/>
      <c r="U32" s="621"/>
      <c r="V32" s="621"/>
      <c r="W32" s="621"/>
      <c r="X32" s="621"/>
      <c r="Y32" s="622"/>
      <c r="Z32" s="673">
        <v>2.6</v>
      </c>
      <c r="AA32" s="673"/>
      <c r="AB32" s="673"/>
      <c r="AC32" s="673"/>
      <c r="AD32" s="674">
        <v>2532</v>
      </c>
      <c r="AE32" s="674"/>
      <c r="AF32" s="674"/>
      <c r="AG32" s="674"/>
      <c r="AH32" s="674"/>
      <c r="AI32" s="674"/>
      <c r="AJ32" s="674"/>
      <c r="AK32" s="674"/>
      <c r="AL32" s="643">
        <v>0.1</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98.2</v>
      </c>
      <c r="BH32" s="605"/>
      <c r="BI32" s="605"/>
      <c r="BJ32" s="605"/>
      <c r="BK32" s="605"/>
      <c r="BL32" s="605"/>
      <c r="BM32" s="668">
        <v>89.6</v>
      </c>
      <c r="BN32" s="605"/>
      <c r="BO32" s="605"/>
      <c r="BP32" s="605"/>
      <c r="BQ32" s="662"/>
      <c r="BR32" s="683">
        <v>98</v>
      </c>
      <c r="BS32" s="605"/>
      <c r="BT32" s="605"/>
      <c r="BU32" s="605"/>
      <c r="BV32" s="605"/>
      <c r="BW32" s="605"/>
      <c r="BX32" s="668">
        <v>90.4</v>
      </c>
      <c r="BY32" s="605"/>
      <c r="BZ32" s="605"/>
      <c r="CA32" s="605"/>
      <c r="CB32" s="662"/>
      <c r="CD32" s="694"/>
      <c r="CE32" s="695"/>
      <c r="CF32" s="657" t="s">
        <v>301</v>
      </c>
      <c r="CG32" s="654"/>
      <c r="CH32" s="654"/>
      <c r="CI32" s="654"/>
      <c r="CJ32" s="654"/>
      <c r="CK32" s="654"/>
      <c r="CL32" s="654"/>
      <c r="CM32" s="654"/>
      <c r="CN32" s="654"/>
      <c r="CO32" s="654"/>
      <c r="CP32" s="654"/>
      <c r="CQ32" s="655"/>
      <c r="CR32" s="620" t="s">
        <v>223</v>
      </c>
      <c r="CS32" s="621"/>
      <c r="CT32" s="621"/>
      <c r="CU32" s="621"/>
      <c r="CV32" s="621"/>
      <c r="CW32" s="621"/>
      <c r="CX32" s="621"/>
      <c r="CY32" s="622"/>
      <c r="CZ32" s="623" t="s">
        <v>223</v>
      </c>
      <c r="DA32" s="641"/>
      <c r="DB32" s="641"/>
      <c r="DC32" s="642"/>
      <c r="DD32" s="626" t="s">
        <v>223</v>
      </c>
      <c r="DE32" s="621"/>
      <c r="DF32" s="621"/>
      <c r="DG32" s="621"/>
      <c r="DH32" s="621"/>
      <c r="DI32" s="621"/>
      <c r="DJ32" s="621"/>
      <c r="DK32" s="622"/>
      <c r="DL32" s="626" t="s">
        <v>223</v>
      </c>
      <c r="DM32" s="621"/>
      <c r="DN32" s="621"/>
      <c r="DO32" s="621"/>
      <c r="DP32" s="621"/>
      <c r="DQ32" s="621"/>
      <c r="DR32" s="621"/>
      <c r="DS32" s="621"/>
      <c r="DT32" s="621"/>
      <c r="DU32" s="621"/>
      <c r="DV32" s="622"/>
      <c r="DW32" s="643" t="s">
        <v>223</v>
      </c>
      <c r="DX32" s="644"/>
      <c r="DY32" s="644"/>
      <c r="DZ32" s="644"/>
      <c r="EA32" s="644"/>
      <c r="EB32" s="644"/>
      <c r="EC32" s="645"/>
    </row>
    <row r="33" spans="2:133" ht="11.25" customHeight="1" x14ac:dyDescent="0.2">
      <c r="B33" s="617" t="s">
        <v>302</v>
      </c>
      <c r="C33" s="618"/>
      <c r="D33" s="618"/>
      <c r="E33" s="618"/>
      <c r="F33" s="618"/>
      <c r="G33" s="618"/>
      <c r="H33" s="618"/>
      <c r="I33" s="618"/>
      <c r="J33" s="618"/>
      <c r="K33" s="618"/>
      <c r="L33" s="618"/>
      <c r="M33" s="618"/>
      <c r="N33" s="618"/>
      <c r="O33" s="618"/>
      <c r="P33" s="618"/>
      <c r="Q33" s="619"/>
      <c r="R33" s="620">
        <v>344931</v>
      </c>
      <c r="S33" s="621"/>
      <c r="T33" s="621"/>
      <c r="U33" s="621"/>
      <c r="V33" s="621"/>
      <c r="W33" s="621"/>
      <c r="X33" s="621"/>
      <c r="Y33" s="622"/>
      <c r="Z33" s="673">
        <v>8.5</v>
      </c>
      <c r="AA33" s="673"/>
      <c r="AB33" s="673"/>
      <c r="AC33" s="673"/>
      <c r="AD33" s="674" t="s">
        <v>223</v>
      </c>
      <c r="AE33" s="674"/>
      <c r="AF33" s="674"/>
      <c r="AG33" s="674"/>
      <c r="AH33" s="674"/>
      <c r="AI33" s="674"/>
      <c r="AJ33" s="674"/>
      <c r="AK33" s="674"/>
      <c r="AL33" s="643" t="s">
        <v>223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1633888</v>
      </c>
      <c r="CS33" s="639"/>
      <c r="CT33" s="639"/>
      <c r="CU33" s="639"/>
      <c r="CV33" s="639"/>
      <c r="CW33" s="639"/>
      <c r="CX33" s="639"/>
      <c r="CY33" s="640"/>
      <c r="CZ33" s="623">
        <v>41.3</v>
      </c>
      <c r="DA33" s="641"/>
      <c r="DB33" s="641"/>
      <c r="DC33" s="642"/>
      <c r="DD33" s="626">
        <v>1251466</v>
      </c>
      <c r="DE33" s="639"/>
      <c r="DF33" s="639"/>
      <c r="DG33" s="639"/>
      <c r="DH33" s="639"/>
      <c r="DI33" s="639"/>
      <c r="DJ33" s="639"/>
      <c r="DK33" s="640"/>
      <c r="DL33" s="626">
        <v>919120</v>
      </c>
      <c r="DM33" s="639"/>
      <c r="DN33" s="639"/>
      <c r="DO33" s="639"/>
      <c r="DP33" s="639"/>
      <c r="DQ33" s="639"/>
      <c r="DR33" s="639"/>
      <c r="DS33" s="639"/>
      <c r="DT33" s="639"/>
      <c r="DU33" s="639"/>
      <c r="DV33" s="640"/>
      <c r="DW33" s="643">
        <v>38</v>
      </c>
      <c r="DX33" s="644"/>
      <c r="DY33" s="644"/>
      <c r="DZ33" s="644"/>
      <c r="EA33" s="644"/>
      <c r="EB33" s="644"/>
      <c r="EC33" s="645"/>
    </row>
    <row r="34" spans="2:133" ht="11.25" customHeight="1" x14ac:dyDescent="0.2">
      <c r="B34" s="617" t="s">
        <v>304</v>
      </c>
      <c r="C34" s="618"/>
      <c r="D34" s="618"/>
      <c r="E34" s="618"/>
      <c r="F34" s="618"/>
      <c r="G34" s="618"/>
      <c r="H34" s="618"/>
      <c r="I34" s="618"/>
      <c r="J34" s="618"/>
      <c r="K34" s="618"/>
      <c r="L34" s="618"/>
      <c r="M34" s="618"/>
      <c r="N34" s="618"/>
      <c r="O34" s="618"/>
      <c r="P34" s="618"/>
      <c r="Q34" s="619"/>
      <c r="R34" s="620" t="s">
        <v>223</v>
      </c>
      <c r="S34" s="621"/>
      <c r="T34" s="621"/>
      <c r="U34" s="621"/>
      <c r="V34" s="621"/>
      <c r="W34" s="621"/>
      <c r="X34" s="621"/>
      <c r="Y34" s="622"/>
      <c r="Z34" s="673" t="s">
        <v>223</v>
      </c>
      <c r="AA34" s="673"/>
      <c r="AB34" s="673"/>
      <c r="AC34" s="673"/>
      <c r="AD34" s="674" t="s">
        <v>223</v>
      </c>
      <c r="AE34" s="674"/>
      <c r="AF34" s="674"/>
      <c r="AG34" s="674"/>
      <c r="AH34" s="674"/>
      <c r="AI34" s="674"/>
      <c r="AJ34" s="674"/>
      <c r="AK34" s="674"/>
      <c r="AL34" s="643" t="s">
        <v>223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550767</v>
      </c>
      <c r="CS34" s="621"/>
      <c r="CT34" s="621"/>
      <c r="CU34" s="621"/>
      <c r="CV34" s="621"/>
      <c r="CW34" s="621"/>
      <c r="CX34" s="621"/>
      <c r="CY34" s="622"/>
      <c r="CZ34" s="623">
        <v>13.9</v>
      </c>
      <c r="DA34" s="641"/>
      <c r="DB34" s="641"/>
      <c r="DC34" s="642"/>
      <c r="DD34" s="626">
        <v>440744</v>
      </c>
      <c r="DE34" s="621"/>
      <c r="DF34" s="621"/>
      <c r="DG34" s="621"/>
      <c r="DH34" s="621"/>
      <c r="DI34" s="621"/>
      <c r="DJ34" s="621"/>
      <c r="DK34" s="622"/>
      <c r="DL34" s="626">
        <v>302479</v>
      </c>
      <c r="DM34" s="621"/>
      <c r="DN34" s="621"/>
      <c r="DO34" s="621"/>
      <c r="DP34" s="621"/>
      <c r="DQ34" s="621"/>
      <c r="DR34" s="621"/>
      <c r="DS34" s="621"/>
      <c r="DT34" s="621"/>
      <c r="DU34" s="621"/>
      <c r="DV34" s="622"/>
      <c r="DW34" s="643">
        <v>12.5</v>
      </c>
      <c r="DX34" s="644"/>
      <c r="DY34" s="644"/>
      <c r="DZ34" s="644"/>
      <c r="EA34" s="644"/>
      <c r="EB34" s="644"/>
      <c r="EC34" s="645"/>
    </row>
    <row r="35" spans="2:133" ht="11.25" customHeight="1" x14ac:dyDescent="0.2">
      <c r="B35" s="617" t="s">
        <v>308</v>
      </c>
      <c r="C35" s="618"/>
      <c r="D35" s="618"/>
      <c r="E35" s="618"/>
      <c r="F35" s="618"/>
      <c r="G35" s="618"/>
      <c r="H35" s="618"/>
      <c r="I35" s="618"/>
      <c r="J35" s="618"/>
      <c r="K35" s="618"/>
      <c r="L35" s="618"/>
      <c r="M35" s="618"/>
      <c r="N35" s="618"/>
      <c r="O35" s="618"/>
      <c r="P35" s="618"/>
      <c r="Q35" s="619"/>
      <c r="R35" s="620">
        <v>85131</v>
      </c>
      <c r="S35" s="621"/>
      <c r="T35" s="621"/>
      <c r="U35" s="621"/>
      <c r="V35" s="621"/>
      <c r="W35" s="621"/>
      <c r="X35" s="621"/>
      <c r="Y35" s="622"/>
      <c r="Z35" s="673">
        <v>2.1</v>
      </c>
      <c r="AA35" s="673"/>
      <c r="AB35" s="673"/>
      <c r="AC35" s="673"/>
      <c r="AD35" s="674" t="s">
        <v>223</v>
      </c>
      <c r="AE35" s="674"/>
      <c r="AF35" s="674"/>
      <c r="AG35" s="674"/>
      <c r="AH35" s="674"/>
      <c r="AI35" s="674"/>
      <c r="AJ35" s="674"/>
      <c r="AK35" s="674"/>
      <c r="AL35" s="643" t="s">
        <v>223</v>
      </c>
      <c r="AM35" s="675"/>
      <c r="AN35" s="675"/>
      <c r="AO35" s="676"/>
      <c r="AP35" s="188"/>
      <c r="AQ35" s="677" t="s">
        <v>309</v>
      </c>
      <c r="AR35" s="678"/>
      <c r="AS35" s="678"/>
      <c r="AT35" s="678"/>
      <c r="AU35" s="678"/>
      <c r="AV35" s="678"/>
      <c r="AW35" s="678"/>
      <c r="AX35" s="678"/>
      <c r="AY35" s="679"/>
      <c r="AZ35" s="670">
        <v>397695</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29918</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12577</v>
      </c>
      <c r="CS35" s="639"/>
      <c r="CT35" s="639"/>
      <c r="CU35" s="639"/>
      <c r="CV35" s="639"/>
      <c r="CW35" s="639"/>
      <c r="CX35" s="639"/>
      <c r="CY35" s="640"/>
      <c r="CZ35" s="623">
        <v>0.3</v>
      </c>
      <c r="DA35" s="641"/>
      <c r="DB35" s="641"/>
      <c r="DC35" s="642"/>
      <c r="DD35" s="626">
        <v>10675</v>
      </c>
      <c r="DE35" s="639"/>
      <c r="DF35" s="639"/>
      <c r="DG35" s="639"/>
      <c r="DH35" s="639"/>
      <c r="DI35" s="639"/>
      <c r="DJ35" s="639"/>
      <c r="DK35" s="640"/>
      <c r="DL35" s="626">
        <v>10675</v>
      </c>
      <c r="DM35" s="639"/>
      <c r="DN35" s="639"/>
      <c r="DO35" s="639"/>
      <c r="DP35" s="639"/>
      <c r="DQ35" s="639"/>
      <c r="DR35" s="639"/>
      <c r="DS35" s="639"/>
      <c r="DT35" s="639"/>
      <c r="DU35" s="639"/>
      <c r="DV35" s="640"/>
      <c r="DW35" s="643">
        <v>0.4</v>
      </c>
      <c r="DX35" s="644"/>
      <c r="DY35" s="644"/>
      <c r="DZ35" s="644"/>
      <c r="EA35" s="644"/>
      <c r="EB35" s="644"/>
      <c r="EC35" s="645"/>
    </row>
    <row r="36" spans="2:133" ht="11.25" customHeight="1" x14ac:dyDescent="0.2">
      <c r="B36" s="601" t="s">
        <v>312</v>
      </c>
      <c r="C36" s="602"/>
      <c r="D36" s="602"/>
      <c r="E36" s="602"/>
      <c r="F36" s="602"/>
      <c r="G36" s="602"/>
      <c r="H36" s="602"/>
      <c r="I36" s="602"/>
      <c r="J36" s="602"/>
      <c r="K36" s="602"/>
      <c r="L36" s="602"/>
      <c r="M36" s="602"/>
      <c r="N36" s="602"/>
      <c r="O36" s="602"/>
      <c r="P36" s="602"/>
      <c r="Q36" s="603"/>
      <c r="R36" s="604">
        <v>4049782</v>
      </c>
      <c r="S36" s="661"/>
      <c r="T36" s="661"/>
      <c r="U36" s="661"/>
      <c r="V36" s="661"/>
      <c r="W36" s="661"/>
      <c r="X36" s="661"/>
      <c r="Y36" s="664"/>
      <c r="Z36" s="665">
        <v>100</v>
      </c>
      <c r="AA36" s="665"/>
      <c r="AB36" s="665"/>
      <c r="AC36" s="665"/>
      <c r="AD36" s="666">
        <v>2331145</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150000</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20855</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649975</v>
      </c>
      <c r="CS36" s="621"/>
      <c r="CT36" s="621"/>
      <c r="CU36" s="621"/>
      <c r="CV36" s="621"/>
      <c r="CW36" s="621"/>
      <c r="CX36" s="621"/>
      <c r="CY36" s="622"/>
      <c r="CZ36" s="623">
        <v>16.399999999999999</v>
      </c>
      <c r="DA36" s="641"/>
      <c r="DB36" s="641"/>
      <c r="DC36" s="642"/>
      <c r="DD36" s="626">
        <v>508991</v>
      </c>
      <c r="DE36" s="621"/>
      <c r="DF36" s="621"/>
      <c r="DG36" s="621"/>
      <c r="DH36" s="621"/>
      <c r="DI36" s="621"/>
      <c r="DJ36" s="621"/>
      <c r="DK36" s="622"/>
      <c r="DL36" s="626">
        <v>414822</v>
      </c>
      <c r="DM36" s="621"/>
      <c r="DN36" s="621"/>
      <c r="DO36" s="621"/>
      <c r="DP36" s="621"/>
      <c r="DQ36" s="621"/>
      <c r="DR36" s="621"/>
      <c r="DS36" s="621"/>
      <c r="DT36" s="621"/>
      <c r="DU36" s="621"/>
      <c r="DV36" s="622"/>
      <c r="DW36" s="643">
        <v>17.2</v>
      </c>
      <c r="DX36" s="644"/>
      <c r="DY36" s="644"/>
      <c r="DZ36" s="644"/>
      <c r="EA36" s="644"/>
      <c r="EB36" s="644"/>
      <c r="EC36" s="645"/>
    </row>
    <row r="37" spans="2:133" ht="11.25" customHeight="1" x14ac:dyDescent="0.2">
      <c r="AQ37" s="646" t="s">
        <v>316</v>
      </c>
      <c r="AR37" s="647"/>
      <c r="AS37" s="647"/>
      <c r="AT37" s="647"/>
      <c r="AU37" s="647"/>
      <c r="AV37" s="647"/>
      <c r="AW37" s="647"/>
      <c r="AX37" s="647"/>
      <c r="AY37" s="648"/>
      <c r="AZ37" s="620">
        <v>18838</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647</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152456</v>
      </c>
      <c r="CS37" s="639"/>
      <c r="CT37" s="639"/>
      <c r="CU37" s="639"/>
      <c r="CV37" s="639"/>
      <c r="CW37" s="639"/>
      <c r="CX37" s="639"/>
      <c r="CY37" s="640"/>
      <c r="CZ37" s="623">
        <v>3.9</v>
      </c>
      <c r="DA37" s="641"/>
      <c r="DB37" s="641"/>
      <c r="DC37" s="642"/>
      <c r="DD37" s="626">
        <v>152456</v>
      </c>
      <c r="DE37" s="639"/>
      <c r="DF37" s="639"/>
      <c r="DG37" s="639"/>
      <c r="DH37" s="639"/>
      <c r="DI37" s="639"/>
      <c r="DJ37" s="639"/>
      <c r="DK37" s="640"/>
      <c r="DL37" s="626">
        <v>138945</v>
      </c>
      <c r="DM37" s="639"/>
      <c r="DN37" s="639"/>
      <c r="DO37" s="639"/>
      <c r="DP37" s="639"/>
      <c r="DQ37" s="639"/>
      <c r="DR37" s="639"/>
      <c r="DS37" s="639"/>
      <c r="DT37" s="639"/>
      <c r="DU37" s="639"/>
      <c r="DV37" s="640"/>
      <c r="DW37" s="643">
        <v>5.8</v>
      </c>
      <c r="DX37" s="644"/>
      <c r="DY37" s="644"/>
      <c r="DZ37" s="644"/>
      <c r="EA37" s="644"/>
      <c r="EB37" s="644"/>
      <c r="EC37" s="645"/>
    </row>
    <row r="38" spans="2:133" ht="11.25" customHeight="1" x14ac:dyDescent="0.2">
      <c r="AQ38" s="646" t="s">
        <v>319</v>
      </c>
      <c r="AR38" s="647"/>
      <c r="AS38" s="647"/>
      <c r="AT38" s="647"/>
      <c r="AU38" s="647"/>
      <c r="AV38" s="647"/>
      <c r="AW38" s="647"/>
      <c r="AX38" s="647"/>
      <c r="AY38" s="648"/>
      <c r="AZ38" s="620" t="s">
        <v>320</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1218</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247695</v>
      </c>
      <c r="CS38" s="621"/>
      <c r="CT38" s="621"/>
      <c r="CU38" s="621"/>
      <c r="CV38" s="621"/>
      <c r="CW38" s="621"/>
      <c r="CX38" s="621"/>
      <c r="CY38" s="622"/>
      <c r="CZ38" s="623">
        <v>6.3</v>
      </c>
      <c r="DA38" s="641"/>
      <c r="DB38" s="641"/>
      <c r="DC38" s="642"/>
      <c r="DD38" s="626">
        <v>207318</v>
      </c>
      <c r="DE38" s="621"/>
      <c r="DF38" s="621"/>
      <c r="DG38" s="621"/>
      <c r="DH38" s="621"/>
      <c r="DI38" s="621"/>
      <c r="DJ38" s="621"/>
      <c r="DK38" s="622"/>
      <c r="DL38" s="626">
        <v>191144</v>
      </c>
      <c r="DM38" s="621"/>
      <c r="DN38" s="621"/>
      <c r="DO38" s="621"/>
      <c r="DP38" s="621"/>
      <c r="DQ38" s="621"/>
      <c r="DR38" s="621"/>
      <c r="DS38" s="621"/>
      <c r="DT38" s="621"/>
      <c r="DU38" s="621"/>
      <c r="DV38" s="622"/>
      <c r="DW38" s="643">
        <v>7.9</v>
      </c>
      <c r="DX38" s="644"/>
      <c r="DY38" s="644"/>
      <c r="DZ38" s="644"/>
      <c r="EA38" s="644"/>
      <c r="EB38" s="644"/>
      <c r="EC38" s="645"/>
    </row>
    <row r="39" spans="2:133" ht="11.25" customHeight="1" x14ac:dyDescent="0.2">
      <c r="AQ39" s="646" t="s">
        <v>323</v>
      </c>
      <c r="AR39" s="647"/>
      <c r="AS39" s="647"/>
      <c r="AT39" s="647"/>
      <c r="AU39" s="647"/>
      <c r="AV39" s="647"/>
      <c r="AW39" s="647"/>
      <c r="AX39" s="647"/>
      <c r="AY39" s="648"/>
      <c r="AZ39" s="620" t="s">
        <v>320</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88</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19136</v>
      </c>
      <c r="CS39" s="639"/>
      <c r="CT39" s="639"/>
      <c r="CU39" s="639"/>
      <c r="CV39" s="639"/>
      <c r="CW39" s="639"/>
      <c r="CX39" s="639"/>
      <c r="CY39" s="640"/>
      <c r="CZ39" s="623">
        <v>0.5</v>
      </c>
      <c r="DA39" s="641"/>
      <c r="DB39" s="641"/>
      <c r="DC39" s="642"/>
      <c r="DD39" s="626" t="s">
        <v>320</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x14ac:dyDescent="0.2">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55347</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142</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153738</v>
      </c>
      <c r="CS40" s="621"/>
      <c r="CT40" s="621"/>
      <c r="CU40" s="621"/>
      <c r="CV40" s="621"/>
      <c r="CW40" s="621"/>
      <c r="CX40" s="621"/>
      <c r="CY40" s="622"/>
      <c r="CZ40" s="623">
        <v>3.9</v>
      </c>
      <c r="DA40" s="641"/>
      <c r="DB40" s="641"/>
      <c r="DC40" s="642"/>
      <c r="DD40" s="626">
        <v>83738</v>
      </c>
      <c r="DE40" s="621"/>
      <c r="DF40" s="621"/>
      <c r="DG40" s="621"/>
      <c r="DH40" s="621"/>
      <c r="DI40" s="621"/>
      <c r="DJ40" s="621"/>
      <c r="DK40" s="622"/>
      <c r="DL40" s="626" t="s">
        <v>320</v>
      </c>
      <c r="DM40" s="621"/>
      <c r="DN40" s="621"/>
      <c r="DO40" s="621"/>
      <c r="DP40" s="621"/>
      <c r="DQ40" s="621"/>
      <c r="DR40" s="621"/>
      <c r="DS40" s="621"/>
      <c r="DT40" s="621"/>
      <c r="DU40" s="621"/>
      <c r="DV40" s="622"/>
      <c r="DW40" s="643" t="s">
        <v>320</v>
      </c>
      <c r="DX40" s="644"/>
      <c r="DY40" s="644"/>
      <c r="DZ40" s="644"/>
      <c r="EA40" s="644"/>
      <c r="EB40" s="644"/>
      <c r="EC40" s="645"/>
    </row>
    <row r="41" spans="2:133" ht="11.25" customHeight="1" x14ac:dyDescent="0.2">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173510</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327</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2">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1017209</v>
      </c>
      <c r="CS42" s="621"/>
      <c r="CT42" s="621"/>
      <c r="CU42" s="621"/>
      <c r="CV42" s="621"/>
      <c r="CW42" s="621"/>
      <c r="CX42" s="621"/>
      <c r="CY42" s="622"/>
      <c r="CZ42" s="623">
        <v>25.7</v>
      </c>
      <c r="DA42" s="624"/>
      <c r="DB42" s="624"/>
      <c r="DC42" s="625"/>
      <c r="DD42" s="626">
        <v>265011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2">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26264</v>
      </c>
      <c r="CS43" s="639"/>
      <c r="CT43" s="639"/>
      <c r="CU43" s="639"/>
      <c r="CV43" s="639"/>
      <c r="CW43" s="639"/>
      <c r="CX43" s="639"/>
      <c r="CY43" s="640"/>
      <c r="CZ43" s="623">
        <v>0.7</v>
      </c>
      <c r="DA43" s="641"/>
      <c r="DB43" s="641"/>
      <c r="DC43" s="642"/>
      <c r="DD43" s="626">
        <v>26264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2">
      <c r="B44" s="194" t="s">
        <v>338</v>
      </c>
      <c r="CD44" s="633" t="s">
        <v>290</v>
      </c>
      <c r="CE44" s="634"/>
      <c r="CF44" s="617" t="s">
        <v>339</v>
      </c>
      <c r="CG44" s="618"/>
      <c r="CH44" s="618"/>
      <c r="CI44" s="618"/>
      <c r="CJ44" s="618"/>
      <c r="CK44" s="618"/>
      <c r="CL44" s="618"/>
      <c r="CM44" s="618"/>
      <c r="CN44" s="618"/>
      <c r="CO44" s="618"/>
      <c r="CP44" s="618"/>
      <c r="CQ44" s="619"/>
      <c r="CR44" s="620">
        <v>674114</v>
      </c>
      <c r="CS44" s="621"/>
      <c r="CT44" s="621"/>
      <c r="CU44" s="621"/>
      <c r="CV44" s="621"/>
      <c r="CW44" s="621"/>
      <c r="CX44" s="621"/>
      <c r="CY44" s="622"/>
      <c r="CZ44" s="623">
        <v>17.100000000000001</v>
      </c>
      <c r="DA44" s="624"/>
      <c r="DB44" s="624"/>
      <c r="DC44" s="625"/>
      <c r="DD44" s="626">
        <v>176646</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2">
      <c r="CD45" s="635"/>
      <c r="CE45" s="636"/>
      <c r="CF45" s="617" t="s">
        <v>340</v>
      </c>
      <c r="CG45" s="618"/>
      <c r="CH45" s="618"/>
      <c r="CI45" s="618"/>
      <c r="CJ45" s="618"/>
      <c r="CK45" s="618"/>
      <c r="CL45" s="618"/>
      <c r="CM45" s="618"/>
      <c r="CN45" s="618"/>
      <c r="CO45" s="618"/>
      <c r="CP45" s="618"/>
      <c r="CQ45" s="619"/>
      <c r="CR45" s="620">
        <v>319899</v>
      </c>
      <c r="CS45" s="639"/>
      <c r="CT45" s="639"/>
      <c r="CU45" s="639"/>
      <c r="CV45" s="639"/>
      <c r="CW45" s="639"/>
      <c r="CX45" s="639"/>
      <c r="CY45" s="640"/>
      <c r="CZ45" s="623">
        <v>8.1</v>
      </c>
      <c r="DA45" s="641"/>
      <c r="DB45" s="641"/>
      <c r="DC45" s="642"/>
      <c r="DD45" s="626">
        <v>25469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2">
      <c r="CD46" s="635"/>
      <c r="CE46" s="636"/>
      <c r="CF46" s="617" t="s">
        <v>341</v>
      </c>
      <c r="CG46" s="618"/>
      <c r="CH46" s="618"/>
      <c r="CI46" s="618"/>
      <c r="CJ46" s="618"/>
      <c r="CK46" s="618"/>
      <c r="CL46" s="618"/>
      <c r="CM46" s="618"/>
      <c r="CN46" s="618"/>
      <c r="CO46" s="618"/>
      <c r="CP46" s="618"/>
      <c r="CQ46" s="619"/>
      <c r="CR46" s="620">
        <v>333536</v>
      </c>
      <c r="CS46" s="621"/>
      <c r="CT46" s="621"/>
      <c r="CU46" s="621"/>
      <c r="CV46" s="621"/>
      <c r="CW46" s="621"/>
      <c r="CX46" s="621"/>
      <c r="CY46" s="622"/>
      <c r="CZ46" s="623">
        <v>8.4</v>
      </c>
      <c r="DA46" s="624"/>
      <c r="DB46" s="624"/>
      <c r="DC46" s="625"/>
      <c r="DD46" s="626">
        <v>141353</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2">
      <c r="CD47" s="635"/>
      <c r="CE47" s="636"/>
      <c r="CF47" s="617" t="s">
        <v>342</v>
      </c>
      <c r="CG47" s="618"/>
      <c r="CH47" s="618"/>
      <c r="CI47" s="618"/>
      <c r="CJ47" s="618"/>
      <c r="CK47" s="618"/>
      <c r="CL47" s="618"/>
      <c r="CM47" s="618"/>
      <c r="CN47" s="618"/>
      <c r="CO47" s="618"/>
      <c r="CP47" s="618"/>
      <c r="CQ47" s="619"/>
      <c r="CR47" s="620">
        <v>343095</v>
      </c>
      <c r="CS47" s="639"/>
      <c r="CT47" s="639"/>
      <c r="CU47" s="639"/>
      <c r="CV47" s="639"/>
      <c r="CW47" s="639"/>
      <c r="CX47" s="639"/>
      <c r="CY47" s="640"/>
      <c r="CZ47" s="623">
        <v>8.6999999999999993</v>
      </c>
      <c r="DA47" s="641"/>
      <c r="DB47" s="641"/>
      <c r="DC47" s="642"/>
      <c r="DD47" s="626">
        <v>88365</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ht="10.8" x14ac:dyDescent="0.2">
      <c r="CD48" s="637"/>
      <c r="CE48" s="638"/>
      <c r="CF48" s="617" t="s">
        <v>343</v>
      </c>
      <c r="CG48" s="618"/>
      <c r="CH48" s="618"/>
      <c r="CI48" s="618"/>
      <c r="CJ48" s="618"/>
      <c r="CK48" s="618"/>
      <c r="CL48" s="618"/>
      <c r="CM48" s="618"/>
      <c r="CN48" s="618"/>
      <c r="CO48" s="618"/>
      <c r="CP48" s="618"/>
      <c r="CQ48" s="619"/>
      <c r="CR48" s="620" t="s">
        <v>223</v>
      </c>
      <c r="CS48" s="621"/>
      <c r="CT48" s="621"/>
      <c r="CU48" s="621"/>
      <c r="CV48" s="621"/>
      <c r="CW48" s="621"/>
      <c r="CX48" s="621"/>
      <c r="CY48" s="622"/>
      <c r="CZ48" s="623" t="s">
        <v>223</v>
      </c>
      <c r="DA48" s="624"/>
      <c r="DB48" s="624"/>
      <c r="DC48" s="625"/>
      <c r="DD48" s="626" t="s">
        <v>223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2">
      <c r="CD49" s="601" t="s">
        <v>344</v>
      </c>
      <c r="CE49" s="602"/>
      <c r="CF49" s="602"/>
      <c r="CG49" s="602"/>
      <c r="CH49" s="602"/>
      <c r="CI49" s="602"/>
      <c r="CJ49" s="602"/>
      <c r="CK49" s="602"/>
      <c r="CL49" s="602"/>
      <c r="CM49" s="602"/>
      <c r="CN49" s="602"/>
      <c r="CO49" s="602"/>
      <c r="CP49" s="602"/>
      <c r="CQ49" s="603"/>
      <c r="CR49" s="604">
        <v>3952284</v>
      </c>
      <c r="CS49" s="605"/>
      <c r="CT49" s="605"/>
      <c r="CU49" s="605"/>
      <c r="CV49" s="605"/>
      <c r="CW49" s="605"/>
      <c r="CX49" s="605"/>
      <c r="CY49" s="606"/>
      <c r="CZ49" s="607">
        <v>100</v>
      </c>
      <c r="DA49" s="608"/>
      <c r="DB49" s="608"/>
      <c r="DC49" s="609"/>
      <c r="DD49" s="610">
        <v>2662863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t="10.8" hidden="1" x14ac:dyDescent="0.2"/>
    <row r="51" spans="82:133" ht="10.8" hidden="1" x14ac:dyDescent="0.2"/>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80" zoomScaleNormal="80" zoomScaleSheetLayoutView="70" workbookViewId="0"/>
  </sheetViews>
  <sheetFormatPr defaultColWidth="0" defaultRowHeight="13.2" zeroHeight="1" x14ac:dyDescent="0.2"/>
  <cols>
    <col min="1" max="130" width="2.77734375" style="242" customWidth="1"/>
    <col min="131" max="131" width="1.6640625" style="242" customWidth="1"/>
    <col min="132" max="16384" width="9" style="242" hidden="1"/>
  </cols>
  <sheetData>
    <row r="1" spans="1:131" s="200" customFormat="1" ht="11.25" customHeight="1" thickBot="1" x14ac:dyDescent="0.25">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5">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x14ac:dyDescent="0.2">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5">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2">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x14ac:dyDescent="0.25">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2">
      <c r="A7" s="211">
        <v>1</v>
      </c>
      <c r="B7" s="1079" t="s">
        <v>367</v>
      </c>
      <c r="C7" s="1080"/>
      <c r="D7" s="1080"/>
      <c r="E7" s="1080"/>
      <c r="F7" s="1080"/>
      <c r="G7" s="1080"/>
      <c r="H7" s="1080"/>
      <c r="I7" s="1080"/>
      <c r="J7" s="1080"/>
      <c r="K7" s="1080"/>
      <c r="L7" s="1080"/>
      <c r="M7" s="1080"/>
      <c r="N7" s="1080"/>
      <c r="O7" s="1080"/>
      <c r="P7" s="1081"/>
      <c r="Q7" s="1133">
        <v>4050</v>
      </c>
      <c r="R7" s="1134"/>
      <c r="S7" s="1134"/>
      <c r="T7" s="1134"/>
      <c r="U7" s="1134"/>
      <c r="V7" s="1134">
        <v>3953</v>
      </c>
      <c r="W7" s="1134"/>
      <c r="X7" s="1134"/>
      <c r="Y7" s="1134"/>
      <c r="Z7" s="1134"/>
      <c r="AA7" s="1134">
        <v>97</v>
      </c>
      <c r="AB7" s="1134"/>
      <c r="AC7" s="1134"/>
      <c r="AD7" s="1134"/>
      <c r="AE7" s="1135"/>
      <c r="AF7" s="1136">
        <v>57</v>
      </c>
      <c r="AG7" s="1137"/>
      <c r="AH7" s="1137"/>
      <c r="AI7" s="1137"/>
      <c r="AJ7" s="1138"/>
      <c r="AK7" s="1120">
        <v>2</v>
      </c>
      <c r="AL7" s="1121"/>
      <c r="AM7" s="1121"/>
      <c r="AN7" s="1121"/>
      <c r="AO7" s="1121"/>
      <c r="AP7" s="1121">
        <v>2945</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546</v>
      </c>
      <c r="BT7" s="1125"/>
      <c r="BU7" s="1125"/>
      <c r="BV7" s="1125"/>
      <c r="BW7" s="1125"/>
      <c r="BX7" s="1125"/>
      <c r="BY7" s="1125"/>
      <c r="BZ7" s="1125"/>
      <c r="CA7" s="1125"/>
      <c r="CB7" s="1125"/>
      <c r="CC7" s="1125"/>
      <c r="CD7" s="1125"/>
      <c r="CE7" s="1125"/>
      <c r="CF7" s="1125"/>
      <c r="CG7" s="1126"/>
      <c r="CH7" s="1117">
        <v>-41</v>
      </c>
      <c r="CI7" s="1118"/>
      <c r="CJ7" s="1118"/>
      <c r="CK7" s="1118"/>
      <c r="CL7" s="1119"/>
      <c r="CM7" s="1117">
        <v>-57</v>
      </c>
      <c r="CN7" s="1118"/>
      <c r="CO7" s="1118"/>
      <c r="CP7" s="1118"/>
      <c r="CQ7" s="1119"/>
      <c r="CR7" s="1117">
        <v>220</v>
      </c>
      <c r="CS7" s="1118"/>
      <c r="CT7" s="1118"/>
      <c r="CU7" s="1118"/>
      <c r="CV7" s="1119"/>
      <c r="CW7" s="1117" t="s">
        <v>549</v>
      </c>
      <c r="CX7" s="1118"/>
      <c r="CY7" s="1118"/>
      <c r="CZ7" s="1118"/>
      <c r="DA7" s="1119"/>
      <c r="DB7" s="1117">
        <v>30</v>
      </c>
      <c r="DC7" s="1118"/>
      <c r="DD7" s="1118"/>
      <c r="DE7" s="1118"/>
      <c r="DF7" s="1119"/>
      <c r="DG7" s="1117" t="s">
        <v>545</v>
      </c>
      <c r="DH7" s="1118"/>
      <c r="DI7" s="1118"/>
      <c r="DJ7" s="1118"/>
      <c r="DK7" s="1119"/>
      <c r="DL7" s="1117" t="s">
        <v>545</v>
      </c>
      <c r="DM7" s="1118"/>
      <c r="DN7" s="1118"/>
      <c r="DO7" s="1118"/>
      <c r="DP7" s="1119"/>
      <c r="DQ7" s="1117" t="s">
        <v>545</v>
      </c>
      <c r="DR7" s="1118"/>
      <c r="DS7" s="1118"/>
      <c r="DT7" s="1118"/>
      <c r="DU7" s="1119"/>
      <c r="DV7" s="1144"/>
      <c r="DW7" s="1145"/>
      <c r="DX7" s="1145"/>
      <c r="DY7" s="1145"/>
      <c r="DZ7" s="1146"/>
      <c r="EA7" s="207"/>
    </row>
    <row r="8" spans="1:131" s="208" customFormat="1" ht="26.25" customHeight="1" x14ac:dyDescent="0.2">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547</v>
      </c>
      <c r="BT8" s="1044"/>
      <c r="BU8" s="1044"/>
      <c r="BV8" s="1044"/>
      <c r="BW8" s="1044"/>
      <c r="BX8" s="1044"/>
      <c r="BY8" s="1044"/>
      <c r="BZ8" s="1044"/>
      <c r="CA8" s="1044"/>
      <c r="CB8" s="1044"/>
      <c r="CC8" s="1044"/>
      <c r="CD8" s="1044"/>
      <c r="CE8" s="1044"/>
      <c r="CF8" s="1044"/>
      <c r="CG8" s="1045"/>
      <c r="CH8" s="1018">
        <v>-26</v>
      </c>
      <c r="CI8" s="1019"/>
      <c r="CJ8" s="1019"/>
      <c r="CK8" s="1019"/>
      <c r="CL8" s="1020"/>
      <c r="CM8" s="1018">
        <v>86</v>
      </c>
      <c r="CN8" s="1019"/>
      <c r="CO8" s="1019"/>
      <c r="CP8" s="1019"/>
      <c r="CQ8" s="1020"/>
      <c r="CR8" s="1018">
        <v>290</v>
      </c>
      <c r="CS8" s="1019"/>
      <c r="CT8" s="1019"/>
      <c r="CU8" s="1019"/>
      <c r="CV8" s="1020"/>
      <c r="CW8" s="1018" t="s">
        <v>549</v>
      </c>
      <c r="CX8" s="1019"/>
      <c r="CY8" s="1019"/>
      <c r="CZ8" s="1019"/>
      <c r="DA8" s="1020"/>
      <c r="DB8" s="1018">
        <v>20</v>
      </c>
      <c r="DC8" s="1019"/>
      <c r="DD8" s="1019"/>
      <c r="DE8" s="1019"/>
      <c r="DF8" s="1020"/>
      <c r="DG8" s="1018" t="s">
        <v>545</v>
      </c>
      <c r="DH8" s="1019"/>
      <c r="DI8" s="1019"/>
      <c r="DJ8" s="1019"/>
      <c r="DK8" s="1020"/>
      <c r="DL8" s="1018" t="s">
        <v>545</v>
      </c>
      <c r="DM8" s="1019"/>
      <c r="DN8" s="1019"/>
      <c r="DO8" s="1019"/>
      <c r="DP8" s="1020"/>
      <c r="DQ8" s="1018" t="s">
        <v>545</v>
      </c>
      <c r="DR8" s="1019"/>
      <c r="DS8" s="1019"/>
      <c r="DT8" s="1019"/>
      <c r="DU8" s="1020"/>
      <c r="DV8" s="1021"/>
      <c r="DW8" s="1022"/>
      <c r="DX8" s="1022"/>
      <c r="DY8" s="1022"/>
      <c r="DZ8" s="1023"/>
      <c r="EA8" s="207"/>
    </row>
    <row r="9" spans="1:131" s="208" customFormat="1" ht="26.25" customHeight="1" x14ac:dyDescent="0.2">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548</v>
      </c>
      <c r="BT9" s="1044"/>
      <c r="BU9" s="1044"/>
      <c r="BV9" s="1044"/>
      <c r="BW9" s="1044"/>
      <c r="BX9" s="1044"/>
      <c r="BY9" s="1044"/>
      <c r="BZ9" s="1044"/>
      <c r="CA9" s="1044"/>
      <c r="CB9" s="1044"/>
      <c r="CC9" s="1044"/>
      <c r="CD9" s="1044"/>
      <c r="CE9" s="1044"/>
      <c r="CF9" s="1044"/>
      <c r="CG9" s="1045"/>
      <c r="CH9" s="1018">
        <v>-12</v>
      </c>
      <c r="CI9" s="1019"/>
      <c r="CJ9" s="1019"/>
      <c r="CK9" s="1019"/>
      <c r="CL9" s="1020"/>
      <c r="CM9" s="1018">
        <v>-8988</v>
      </c>
      <c r="CN9" s="1019"/>
      <c r="CO9" s="1019"/>
      <c r="CP9" s="1019"/>
      <c r="CQ9" s="1020"/>
      <c r="CR9" s="1018">
        <v>0</v>
      </c>
      <c r="CS9" s="1019"/>
      <c r="CT9" s="1019"/>
      <c r="CU9" s="1019"/>
      <c r="CV9" s="1020"/>
      <c r="CW9" s="1018" t="s">
        <v>545</v>
      </c>
      <c r="CX9" s="1019"/>
      <c r="CY9" s="1019"/>
      <c r="CZ9" s="1019"/>
      <c r="DA9" s="1020"/>
      <c r="DB9" s="1018">
        <v>19</v>
      </c>
      <c r="DC9" s="1019"/>
      <c r="DD9" s="1019"/>
      <c r="DE9" s="1019"/>
      <c r="DF9" s="1020"/>
      <c r="DG9" s="1018" t="s">
        <v>544</v>
      </c>
      <c r="DH9" s="1019"/>
      <c r="DI9" s="1019"/>
      <c r="DJ9" s="1019"/>
      <c r="DK9" s="1020"/>
      <c r="DL9" s="1018" t="s">
        <v>545</v>
      </c>
      <c r="DM9" s="1019"/>
      <c r="DN9" s="1019"/>
      <c r="DO9" s="1019"/>
      <c r="DP9" s="1020"/>
      <c r="DQ9" s="1018" t="s">
        <v>545</v>
      </c>
      <c r="DR9" s="1019"/>
      <c r="DS9" s="1019"/>
      <c r="DT9" s="1019"/>
      <c r="DU9" s="1020"/>
      <c r="DV9" s="1021"/>
      <c r="DW9" s="1022"/>
      <c r="DX9" s="1022"/>
      <c r="DY9" s="1022"/>
      <c r="DZ9" s="1023"/>
      <c r="EA9" s="207"/>
    </row>
    <row r="10" spans="1:131" s="208" customFormat="1" ht="26.25" customHeight="1" x14ac:dyDescent="0.2">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2">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2">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2">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2">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2">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2">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2">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2">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2">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2">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5">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2">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5">
      <c r="A23" s="217" t="s">
        <v>369</v>
      </c>
      <c r="B23" s="973" t="s">
        <v>370</v>
      </c>
      <c r="C23" s="974"/>
      <c r="D23" s="974"/>
      <c r="E23" s="974"/>
      <c r="F23" s="974"/>
      <c r="G23" s="974"/>
      <c r="H23" s="974"/>
      <c r="I23" s="974"/>
      <c r="J23" s="974"/>
      <c r="K23" s="974"/>
      <c r="L23" s="974"/>
      <c r="M23" s="974"/>
      <c r="N23" s="974"/>
      <c r="O23" s="974"/>
      <c r="P23" s="975"/>
      <c r="Q23" s="1097">
        <v>4050</v>
      </c>
      <c r="R23" s="1098"/>
      <c r="S23" s="1098"/>
      <c r="T23" s="1098"/>
      <c r="U23" s="1098"/>
      <c r="V23" s="1098">
        <v>3953</v>
      </c>
      <c r="W23" s="1098"/>
      <c r="X23" s="1098"/>
      <c r="Y23" s="1098"/>
      <c r="Z23" s="1098"/>
      <c r="AA23" s="1098">
        <v>97</v>
      </c>
      <c r="AB23" s="1098"/>
      <c r="AC23" s="1098"/>
      <c r="AD23" s="1098"/>
      <c r="AE23" s="1099"/>
      <c r="AF23" s="1100">
        <v>57</v>
      </c>
      <c r="AG23" s="1098"/>
      <c r="AH23" s="1098"/>
      <c r="AI23" s="1098"/>
      <c r="AJ23" s="1101"/>
      <c r="AK23" s="1102"/>
      <c r="AL23" s="1103"/>
      <c r="AM23" s="1103"/>
      <c r="AN23" s="1103"/>
      <c r="AO23" s="1103"/>
      <c r="AP23" s="1098">
        <v>2945</v>
      </c>
      <c r="AQ23" s="1098"/>
      <c r="AR23" s="1098"/>
      <c r="AS23" s="1098"/>
      <c r="AT23" s="1098"/>
      <c r="AU23" s="1104"/>
      <c r="AV23" s="1104"/>
      <c r="AW23" s="1104"/>
      <c r="AX23" s="1104"/>
      <c r="AY23" s="1105"/>
      <c r="AZ23" s="1094" t="s">
        <v>223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2">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5">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2">
      <c r="A26" s="1024" t="s">
        <v>350</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5">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2">
      <c r="A28" s="219">
        <v>1</v>
      </c>
      <c r="B28" s="1079" t="s">
        <v>381</v>
      </c>
      <c r="C28" s="1080"/>
      <c r="D28" s="1080"/>
      <c r="E28" s="1080"/>
      <c r="F28" s="1080"/>
      <c r="G28" s="1080"/>
      <c r="H28" s="1080"/>
      <c r="I28" s="1080"/>
      <c r="J28" s="1080"/>
      <c r="K28" s="1080"/>
      <c r="L28" s="1080"/>
      <c r="M28" s="1080"/>
      <c r="N28" s="1080"/>
      <c r="O28" s="1080"/>
      <c r="P28" s="1081"/>
      <c r="Q28" s="1082">
        <v>748</v>
      </c>
      <c r="R28" s="1083"/>
      <c r="S28" s="1083"/>
      <c r="T28" s="1083"/>
      <c r="U28" s="1083"/>
      <c r="V28" s="1083">
        <v>718</v>
      </c>
      <c r="W28" s="1083"/>
      <c r="X28" s="1083"/>
      <c r="Y28" s="1083"/>
      <c r="Z28" s="1083"/>
      <c r="AA28" s="1083">
        <v>30</v>
      </c>
      <c r="AB28" s="1083"/>
      <c r="AC28" s="1083"/>
      <c r="AD28" s="1083"/>
      <c r="AE28" s="1084"/>
      <c r="AF28" s="1085">
        <v>30</v>
      </c>
      <c r="AG28" s="1083"/>
      <c r="AH28" s="1083"/>
      <c r="AI28" s="1083"/>
      <c r="AJ28" s="1086"/>
      <c r="AK28" s="1087">
        <v>55</v>
      </c>
      <c r="AL28" s="1075"/>
      <c r="AM28" s="1075"/>
      <c r="AN28" s="1075"/>
      <c r="AO28" s="1075"/>
      <c r="AP28" s="1075" t="s">
        <v>544</v>
      </c>
      <c r="AQ28" s="1075"/>
      <c r="AR28" s="1075"/>
      <c r="AS28" s="1075"/>
      <c r="AT28" s="1075"/>
      <c r="AU28" s="1075" t="s">
        <v>545</v>
      </c>
      <c r="AV28" s="1075"/>
      <c r="AW28" s="1075"/>
      <c r="AX28" s="1075"/>
      <c r="AY28" s="1075"/>
      <c r="AZ28" s="1076" t="s">
        <v>545</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2">
      <c r="A29" s="219">
        <v>2</v>
      </c>
      <c r="B29" s="1066" t="s">
        <v>382</v>
      </c>
      <c r="C29" s="1067"/>
      <c r="D29" s="1067"/>
      <c r="E29" s="1067"/>
      <c r="F29" s="1067"/>
      <c r="G29" s="1067"/>
      <c r="H29" s="1067"/>
      <c r="I29" s="1067"/>
      <c r="J29" s="1067"/>
      <c r="K29" s="1067"/>
      <c r="L29" s="1067"/>
      <c r="M29" s="1067"/>
      <c r="N29" s="1067"/>
      <c r="O29" s="1067"/>
      <c r="P29" s="1068"/>
      <c r="Q29" s="1072">
        <v>498</v>
      </c>
      <c r="R29" s="1073"/>
      <c r="S29" s="1073"/>
      <c r="T29" s="1073"/>
      <c r="U29" s="1073"/>
      <c r="V29" s="1073">
        <v>479</v>
      </c>
      <c r="W29" s="1073"/>
      <c r="X29" s="1073"/>
      <c r="Y29" s="1073"/>
      <c r="Z29" s="1073"/>
      <c r="AA29" s="1073">
        <v>19</v>
      </c>
      <c r="AB29" s="1073"/>
      <c r="AC29" s="1073"/>
      <c r="AD29" s="1073"/>
      <c r="AE29" s="1074"/>
      <c r="AF29" s="1048">
        <v>19</v>
      </c>
      <c r="AG29" s="1049"/>
      <c r="AH29" s="1049"/>
      <c r="AI29" s="1049"/>
      <c r="AJ29" s="1050"/>
      <c r="AK29" s="1009">
        <v>79</v>
      </c>
      <c r="AL29" s="1000"/>
      <c r="AM29" s="1000"/>
      <c r="AN29" s="1000"/>
      <c r="AO29" s="1000"/>
      <c r="AP29" s="1000" t="s">
        <v>545</v>
      </c>
      <c r="AQ29" s="1000"/>
      <c r="AR29" s="1000"/>
      <c r="AS29" s="1000"/>
      <c r="AT29" s="1000"/>
      <c r="AU29" s="1000" t="s">
        <v>545</v>
      </c>
      <c r="AV29" s="1000"/>
      <c r="AW29" s="1000"/>
      <c r="AX29" s="1000"/>
      <c r="AY29" s="1000"/>
      <c r="AZ29" s="1071" t="s">
        <v>545</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2">
      <c r="A30" s="219">
        <v>3</v>
      </c>
      <c r="B30" s="1066" t="s">
        <v>383</v>
      </c>
      <c r="C30" s="1067"/>
      <c r="D30" s="1067"/>
      <c r="E30" s="1067"/>
      <c r="F30" s="1067"/>
      <c r="G30" s="1067"/>
      <c r="H30" s="1067"/>
      <c r="I30" s="1067"/>
      <c r="J30" s="1067"/>
      <c r="K30" s="1067"/>
      <c r="L30" s="1067"/>
      <c r="M30" s="1067"/>
      <c r="N30" s="1067"/>
      <c r="O30" s="1067"/>
      <c r="P30" s="1068"/>
      <c r="Q30" s="1072">
        <v>49</v>
      </c>
      <c r="R30" s="1073"/>
      <c r="S30" s="1073"/>
      <c r="T30" s="1073"/>
      <c r="U30" s="1073"/>
      <c r="V30" s="1073">
        <v>49</v>
      </c>
      <c r="W30" s="1073"/>
      <c r="X30" s="1073"/>
      <c r="Y30" s="1073"/>
      <c r="Z30" s="1073"/>
      <c r="AA30" s="1073">
        <v>0</v>
      </c>
      <c r="AB30" s="1073"/>
      <c r="AC30" s="1073"/>
      <c r="AD30" s="1073"/>
      <c r="AE30" s="1074"/>
      <c r="AF30" s="1048">
        <v>0</v>
      </c>
      <c r="AG30" s="1049"/>
      <c r="AH30" s="1049"/>
      <c r="AI30" s="1049"/>
      <c r="AJ30" s="1050"/>
      <c r="AK30" s="1009">
        <v>22</v>
      </c>
      <c r="AL30" s="1000"/>
      <c r="AM30" s="1000"/>
      <c r="AN30" s="1000"/>
      <c r="AO30" s="1000"/>
      <c r="AP30" s="1000" t="s">
        <v>545</v>
      </c>
      <c r="AQ30" s="1000"/>
      <c r="AR30" s="1000"/>
      <c r="AS30" s="1000"/>
      <c r="AT30" s="1000"/>
      <c r="AU30" s="1000" t="s">
        <v>545</v>
      </c>
      <c r="AV30" s="1000"/>
      <c r="AW30" s="1000"/>
      <c r="AX30" s="1000"/>
      <c r="AY30" s="1000"/>
      <c r="AZ30" s="1071" t="s">
        <v>545</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2">
      <c r="A31" s="219">
        <v>4</v>
      </c>
      <c r="B31" s="1066" t="s">
        <v>384</v>
      </c>
      <c r="C31" s="1067"/>
      <c r="D31" s="1067"/>
      <c r="E31" s="1067"/>
      <c r="F31" s="1067"/>
      <c r="G31" s="1067"/>
      <c r="H31" s="1067"/>
      <c r="I31" s="1067"/>
      <c r="J31" s="1067"/>
      <c r="K31" s="1067"/>
      <c r="L31" s="1067"/>
      <c r="M31" s="1067"/>
      <c r="N31" s="1067"/>
      <c r="O31" s="1067"/>
      <c r="P31" s="1068"/>
      <c r="Q31" s="1072">
        <v>2</v>
      </c>
      <c r="R31" s="1073"/>
      <c r="S31" s="1073"/>
      <c r="T31" s="1073"/>
      <c r="U31" s="1073"/>
      <c r="V31" s="1073">
        <v>2</v>
      </c>
      <c r="W31" s="1073"/>
      <c r="X31" s="1073"/>
      <c r="Y31" s="1073"/>
      <c r="Z31" s="1073"/>
      <c r="AA31" s="1073" t="s">
        <v>545</v>
      </c>
      <c r="AB31" s="1073"/>
      <c r="AC31" s="1073"/>
      <c r="AD31" s="1073"/>
      <c r="AE31" s="1074"/>
      <c r="AF31" s="1048" t="s">
        <v>223</v>
      </c>
      <c r="AG31" s="1049"/>
      <c r="AH31" s="1049"/>
      <c r="AI31" s="1049"/>
      <c r="AJ31" s="1050"/>
      <c r="AK31" s="1009" t="s">
        <v>545</v>
      </c>
      <c r="AL31" s="1000"/>
      <c r="AM31" s="1000"/>
      <c r="AN31" s="1000"/>
      <c r="AO31" s="1000"/>
      <c r="AP31" s="1000" t="s">
        <v>545</v>
      </c>
      <c r="AQ31" s="1000"/>
      <c r="AR31" s="1000"/>
      <c r="AS31" s="1000"/>
      <c r="AT31" s="1000"/>
      <c r="AU31" s="1000" t="s">
        <v>545</v>
      </c>
      <c r="AV31" s="1000"/>
      <c r="AW31" s="1000"/>
      <c r="AX31" s="1000"/>
      <c r="AY31" s="1000"/>
      <c r="AZ31" s="1071" t="s">
        <v>545</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2">
      <c r="A32" s="219">
        <v>5</v>
      </c>
      <c r="B32" s="1066" t="s">
        <v>385</v>
      </c>
      <c r="C32" s="1067"/>
      <c r="D32" s="1067"/>
      <c r="E32" s="1067"/>
      <c r="F32" s="1067"/>
      <c r="G32" s="1067"/>
      <c r="H32" s="1067"/>
      <c r="I32" s="1067"/>
      <c r="J32" s="1067"/>
      <c r="K32" s="1067"/>
      <c r="L32" s="1067"/>
      <c r="M32" s="1067"/>
      <c r="N32" s="1067"/>
      <c r="O32" s="1067"/>
      <c r="P32" s="1068"/>
      <c r="Q32" s="1072">
        <v>581</v>
      </c>
      <c r="R32" s="1073"/>
      <c r="S32" s="1073"/>
      <c r="T32" s="1073"/>
      <c r="U32" s="1073"/>
      <c r="V32" s="1073">
        <v>16</v>
      </c>
      <c r="W32" s="1073"/>
      <c r="X32" s="1073"/>
      <c r="Y32" s="1073"/>
      <c r="Z32" s="1073"/>
      <c r="AA32" s="1073">
        <v>565</v>
      </c>
      <c r="AB32" s="1073"/>
      <c r="AC32" s="1073"/>
      <c r="AD32" s="1073"/>
      <c r="AE32" s="1074"/>
      <c r="AF32" s="1048">
        <v>565</v>
      </c>
      <c r="AG32" s="1049"/>
      <c r="AH32" s="1049"/>
      <c r="AI32" s="1049"/>
      <c r="AJ32" s="1050"/>
      <c r="AK32" s="1009">
        <v>150</v>
      </c>
      <c r="AL32" s="1000"/>
      <c r="AM32" s="1000"/>
      <c r="AN32" s="1000"/>
      <c r="AO32" s="1000"/>
      <c r="AP32" s="1000">
        <v>596</v>
      </c>
      <c r="AQ32" s="1000"/>
      <c r="AR32" s="1000"/>
      <c r="AS32" s="1000"/>
      <c r="AT32" s="1000"/>
      <c r="AU32" s="1000">
        <v>34</v>
      </c>
      <c r="AV32" s="1000"/>
      <c r="AW32" s="1000"/>
      <c r="AX32" s="1000"/>
      <c r="AY32" s="1000"/>
      <c r="AZ32" s="1071" t="s">
        <v>545</v>
      </c>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2">
      <c r="A33" s="219">
        <v>6</v>
      </c>
      <c r="B33" s="1066" t="s">
        <v>387</v>
      </c>
      <c r="C33" s="1067"/>
      <c r="D33" s="1067"/>
      <c r="E33" s="1067"/>
      <c r="F33" s="1067"/>
      <c r="G33" s="1067"/>
      <c r="H33" s="1067"/>
      <c r="I33" s="1067"/>
      <c r="J33" s="1067"/>
      <c r="K33" s="1067"/>
      <c r="L33" s="1067"/>
      <c r="M33" s="1067"/>
      <c r="N33" s="1067"/>
      <c r="O33" s="1067"/>
      <c r="P33" s="1068"/>
      <c r="Q33" s="1072">
        <v>61</v>
      </c>
      <c r="R33" s="1073"/>
      <c r="S33" s="1073"/>
      <c r="T33" s="1073"/>
      <c r="U33" s="1073"/>
      <c r="V33" s="1073">
        <v>61</v>
      </c>
      <c r="W33" s="1073"/>
      <c r="X33" s="1073"/>
      <c r="Y33" s="1073"/>
      <c r="Z33" s="1073"/>
      <c r="AA33" s="1073">
        <v>0</v>
      </c>
      <c r="AB33" s="1073"/>
      <c r="AC33" s="1073"/>
      <c r="AD33" s="1073"/>
      <c r="AE33" s="1074"/>
      <c r="AF33" s="1048">
        <v>0</v>
      </c>
      <c r="AG33" s="1049"/>
      <c r="AH33" s="1049"/>
      <c r="AI33" s="1049"/>
      <c r="AJ33" s="1050"/>
      <c r="AK33" s="1009">
        <v>19</v>
      </c>
      <c r="AL33" s="1000"/>
      <c r="AM33" s="1000"/>
      <c r="AN33" s="1000"/>
      <c r="AO33" s="1000"/>
      <c r="AP33" s="1000">
        <v>221</v>
      </c>
      <c r="AQ33" s="1000"/>
      <c r="AR33" s="1000"/>
      <c r="AS33" s="1000"/>
      <c r="AT33" s="1000"/>
      <c r="AU33" s="1000">
        <v>221</v>
      </c>
      <c r="AV33" s="1000"/>
      <c r="AW33" s="1000"/>
      <c r="AX33" s="1000"/>
      <c r="AY33" s="1000"/>
      <c r="AZ33" s="1071" t="s">
        <v>545</v>
      </c>
      <c r="BA33" s="1071"/>
      <c r="BB33" s="1071"/>
      <c r="BC33" s="1071"/>
      <c r="BD33" s="1071"/>
      <c r="BE33" s="1061" t="s">
        <v>388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2">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2">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2">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2">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2">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2">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2">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2">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2">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2">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2">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2">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2">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2">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2">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2">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2">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2">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2">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2">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2">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2">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2">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2">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2">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2">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2">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5">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2">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5">
      <c r="A63" s="217" t="s">
        <v>369</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614</v>
      </c>
      <c r="AG63" s="988"/>
      <c r="AH63" s="988"/>
      <c r="AI63" s="988"/>
      <c r="AJ63" s="1059"/>
      <c r="AK63" s="1060"/>
      <c r="AL63" s="992"/>
      <c r="AM63" s="992"/>
      <c r="AN63" s="992"/>
      <c r="AO63" s="992"/>
      <c r="AP63" s="988">
        <v>817</v>
      </c>
      <c r="AQ63" s="988"/>
      <c r="AR63" s="988"/>
      <c r="AS63" s="988"/>
      <c r="AT63" s="988"/>
      <c r="AU63" s="988">
        <v>255</v>
      </c>
      <c r="AV63" s="988"/>
      <c r="AW63" s="988"/>
      <c r="AX63" s="988"/>
      <c r="AY63" s="988"/>
      <c r="AZ63" s="1054"/>
      <c r="BA63" s="1054"/>
      <c r="BB63" s="1054"/>
      <c r="BC63" s="1054"/>
      <c r="BD63" s="1054"/>
      <c r="BE63" s="989"/>
      <c r="BF63" s="989"/>
      <c r="BG63" s="989"/>
      <c r="BH63" s="989"/>
      <c r="BI63" s="990"/>
      <c r="BJ63" s="1055" t="s">
        <v>223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2">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5">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2">
      <c r="A66" s="1024" t="s">
        <v>392</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393</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5">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2">
      <c r="A68" s="211">
        <v>1</v>
      </c>
      <c r="B68" s="1014" t="s">
        <v>536</v>
      </c>
      <c r="C68" s="1015"/>
      <c r="D68" s="1015"/>
      <c r="E68" s="1015"/>
      <c r="F68" s="1015"/>
      <c r="G68" s="1015"/>
      <c r="H68" s="1015"/>
      <c r="I68" s="1015"/>
      <c r="J68" s="1015"/>
      <c r="K68" s="1015"/>
      <c r="L68" s="1015"/>
      <c r="M68" s="1015"/>
      <c r="N68" s="1015"/>
      <c r="O68" s="1015"/>
      <c r="P68" s="1016"/>
      <c r="Q68" s="1017">
        <v>841</v>
      </c>
      <c r="R68" s="1011"/>
      <c r="S68" s="1011"/>
      <c r="T68" s="1011"/>
      <c r="U68" s="1011"/>
      <c r="V68" s="1011">
        <v>828</v>
      </c>
      <c r="W68" s="1011"/>
      <c r="X68" s="1011"/>
      <c r="Y68" s="1011"/>
      <c r="Z68" s="1011"/>
      <c r="AA68" s="1011">
        <v>14</v>
      </c>
      <c r="AB68" s="1011"/>
      <c r="AC68" s="1011"/>
      <c r="AD68" s="1011"/>
      <c r="AE68" s="1011"/>
      <c r="AF68" s="1011">
        <v>14</v>
      </c>
      <c r="AG68" s="1011"/>
      <c r="AH68" s="1011"/>
      <c r="AI68" s="1011"/>
      <c r="AJ68" s="1011"/>
      <c r="AK68" s="1011">
        <v>6</v>
      </c>
      <c r="AL68" s="1011"/>
      <c r="AM68" s="1011"/>
      <c r="AN68" s="1011"/>
      <c r="AO68" s="1011"/>
      <c r="AP68" s="1011">
        <v>1459</v>
      </c>
      <c r="AQ68" s="1011"/>
      <c r="AR68" s="1011"/>
      <c r="AS68" s="1011"/>
      <c r="AT68" s="1011"/>
      <c r="AU68" s="1011">
        <v>340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2">
      <c r="A69" s="214">
        <v>2</v>
      </c>
      <c r="B69" s="1003" t="s">
        <v>537</v>
      </c>
      <c r="C69" s="1004"/>
      <c r="D69" s="1004"/>
      <c r="E69" s="1004"/>
      <c r="F69" s="1004"/>
      <c r="G69" s="1004"/>
      <c r="H69" s="1004"/>
      <c r="I69" s="1004"/>
      <c r="J69" s="1004"/>
      <c r="K69" s="1004"/>
      <c r="L69" s="1004"/>
      <c r="M69" s="1004"/>
      <c r="N69" s="1004"/>
      <c r="O69" s="1004"/>
      <c r="P69" s="1005"/>
      <c r="Q69" s="1006">
        <v>2321</v>
      </c>
      <c r="R69" s="1000"/>
      <c r="S69" s="1000"/>
      <c r="T69" s="1000"/>
      <c r="U69" s="1000"/>
      <c r="V69" s="1000">
        <v>2005</v>
      </c>
      <c r="W69" s="1000"/>
      <c r="X69" s="1000"/>
      <c r="Y69" s="1000"/>
      <c r="Z69" s="1000"/>
      <c r="AA69" s="1000">
        <v>316</v>
      </c>
      <c r="AB69" s="1000"/>
      <c r="AC69" s="1000"/>
      <c r="AD69" s="1000"/>
      <c r="AE69" s="1000"/>
      <c r="AF69" s="1000">
        <v>316</v>
      </c>
      <c r="AG69" s="1000"/>
      <c r="AH69" s="1000"/>
      <c r="AI69" s="1000"/>
      <c r="AJ69" s="1000"/>
      <c r="AK69" s="1000">
        <v>2</v>
      </c>
      <c r="AL69" s="1000"/>
      <c r="AM69" s="1000"/>
      <c r="AN69" s="1000"/>
      <c r="AO69" s="1000"/>
      <c r="AP69" s="1000" t="s">
        <v>545</v>
      </c>
      <c r="AQ69" s="1000"/>
      <c r="AR69" s="1000"/>
      <c r="AS69" s="1000"/>
      <c r="AT69" s="1000"/>
      <c r="AU69" s="1000" t="s">
        <v>545</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2">
      <c r="A70" s="214">
        <v>3</v>
      </c>
      <c r="B70" s="1003" t="s">
        <v>538</v>
      </c>
      <c r="C70" s="1004"/>
      <c r="D70" s="1004"/>
      <c r="E70" s="1004"/>
      <c r="F70" s="1004"/>
      <c r="G70" s="1004"/>
      <c r="H70" s="1004"/>
      <c r="I70" s="1004"/>
      <c r="J70" s="1004"/>
      <c r="K70" s="1004"/>
      <c r="L70" s="1004"/>
      <c r="M70" s="1004"/>
      <c r="N70" s="1004"/>
      <c r="O70" s="1004"/>
      <c r="P70" s="1005"/>
      <c r="Q70" s="1006">
        <v>22</v>
      </c>
      <c r="R70" s="1000"/>
      <c r="S70" s="1000"/>
      <c r="T70" s="1000"/>
      <c r="U70" s="1000"/>
      <c r="V70" s="1000">
        <v>21</v>
      </c>
      <c r="W70" s="1000"/>
      <c r="X70" s="1000"/>
      <c r="Y70" s="1000"/>
      <c r="Z70" s="1000"/>
      <c r="AA70" s="1000">
        <v>1</v>
      </c>
      <c r="AB70" s="1000"/>
      <c r="AC70" s="1000"/>
      <c r="AD70" s="1000"/>
      <c r="AE70" s="1000"/>
      <c r="AF70" s="1000">
        <v>1</v>
      </c>
      <c r="AG70" s="1000"/>
      <c r="AH70" s="1000"/>
      <c r="AI70" s="1000"/>
      <c r="AJ70" s="1000"/>
      <c r="AK70" s="1000" t="s">
        <v>545</v>
      </c>
      <c r="AL70" s="1000"/>
      <c r="AM70" s="1000"/>
      <c r="AN70" s="1000"/>
      <c r="AO70" s="1000"/>
      <c r="AP70" s="1000" t="s">
        <v>545</v>
      </c>
      <c r="AQ70" s="1000"/>
      <c r="AR70" s="1000"/>
      <c r="AS70" s="1000"/>
      <c r="AT70" s="1000"/>
      <c r="AU70" s="1000" t="s">
        <v>545</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2">
      <c r="A71" s="214">
        <v>4</v>
      </c>
      <c r="B71" s="1003" t="s">
        <v>539</v>
      </c>
      <c r="C71" s="1004"/>
      <c r="D71" s="1004"/>
      <c r="E71" s="1004"/>
      <c r="F71" s="1004"/>
      <c r="G71" s="1004"/>
      <c r="H71" s="1004"/>
      <c r="I71" s="1004"/>
      <c r="J71" s="1004"/>
      <c r="K71" s="1004"/>
      <c r="L71" s="1004"/>
      <c r="M71" s="1004"/>
      <c r="N71" s="1004"/>
      <c r="O71" s="1004"/>
      <c r="P71" s="1005"/>
      <c r="Q71" s="1006">
        <v>3</v>
      </c>
      <c r="R71" s="1000"/>
      <c r="S71" s="1000"/>
      <c r="T71" s="1000"/>
      <c r="U71" s="1000"/>
      <c r="V71" s="1000">
        <v>3</v>
      </c>
      <c r="W71" s="1000"/>
      <c r="X71" s="1000"/>
      <c r="Y71" s="1000"/>
      <c r="Z71" s="1000"/>
      <c r="AA71" s="1000">
        <v>0</v>
      </c>
      <c r="AB71" s="1000"/>
      <c r="AC71" s="1000"/>
      <c r="AD71" s="1000"/>
      <c r="AE71" s="1000"/>
      <c r="AF71" s="1000">
        <v>0</v>
      </c>
      <c r="AG71" s="1000"/>
      <c r="AH71" s="1000"/>
      <c r="AI71" s="1000"/>
      <c r="AJ71" s="1000"/>
      <c r="AK71" s="1000" t="s">
        <v>545</v>
      </c>
      <c r="AL71" s="1000"/>
      <c r="AM71" s="1000"/>
      <c r="AN71" s="1000"/>
      <c r="AO71" s="1000"/>
      <c r="AP71" s="1000" t="s">
        <v>545</v>
      </c>
      <c r="AQ71" s="1000"/>
      <c r="AR71" s="1000"/>
      <c r="AS71" s="1000"/>
      <c r="AT71" s="1000"/>
      <c r="AU71" s="1000" t="s">
        <v>545</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2">
      <c r="A72" s="214">
        <v>5</v>
      </c>
      <c r="B72" s="1003" t="s">
        <v>540</v>
      </c>
      <c r="C72" s="1004"/>
      <c r="D72" s="1004"/>
      <c r="E72" s="1004"/>
      <c r="F72" s="1004"/>
      <c r="G72" s="1004"/>
      <c r="H72" s="1004"/>
      <c r="I72" s="1004"/>
      <c r="J72" s="1004"/>
      <c r="K72" s="1004"/>
      <c r="L72" s="1004"/>
      <c r="M72" s="1004"/>
      <c r="N72" s="1004"/>
      <c r="O72" s="1004"/>
      <c r="P72" s="1005"/>
      <c r="Q72" s="1006">
        <v>31</v>
      </c>
      <c r="R72" s="1000"/>
      <c r="S72" s="1000"/>
      <c r="T72" s="1000"/>
      <c r="U72" s="1000"/>
      <c r="V72" s="1000">
        <v>28</v>
      </c>
      <c r="W72" s="1000"/>
      <c r="X72" s="1000"/>
      <c r="Y72" s="1000"/>
      <c r="Z72" s="1000"/>
      <c r="AA72" s="1000">
        <v>4</v>
      </c>
      <c r="AB72" s="1000"/>
      <c r="AC72" s="1000"/>
      <c r="AD72" s="1000"/>
      <c r="AE72" s="1000"/>
      <c r="AF72" s="1000">
        <v>4</v>
      </c>
      <c r="AG72" s="1000"/>
      <c r="AH72" s="1000"/>
      <c r="AI72" s="1000"/>
      <c r="AJ72" s="1000"/>
      <c r="AK72" s="1000">
        <v>23</v>
      </c>
      <c r="AL72" s="1000"/>
      <c r="AM72" s="1000"/>
      <c r="AN72" s="1000"/>
      <c r="AO72" s="1000"/>
      <c r="AP72" s="1000" t="s">
        <v>545</v>
      </c>
      <c r="AQ72" s="1000"/>
      <c r="AR72" s="1000"/>
      <c r="AS72" s="1000"/>
      <c r="AT72" s="1000"/>
      <c r="AU72" s="1000" t="s">
        <v>545</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2">
      <c r="A73" s="214">
        <v>6</v>
      </c>
      <c r="B73" s="1003" t="s">
        <v>541</v>
      </c>
      <c r="C73" s="1004"/>
      <c r="D73" s="1004"/>
      <c r="E73" s="1004"/>
      <c r="F73" s="1004"/>
      <c r="G73" s="1004"/>
      <c r="H73" s="1004"/>
      <c r="I73" s="1004"/>
      <c r="J73" s="1004"/>
      <c r="K73" s="1004"/>
      <c r="L73" s="1004"/>
      <c r="M73" s="1004"/>
      <c r="N73" s="1004"/>
      <c r="O73" s="1004"/>
      <c r="P73" s="1005"/>
      <c r="Q73" s="1006">
        <v>202</v>
      </c>
      <c r="R73" s="1000"/>
      <c r="S73" s="1000"/>
      <c r="T73" s="1000"/>
      <c r="U73" s="1000"/>
      <c r="V73" s="1000">
        <v>195</v>
      </c>
      <c r="W73" s="1000"/>
      <c r="X73" s="1000"/>
      <c r="Y73" s="1000"/>
      <c r="Z73" s="1000"/>
      <c r="AA73" s="1000">
        <v>7</v>
      </c>
      <c r="AB73" s="1000"/>
      <c r="AC73" s="1000"/>
      <c r="AD73" s="1000"/>
      <c r="AE73" s="1000"/>
      <c r="AF73" s="1000">
        <v>7</v>
      </c>
      <c r="AG73" s="1000"/>
      <c r="AH73" s="1000"/>
      <c r="AI73" s="1000"/>
      <c r="AJ73" s="1000"/>
      <c r="AK73" s="1000">
        <v>5</v>
      </c>
      <c r="AL73" s="1000"/>
      <c r="AM73" s="1000"/>
      <c r="AN73" s="1000"/>
      <c r="AO73" s="1000"/>
      <c r="AP73" s="1000" t="s">
        <v>545</v>
      </c>
      <c r="AQ73" s="1000"/>
      <c r="AR73" s="1000"/>
      <c r="AS73" s="1000"/>
      <c r="AT73" s="1000"/>
      <c r="AU73" s="1000" t="s">
        <v>545</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2">
      <c r="A74" s="214">
        <v>7</v>
      </c>
      <c r="B74" s="1003" t="s">
        <v>542</v>
      </c>
      <c r="C74" s="1004"/>
      <c r="D74" s="1004"/>
      <c r="E74" s="1004"/>
      <c r="F74" s="1004"/>
      <c r="G74" s="1004"/>
      <c r="H74" s="1004"/>
      <c r="I74" s="1004"/>
      <c r="J74" s="1004"/>
      <c r="K74" s="1004"/>
      <c r="L74" s="1004"/>
      <c r="M74" s="1004"/>
      <c r="N74" s="1004"/>
      <c r="O74" s="1004"/>
      <c r="P74" s="1005"/>
      <c r="Q74" s="1006">
        <v>157349</v>
      </c>
      <c r="R74" s="1000"/>
      <c r="S74" s="1000"/>
      <c r="T74" s="1000"/>
      <c r="U74" s="1000"/>
      <c r="V74" s="1000">
        <v>150615</v>
      </c>
      <c r="W74" s="1000"/>
      <c r="X74" s="1000"/>
      <c r="Y74" s="1000"/>
      <c r="Z74" s="1000"/>
      <c r="AA74" s="1000">
        <v>6733</v>
      </c>
      <c r="AB74" s="1000"/>
      <c r="AC74" s="1000"/>
      <c r="AD74" s="1000"/>
      <c r="AE74" s="1000"/>
      <c r="AF74" s="1000">
        <v>6733</v>
      </c>
      <c r="AG74" s="1000"/>
      <c r="AH74" s="1000"/>
      <c r="AI74" s="1000"/>
      <c r="AJ74" s="1000"/>
      <c r="AK74" s="1000">
        <v>1066</v>
      </c>
      <c r="AL74" s="1000"/>
      <c r="AM74" s="1000"/>
      <c r="AN74" s="1000"/>
      <c r="AO74" s="1000"/>
      <c r="AP74" s="1000" t="s">
        <v>545</v>
      </c>
      <c r="AQ74" s="1000"/>
      <c r="AR74" s="1000"/>
      <c r="AS74" s="1000"/>
      <c r="AT74" s="1000"/>
      <c r="AU74" s="1000" t="s">
        <v>545</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2">
      <c r="A75" s="214">
        <v>8</v>
      </c>
      <c r="B75" s="1003" t="s">
        <v>543</v>
      </c>
      <c r="C75" s="1004"/>
      <c r="D75" s="1004"/>
      <c r="E75" s="1004"/>
      <c r="F75" s="1004"/>
      <c r="G75" s="1004"/>
      <c r="H75" s="1004"/>
      <c r="I75" s="1004"/>
      <c r="J75" s="1004"/>
      <c r="K75" s="1004"/>
      <c r="L75" s="1004"/>
      <c r="M75" s="1004"/>
      <c r="N75" s="1004"/>
      <c r="O75" s="1004"/>
      <c r="P75" s="1005"/>
      <c r="Q75" s="1007">
        <v>27</v>
      </c>
      <c r="R75" s="1008"/>
      <c r="S75" s="1008"/>
      <c r="T75" s="1008"/>
      <c r="U75" s="1009"/>
      <c r="V75" s="1010">
        <v>24</v>
      </c>
      <c r="W75" s="1008"/>
      <c r="X75" s="1008"/>
      <c r="Y75" s="1008"/>
      <c r="Z75" s="1009"/>
      <c r="AA75" s="1010">
        <v>2</v>
      </c>
      <c r="AB75" s="1008"/>
      <c r="AC75" s="1008"/>
      <c r="AD75" s="1008"/>
      <c r="AE75" s="1009"/>
      <c r="AF75" s="1010">
        <v>2</v>
      </c>
      <c r="AG75" s="1008"/>
      <c r="AH75" s="1008"/>
      <c r="AI75" s="1008"/>
      <c r="AJ75" s="1009"/>
      <c r="AK75" s="1010" t="s">
        <v>545</v>
      </c>
      <c r="AL75" s="1008"/>
      <c r="AM75" s="1008"/>
      <c r="AN75" s="1008"/>
      <c r="AO75" s="1009"/>
      <c r="AP75" s="1010" t="s">
        <v>545</v>
      </c>
      <c r="AQ75" s="1008"/>
      <c r="AR75" s="1008"/>
      <c r="AS75" s="1008"/>
      <c r="AT75" s="1009"/>
      <c r="AU75" s="1010" t="s">
        <v>545</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2">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2">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2">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2">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2">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2">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2">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2">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2">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2">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2">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2">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5">
      <c r="A88" s="217" t="s">
        <v>369</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2">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2">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2">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2">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2">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2">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2">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2">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2">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2">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2">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2">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2">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5">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510</v>
      </c>
      <c r="CS102" s="980"/>
      <c r="CT102" s="980"/>
      <c r="CU102" s="980"/>
      <c r="CV102" s="981"/>
      <c r="CW102" s="979">
        <v>1</v>
      </c>
      <c r="CX102" s="980"/>
      <c r="CY102" s="980"/>
      <c r="CZ102" s="980"/>
      <c r="DA102" s="981"/>
      <c r="DB102" s="979">
        <v>49</v>
      </c>
      <c r="DC102" s="980"/>
      <c r="DD102" s="980"/>
      <c r="DE102" s="980"/>
      <c r="DF102" s="981"/>
      <c r="DG102" s="979" t="s">
        <v>545</v>
      </c>
      <c r="DH102" s="980"/>
      <c r="DI102" s="980"/>
      <c r="DJ102" s="980"/>
      <c r="DK102" s="981"/>
      <c r="DL102" s="979" t="s">
        <v>545</v>
      </c>
      <c r="DM102" s="980"/>
      <c r="DN102" s="980"/>
      <c r="DO102" s="980"/>
      <c r="DP102" s="981"/>
      <c r="DQ102" s="979" t="s">
        <v>545</v>
      </c>
      <c r="DR102" s="980"/>
      <c r="DS102" s="980"/>
      <c r="DT102" s="980"/>
      <c r="DU102" s="981"/>
      <c r="DV102" s="962"/>
      <c r="DW102" s="963"/>
      <c r="DX102" s="963"/>
      <c r="DY102" s="963"/>
      <c r="DZ102" s="964"/>
      <c r="EA102" s="199"/>
    </row>
    <row r="103" spans="1:131" s="200" customFormat="1" ht="26.25" customHeight="1" x14ac:dyDescent="0.2">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2">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2">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5">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2">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2">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289</v>
      </c>
      <c r="AG109" s="923"/>
      <c r="AH109" s="923"/>
      <c r="AI109" s="923"/>
      <c r="AJ109" s="924"/>
      <c r="AK109" s="925" t="s">
        <v>288</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289</v>
      </c>
      <c r="BW109" s="923"/>
      <c r="BX109" s="923"/>
      <c r="BY109" s="923"/>
      <c r="BZ109" s="924"/>
      <c r="CA109" s="925" t="s">
        <v>288</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289</v>
      </c>
      <c r="DM109" s="923"/>
      <c r="DN109" s="923"/>
      <c r="DO109" s="923"/>
      <c r="DP109" s="924"/>
      <c r="DQ109" s="925" t="s">
        <v>288</v>
      </c>
      <c r="DR109" s="923"/>
      <c r="DS109" s="923"/>
      <c r="DT109" s="923"/>
      <c r="DU109" s="924"/>
      <c r="DV109" s="925" t="s">
        <v>404</v>
      </c>
      <c r="DW109" s="923"/>
      <c r="DX109" s="923"/>
      <c r="DY109" s="923"/>
      <c r="DZ109" s="954"/>
    </row>
    <row r="110" spans="1:131" s="199" customFormat="1" ht="26.25" customHeight="1" x14ac:dyDescent="0.2">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373338</v>
      </c>
      <c r="AB110" s="916"/>
      <c r="AC110" s="916"/>
      <c r="AD110" s="916"/>
      <c r="AE110" s="917"/>
      <c r="AF110" s="918">
        <v>377457</v>
      </c>
      <c r="AG110" s="916"/>
      <c r="AH110" s="916"/>
      <c r="AI110" s="916"/>
      <c r="AJ110" s="917"/>
      <c r="AK110" s="918">
        <v>350517</v>
      </c>
      <c r="AL110" s="916"/>
      <c r="AM110" s="916"/>
      <c r="AN110" s="916"/>
      <c r="AO110" s="917"/>
      <c r="AP110" s="919">
        <v>16.899999999999999</v>
      </c>
      <c r="AQ110" s="920"/>
      <c r="AR110" s="920"/>
      <c r="AS110" s="920"/>
      <c r="AT110" s="921"/>
      <c r="AU110" s="955" t="s">
        <v>61</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2883997</v>
      </c>
      <c r="BR110" s="863"/>
      <c r="BS110" s="863"/>
      <c r="BT110" s="863"/>
      <c r="BU110" s="863"/>
      <c r="BV110" s="863">
        <v>2928218</v>
      </c>
      <c r="BW110" s="863"/>
      <c r="BX110" s="863"/>
      <c r="BY110" s="863"/>
      <c r="BZ110" s="863"/>
      <c r="CA110" s="863">
        <v>2945403</v>
      </c>
      <c r="CB110" s="863"/>
      <c r="CC110" s="863"/>
      <c r="CD110" s="863"/>
      <c r="CE110" s="863"/>
      <c r="CF110" s="887">
        <v>142.19999999999999</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223</v>
      </c>
      <c r="DH110" s="863"/>
      <c r="DI110" s="863"/>
      <c r="DJ110" s="863"/>
      <c r="DK110" s="863"/>
      <c r="DL110" s="863" t="s">
        <v>223</v>
      </c>
      <c r="DM110" s="863"/>
      <c r="DN110" s="863"/>
      <c r="DO110" s="863"/>
      <c r="DP110" s="863"/>
      <c r="DQ110" s="863" t="s">
        <v>223</v>
      </c>
      <c r="DR110" s="863"/>
      <c r="DS110" s="863"/>
      <c r="DT110" s="863"/>
      <c r="DU110" s="863"/>
      <c r="DV110" s="864" t="s">
        <v>223</v>
      </c>
      <c r="DW110" s="864"/>
      <c r="DX110" s="864"/>
      <c r="DY110" s="864"/>
      <c r="DZ110" s="865"/>
    </row>
    <row r="111" spans="1:131" s="199" customFormat="1" ht="26.25" customHeight="1" x14ac:dyDescent="0.2">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223</v>
      </c>
      <c r="AB111" s="944"/>
      <c r="AC111" s="944"/>
      <c r="AD111" s="944"/>
      <c r="AE111" s="945"/>
      <c r="AF111" s="946" t="s">
        <v>223</v>
      </c>
      <c r="AG111" s="944"/>
      <c r="AH111" s="944"/>
      <c r="AI111" s="944"/>
      <c r="AJ111" s="945"/>
      <c r="AK111" s="946" t="s">
        <v>223</v>
      </c>
      <c r="AL111" s="944"/>
      <c r="AM111" s="944"/>
      <c r="AN111" s="944"/>
      <c r="AO111" s="945"/>
      <c r="AP111" s="947" t="s">
        <v>223</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v>11340</v>
      </c>
      <c r="BR111" s="835"/>
      <c r="BS111" s="835"/>
      <c r="BT111" s="835"/>
      <c r="BU111" s="835"/>
      <c r="BV111" s="835">
        <v>9720</v>
      </c>
      <c r="BW111" s="835"/>
      <c r="BX111" s="835"/>
      <c r="BY111" s="835"/>
      <c r="BZ111" s="835"/>
      <c r="CA111" s="835">
        <v>8100</v>
      </c>
      <c r="CB111" s="835"/>
      <c r="CC111" s="835"/>
      <c r="CD111" s="835"/>
      <c r="CE111" s="835"/>
      <c r="CF111" s="896">
        <v>0.4</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223</v>
      </c>
      <c r="DH111" s="835"/>
      <c r="DI111" s="835"/>
      <c r="DJ111" s="835"/>
      <c r="DK111" s="835"/>
      <c r="DL111" s="835" t="s">
        <v>223</v>
      </c>
      <c r="DM111" s="835"/>
      <c r="DN111" s="835"/>
      <c r="DO111" s="835"/>
      <c r="DP111" s="835"/>
      <c r="DQ111" s="835" t="s">
        <v>223</v>
      </c>
      <c r="DR111" s="835"/>
      <c r="DS111" s="835"/>
      <c r="DT111" s="835"/>
      <c r="DU111" s="835"/>
      <c r="DV111" s="812" t="s">
        <v>223</v>
      </c>
      <c r="DW111" s="812"/>
      <c r="DX111" s="812"/>
      <c r="DY111" s="812"/>
      <c r="DZ111" s="813"/>
    </row>
    <row r="112" spans="1:131" s="199" customFormat="1" ht="26.25" customHeight="1" x14ac:dyDescent="0.2">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223</v>
      </c>
      <c r="AB112" s="798"/>
      <c r="AC112" s="798"/>
      <c r="AD112" s="798"/>
      <c r="AE112" s="799"/>
      <c r="AF112" s="800" t="s">
        <v>223</v>
      </c>
      <c r="AG112" s="798"/>
      <c r="AH112" s="798"/>
      <c r="AI112" s="798"/>
      <c r="AJ112" s="799"/>
      <c r="AK112" s="800" t="s">
        <v>223</v>
      </c>
      <c r="AL112" s="798"/>
      <c r="AM112" s="798"/>
      <c r="AN112" s="798"/>
      <c r="AO112" s="799"/>
      <c r="AP112" s="845" t="s">
        <v>223</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232556</v>
      </c>
      <c r="BR112" s="835"/>
      <c r="BS112" s="835"/>
      <c r="BT112" s="835"/>
      <c r="BU112" s="835"/>
      <c r="BV112" s="835">
        <v>228799</v>
      </c>
      <c r="BW112" s="835"/>
      <c r="BX112" s="835"/>
      <c r="BY112" s="835"/>
      <c r="BZ112" s="835"/>
      <c r="CA112" s="835">
        <v>218258</v>
      </c>
      <c r="CB112" s="835"/>
      <c r="CC112" s="835"/>
      <c r="CD112" s="835"/>
      <c r="CE112" s="835"/>
      <c r="CF112" s="896">
        <v>10.5</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223</v>
      </c>
      <c r="DH112" s="835"/>
      <c r="DI112" s="835"/>
      <c r="DJ112" s="835"/>
      <c r="DK112" s="835"/>
      <c r="DL112" s="835" t="s">
        <v>223</v>
      </c>
      <c r="DM112" s="835"/>
      <c r="DN112" s="835"/>
      <c r="DO112" s="835"/>
      <c r="DP112" s="835"/>
      <c r="DQ112" s="835" t="s">
        <v>223</v>
      </c>
      <c r="DR112" s="835"/>
      <c r="DS112" s="835"/>
      <c r="DT112" s="835"/>
      <c r="DU112" s="835"/>
      <c r="DV112" s="812" t="s">
        <v>223</v>
      </c>
      <c r="DW112" s="812"/>
      <c r="DX112" s="812"/>
      <c r="DY112" s="812"/>
      <c r="DZ112" s="813"/>
    </row>
    <row r="113" spans="1:130" s="199" customFormat="1" ht="26.25" customHeight="1" x14ac:dyDescent="0.2">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27420</v>
      </c>
      <c r="AB113" s="944"/>
      <c r="AC113" s="944"/>
      <c r="AD113" s="944"/>
      <c r="AE113" s="945"/>
      <c r="AF113" s="946">
        <v>26443</v>
      </c>
      <c r="AG113" s="944"/>
      <c r="AH113" s="944"/>
      <c r="AI113" s="944"/>
      <c r="AJ113" s="945"/>
      <c r="AK113" s="946">
        <v>27306</v>
      </c>
      <c r="AL113" s="944"/>
      <c r="AM113" s="944"/>
      <c r="AN113" s="944"/>
      <c r="AO113" s="945"/>
      <c r="AP113" s="947">
        <v>1.3</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365449</v>
      </c>
      <c r="BR113" s="835"/>
      <c r="BS113" s="835"/>
      <c r="BT113" s="835"/>
      <c r="BU113" s="835"/>
      <c r="BV113" s="835">
        <v>356058</v>
      </c>
      <c r="BW113" s="835"/>
      <c r="BX113" s="835"/>
      <c r="BY113" s="835"/>
      <c r="BZ113" s="835"/>
      <c r="CA113" s="835">
        <v>339865</v>
      </c>
      <c r="CB113" s="835"/>
      <c r="CC113" s="835"/>
      <c r="CD113" s="835"/>
      <c r="CE113" s="835"/>
      <c r="CF113" s="896">
        <v>16.399999999999999</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223</v>
      </c>
      <c r="DH113" s="798"/>
      <c r="DI113" s="798"/>
      <c r="DJ113" s="798"/>
      <c r="DK113" s="799"/>
      <c r="DL113" s="800" t="s">
        <v>223</v>
      </c>
      <c r="DM113" s="798"/>
      <c r="DN113" s="798"/>
      <c r="DO113" s="798"/>
      <c r="DP113" s="799"/>
      <c r="DQ113" s="800" t="s">
        <v>223</v>
      </c>
      <c r="DR113" s="798"/>
      <c r="DS113" s="798"/>
      <c r="DT113" s="798"/>
      <c r="DU113" s="799"/>
      <c r="DV113" s="845" t="s">
        <v>223</v>
      </c>
      <c r="DW113" s="846"/>
      <c r="DX113" s="846"/>
      <c r="DY113" s="846"/>
      <c r="DZ113" s="847"/>
    </row>
    <row r="114" spans="1:130" s="199" customFormat="1" ht="26.25" customHeight="1" x14ac:dyDescent="0.2">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9070</v>
      </c>
      <c r="AB114" s="798"/>
      <c r="AC114" s="798"/>
      <c r="AD114" s="798"/>
      <c r="AE114" s="799"/>
      <c r="AF114" s="800">
        <v>9632</v>
      </c>
      <c r="AG114" s="798"/>
      <c r="AH114" s="798"/>
      <c r="AI114" s="798"/>
      <c r="AJ114" s="799"/>
      <c r="AK114" s="800">
        <v>16794</v>
      </c>
      <c r="AL114" s="798"/>
      <c r="AM114" s="798"/>
      <c r="AN114" s="798"/>
      <c r="AO114" s="799"/>
      <c r="AP114" s="845">
        <v>0.8</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742556</v>
      </c>
      <c r="BR114" s="835"/>
      <c r="BS114" s="835"/>
      <c r="BT114" s="835"/>
      <c r="BU114" s="835"/>
      <c r="BV114" s="835">
        <v>759380</v>
      </c>
      <c r="BW114" s="835"/>
      <c r="BX114" s="835"/>
      <c r="BY114" s="835"/>
      <c r="BZ114" s="835"/>
      <c r="CA114" s="835">
        <v>744879</v>
      </c>
      <c r="CB114" s="835"/>
      <c r="CC114" s="835"/>
      <c r="CD114" s="835"/>
      <c r="CE114" s="835"/>
      <c r="CF114" s="896">
        <v>36</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223</v>
      </c>
      <c r="DH114" s="798"/>
      <c r="DI114" s="798"/>
      <c r="DJ114" s="798"/>
      <c r="DK114" s="799"/>
      <c r="DL114" s="800" t="s">
        <v>223</v>
      </c>
      <c r="DM114" s="798"/>
      <c r="DN114" s="798"/>
      <c r="DO114" s="798"/>
      <c r="DP114" s="799"/>
      <c r="DQ114" s="800" t="s">
        <v>223</v>
      </c>
      <c r="DR114" s="798"/>
      <c r="DS114" s="798"/>
      <c r="DT114" s="798"/>
      <c r="DU114" s="799"/>
      <c r="DV114" s="845" t="s">
        <v>223</v>
      </c>
      <c r="DW114" s="846"/>
      <c r="DX114" s="846"/>
      <c r="DY114" s="846"/>
      <c r="DZ114" s="847"/>
    </row>
    <row r="115" spans="1:130" s="199" customFormat="1" ht="26.25" customHeight="1" x14ac:dyDescent="0.2">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3681</v>
      </c>
      <c r="AB115" s="944"/>
      <c r="AC115" s="944"/>
      <c r="AD115" s="944"/>
      <c r="AE115" s="945"/>
      <c r="AF115" s="946">
        <v>3618</v>
      </c>
      <c r="AG115" s="944"/>
      <c r="AH115" s="944"/>
      <c r="AI115" s="944"/>
      <c r="AJ115" s="945"/>
      <c r="AK115" s="946">
        <v>3562</v>
      </c>
      <c r="AL115" s="944"/>
      <c r="AM115" s="944"/>
      <c r="AN115" s="944"/>
      <c r="AO115" s="945"/>
      <c r="AP115" s="947">
        <v>0.2</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v>18000</v>
      </c>
      <c r="BR115" s="835"/>
      <c r="BS115" s="835"/>
      <c r="BT115" s="835"/>
      <c r="BU115" s="835"/>
      <c r="BV115" s="835" t="s">
        <v>223</v>
      </c>
      <c r="BW115" s="835"/>
      <c r="BX115" s="835"/>
      <c r="BY115" s="835"/>
      <c r="BZ115" s="835"/>
      <c r="CA115" s="835" t="s">
        <v>223</v>
      </c>
      <c r="CB115" s="835"/>
      <c r="CC115" s="835"/>
      <c r="CD115" s="835"/>
      <c r="CE115" s="835"/>
      <c r="CF115" s="896" t="s">
        <v>223</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223</v>
      </c>
      <c r="DH115" s="798"/>
      <c r="DI115" s="798"/>
      <c r="DJ115" s="798"/>
      <c r="DK115" s="799"/>
      <c r="DL115" s="800" t="s">
        <v>223</v>
      </c>
      <c r="DM115" s="798"/>
      <c r="DN115" s="798"/>
      <c r="DO115" s="798"/>
      <c r="DP115" s="799"/>
      <c r="DQ115" s="800" t="s">
        <v>223</v>
      </c>
      <c r="DR115" s="798"/>
      <c r="DS115" s="798"/>
      <c r="DT115" s="798"/>
      <c r="DU115" s="799"/>
      <c r="DV115" s="845" t="s">
        <v>223</v>
      </c>
      <c r="DW115" s="846"/>
      <c r="DX115" s="846"/>
      <c r="DY115" s="846"/>
      <c r="DZ115" s="847"/>
    </row>
    <row r="116" spans="1:130" s="199" customFormat="1" ht="26.25" customHeight="1" x14ac:dyDescent="0.2">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223</v>
      </c>
      <c r="AB116" s="798"/>
      <c r="AC116" s="798"/>
      <c r="AD116" s="798"/>
      <c r="AE116" s="799"/>
      <c r="AF116" s="800" t="s">
        <v>223</v>
      </c>
      <c r="AG116" s="798"/>
      <c r="AH116" s="798"/>
      <c r="AI116" s="798"/>
      <c r="AJ116" s="799"/>
      <c r="AK116" s="800" t="s">
        <v>223</v>
      </c>
      <c r="AL116" s="798"/>
      <c r="AM116" s="798"/>
      <c r="AN116" s="798"/>
      <c r="AO116" s="799"/>
      <c r="AP116" s="845" t="s">
        <v>223</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223</v>
      </c>
      <c r="BR116" s="835"/>
      <c r="BS116" s="835"/>
      <c r="BT116" s="835"/>
      <c r="BU116" s="835"/>
      <c r="BV116" s="835" t="s">
        <v>223</v>
      </c>
      <c r="BW116" s="835"/>
      <c r="BX116" s="835"/>
      <c r="BY116" s="835"/>
      <c r="BZ116" s="835"/>
      <c r="CA116" s="835" t="s">
        <v>223</v>
      </c>
      <c r="CB116" s="835"/>
      <c r="CC116" s="835"/>
      <c r="CD116" s="835"/>
      <c r="CE116" s="835"/>
      <c r="CF116" s="896" t="s">
        <v>223</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11340</v>
      </c>
      <c r="DH116" s="798"/>
      <c r="DI116" s="798"/>
      <c r="DJ116" s="798"/>
      <c r="DK116" s="799"/>
      <c r="DL116" s="800">
        <v>9720</v>
      </c>
      <c r="DM116" s="798"/>
      <c r="DN116" s="798"/>
      <c r="DO116" s="798"/>
      <c r="DP116" s="799"/>
      <c r="DQ116" s="800">
        <v>8100</v>
      </c>
      <c r="DR116" s="798"/>
      <c r="DS116" s="798"/>
      <c r="DT116" s="798"/>
      <c r="DU116" s="799"/>
      <c r="DV116" s="845">
        <v>0.4</v>
      </c>
      <c r="DW116" s="846"/>
      <c r="DX116" s="846"/>
      <c r="DY116" s="846"/>
      <c r="DZ116" s="847"/>
    </row>
    <row r="117" spans="1:130" s="199" customFormat="1" ht="26.25" customHeight="1" x14ac:dyDescent="0.2">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413509</v>
      </c>
      <c r="AB117" s="930"/>
      <c r="AC117" s="930"/>
      <c r="AD117" s="930"/>
      <c r="AE117" s="931"/>
      <c r="AF117" s="932">
        <v>417150</v>
      </c>
      <c r="AG117" s="930"/>
      <c r="AH117" s="930"/>
      <c r="AI117" s="930"/>
      <c r="AJ117" s="931"/>
      <c r="AK117" s="932">
        <v>398179</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223</v>
      </c>
      <c r="BR117" s="835"/>
      <c r="BS117" s="835"/>
      <c r="BT117" s="835"/>
      <c r="BU117" s="835"/>
      <c r="BV117" s="835" t="s">
        <v>223</v>
      </c>
      <c r="BW117" s="835"/>
      <c r="BX117" s="835"/>
      <c r="BY117" s="835"/>
      <c r="BZ117" s="835"/>
      <c r="CA117" s="835" t="s">
        <v>223</v>
      </c>
      <c r="CB117" s="835"/>
      <c r="CC117" s="835"/>
      <c r="CD117" s="835"/>
      <c r="CE117" s="835"/>
      <c r="CF117" s="896" t="s">
        <v>223</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223</v>
      </c>
      <c r="DH117" s="798"/>
      <c r="DI117" s="798"/>
      <c r="DJ117" s="798"/>
      <c r="DK117" s="799"/>
      <c r="DL117" s="800" t="s">
        <v>223</v>
      </c>
      <c r="DM117" s="798"/>
      <c r="DN117" s="798"/>
      <c r="DO117" s="798"/>
      <c r="DP117" s="799"/>
      <c r="DQ117" s="800" t="s">
        <v>223</v>
      </c>
      <c r="DR117" s="798"/>
      <c r="DS117" s="798"/>
      <c r="DT117" s="798"/>
      <c r="DU117" s="799"/>
      <c r="DV117" s="845" t="s">
        <v>223</v>
      </c>
      <c r="DW117" s="846"/>
      <c r="DX117" s="846"/>
      <c r="DY117" s="846"/>
      <c r="DZ117" s="847"/>
    </row>
    <row r="118" spans="1:130" s="199" customFormat="1" ht="26.25" customHeight="1" x14ac:dyDescent="0.2">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289</v>
      </c>
      <c r="AG118" s="923"/>
      <c r="AH118" s="923"/>
      <c r="AI118" s="923"/>
      <c r="AJ118" s="924"/>
      <c r="AK118" s="925" t="s">
        <v>288</v>
      </c>
      <c r="AL118" s="923"/>
      <c r="AM118" s="923"/>
      <c r="AN118" s="923"/>
      <c r="AO118" s="924"/>
      <c r="AP118" s="926" t="s">
        <v>404</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223</v>
      </c>
      <c r="BR118" s="866"/>
      <c r="BS118" s="866"/>
      <c r="BT118" s="866"/>
      <c r="BU118" s="866"/>
      <c r="BV118" s="866" t="s">
        <v>223</v>
      </c>
      <c r="BW118" s="866"/>
      <c r="BX118" s="866"/>
      <c r="BY118" s="866"/>
      <c r="BZ118" s="866"/>
      <c r="CA118" s="866" t="s">
        <v>223</v>
      </c>
      <c r="CB118" s="866"/>
      <c r="CC118" s="866"/>
      <c r="CD118" s="866"/>
      <c r="CE118" s="866"/>
      <c r="CF118" s="896" t="s">
        <v>223</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223</v>
      </c>
      <c r="DH118" s="798"/>
      <c r="DI118" s="798"/>
      <c r="DJ118" s="798"/>
      <c r="DK118" s="799"/>
      <c r="DL118" s="800" t="s">
        <v>223</v>
      </c>
      <c r="DM118" s="798"/>
      <c r="DN118" s="798"/>
      <c r="DO118" s="798"/>
      <c r="DP118" s="799"/>
      <c r="DQ118" s="800" t="s">
        <v>223</v>
      </c>
      <c r="DR118" s="798"/>
      <c r="DS118" s="798"/>
      <c r="DT118" s="798"/>
      <c r="DU118" s="799"/>
      <c r="DV118" s="845" t="s">
        <v>223</v>
      </c>
      <c r="DW118" s="846"/>
      <c r="DX118" s="846"/>
      <c r="DY118" s="846"/>
      <c r="DZ118" s="847"/>
    </row>
    <row r="119" spans="1:130" s="199" customFormat="1" ht="26.25" customHeight="1" x14ac:dyDescent="0.2">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223</v>
      </c>
      <c r="AB119" s="916"/>
      <c r="AC119" s="916"/>
      <c r="AD119" s="916"/>
      <c r="AE119" s="917"/>
      <c r="AF119" s="918" t="s">
        <v>223</v>
      </c>
      <c r="AG119" s="916"/>
      <c r="AH119" s="916"/>
      <c r="AI119" s="916"/>
      <c r="AJ119" s="917"/>
      <c r="AK119" s="918" t="s">
        <v>223</v>
      </c>
      <c r="AL119" s="916"/>
      <c r="AM119" s="916"/>
      <c r="AN119" s="916"/>
      <c r="AO119" s="917"/>
      <c r="AP119" s="919" t="s">
        <v>223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434</v>
      </c>
      <c r="BP119" s="899"/>
      <c r="BQ119" s="903">
        <v>4253898</v>
      </c>
      <c r="BR119" s="866"/>
      <c r="BS119" s="866"/>
      <c r="BT119" s="866"/>
      <c r="BU119" s="866"/>
      <c r="BV119" s="866">
        <v>4282175</v>
      </c>
      <c r="BW119" s="866"/>
      <c r="BX119" s="866"/>
      <c r="BY119" s="866"/>
      <c r="BZ119" s="866"/>
      <c r="CA119" s="866">
        <v>4256505</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223</v>
      </c>
      <c r="DH119" s="781"/>
      <c r="DI119" s="781"/>
      <c r="DJ119" s="781"/>
      <c r="DK119" s="782"/>
      <c r="DL119" s="783" t="s">
        <v>223</v>
      </c>
      <c r="DM119" s="781"/>
      <c r="DN119" s="781"/>
      <c r="DO119" s="781"/>
      <c r="DP119" s="782"/>
      <c r="DQ119" s="783" t="s">
        <v>223</v>
      </c>
      <c r="DR119" s="781"/>
      <c r="DS119" s="781"/>
      <c r="DT119" s="781"/>
      <c r="DU119" s="782"/>
      <c r="DV119" s="869" t="s">
        <v>223</v>
      </c>
      <c r="DW119" s="870"/>
      <c r="DX119" s="870"/>
      <c r="DY119" s="870"/>
      <c r="DZ119" s="871"/>
    </row>
    <row r="120" spans="1:130" s="199" customFormat="1" ht="26.25" customHeight="1" x14ac:dyDescent="0.2">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223</v>
      </c>
      <c r="AB120" s="798"/>
      <c r="AC120" s="798"/>
      <c r="AD120" s="798"/>
      <c r="AE120" s="799"/>
      <c r="AF120" s="800" t="s">
        <v>223</v>
      </c>
      <c r="AG120" s="798"/>
      <c r="AH120" s="798"/>
      <c r="AI120" s="798"/>
      <c r="AJ120" s="799"/>
      <c r="AK120" s="800" t="s">
        <v>223</v>
      </c>
      <c r="AL120" s="798"/>
      <c r="AM120" s="798"/>
      <c r="AN120" s="798"/>
      <c r="AO120" s="799"/>
      <c r="AP120" s="845" t="s">
        <v>223</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3125572</v>
      </c>
      <c r="BR120" s="863"/>
      <c r="BS120" s="863"/>
      <c r="BT120" s="863"/>
      <c r="BU120" s="863"/>
      <c r="BV120" s="863">
        <v>3291104</v>
      </c>
      <c r="BW120" s="863"/>
      <c r="BX120" s="863"/>
      <c r="BY120" s="863"/>
      <c r="BZ120" s="863"/>
      <c r="CA120" s="863">
        <v>3314887</v>
      </c>
      <c r="CB120" s="863"/>
      <c r="CC120" s="863"/>
      <c r="CD120" s="863"/>
      <c r="CE120" s="863"/>
      <c r="CF120" s="887">
        <v>160</v>
      </c>
      <c r="CG120" s="888"/>
      <c r="CH120" s="888"/>
      <c r="CI120" s="888"/>
      <c r="CJ120" s="888"/>
      <c r="CK120" s="889" t="s">
        <v>438</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v>203276</v>
      </c>
      <c r="DH120" s="863"/>
      <c r="DI120" s="863"/>
      <c r="DJ120" s="863"/>
      <c r="DK120" s="863"/>
      <c r="DL120" s="863">
        <v>200093</v>
      </c>
      <c r="DM120" s="863"/>
      <c r="DN120" s="863"/>
      <c r="DO120" s="863"/>
      <c r="DP120" s="863"/>
      <c r="DQ120" s="863">
        <v>192060</v>
      </c>
      <c r="DR120" s="863"/>
      <c r="DS120" s="863"/>
      <c r="DT120" s="863"/>
      <c r="DU120" s="863"/>
      <c r="DV120" s="864">
        <v>9.3000000000000007</v>
      </c>
      <c r="DW120" s="864"/>
      <c r="DX120" s="864"/>
      <c r="DY120" s="864"/>
      <c r="DZ120" s="865"/>
    </row>
    <row r="121" spans="1:130" s="199" customFormat="1" ht="26.25" customHeight="1" x14ac:dyDescent="0.2">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223</v>
      </c>
      <c r="AB121" s="798"/>
      <c r="AC121" s="798"/>
      <c r="AD121" s="798"/>
      <c r="AE121" s="799"/>
      <c r="AF121" s="800" t="s">
        <v>223</v>
      </c>
      <c r="AG121" s="798"/>
      <c r="AH121" s="798"/>
      <c r="AI121" s="798"/>
      <c r="AJ121" s="799"/>
      <c r="AK121" s="800" t="s">
        <v>223</v>
      </c>
      <c r="AL121" s="798"/>
      <c r="AM121" s="798"/>
      <c r="AN121" s="798"/>
      <c r="AO121" s="799"/>
      <c r="AP121" s="845" t="s">
        <v>223</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1132</v>
      </c>
      <c r="BR121" s="835"/>
      <c r="BS121" s="835"/>
      <c r="BT121" s="835"/>
      <c r="BU121" s="835"/>
      <c r="BV121" s="835">
        <v>923</v>
      </c>
      <c r="BW121" s="835"/>
      <c r="BX121" s="835"/>
      <c r="BY121" s="835"/>
      <c r="BZ121" s="835"/>
      <c r="CA121" s="835">
        <v>706</v>
      </c>
      <c r="CB121" s="835"/>
      <c r="CC121" s="835"/>
      <c r="CD121" s="835"/>
      <c r="CE121" s="835"/>
      <c r="CF121" s="896">
        <v>0</v>
      </c>
      <c r="CG121" s="897"/>
      <c r="CH121" s="897"/>
      <c r="CI121" s="897"/>
      <c r="CJ121" s="897"/>
      <c r="CK121" s="890"/>
      <c r="CL121" s="876"/>
      <c r="CM121" s="876"/>
      <c r="CN121" s="876"/>
      <c r="CO121" s="877"/>
      <c r="CP121" s="856" t="s">
        <v>387</v>
      </c>
      <c r="CQ121" s="857"/>
      <c r="CR121" s="857"/>
      <c r="CS121" s="857"/>
      <c r="CT121" s="857"/>
      <c r="CU121" s="857"/>
      <c r="CV121" s="857"/>
      <c r="CW121" s="857"/>
      <c r="CX121" s="857"/>
      <c r="CY121" s="857"/>
      <c r="CZ121" s="857"/>
      <c r="DA121" s="857"/>
      <c r="DB121" s="857"/>
      <c r="DC121" s="857"/>
      <c r="DD121" s="857"/>
      <c r="DE121" s="857"/>
      <c r="DF121" s="858"/>
      <c r="DG121" s="834">
        <v>29280</v>
      </c>
      <c r="DH121" s="835"/>
      <c r="DI121" s="835"/>
      <c r="DJ121" s="835"/>
      <c r="DK121" s="835"/>
      <c r="DL121" s="835">
        <v>28706</v>
      </c>
      <c r="DM121" s="835"/>
      <c r="DN121" s="835"/>
      <c r="DO121" s="835"/>
      <c r="DP121" s="835"/>
      <c r="DQ121" s="835">
        <v>26198</v>
      </c>
      <c r="DR121" s="835"/>
      <c r="DS121" s="835"/>
      <c r="DT121" s="835"/>
      <c r="DU121" s="835"/>
      <c r="DV121" s="812">
        <v>1.3</v>
      </c>
      <c r="DW121" s="812"/>
      <c r="DX121" s="812"/>
      <c r="DY121" s="812"/>
      <c r="DZ121" s="813"/>
    </row>
    <row r="122" spans="1:130" s="199" customFormat="1" ht="26.25" customHeight="1" x14ac:dyDescent="0.2">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223</v>
      </c>
      <c r="AB122" s="798"/>
      <c r="AC122" s="798"/>
      <c r="AD122" s="798"/>
      <c r="AE122" s="799"/>
      <c r="AF122" s="800" t="s">
        <v>223</v>
      </c>
      <c r="AG122" s="798"/>
      <c r="AH122" s="798"/>
      <c r="AI122" s="798"/>
      <c r="AJ122" s="799"/>
      <c r="AK122" s="800" t="s">
        <v>223</v>
      </c>
      <c r="AL122" s="798"/>
      <c r="AM122" s="798"/>
      <c r="AN122" s="798"/>
      <c r="AO122" s="799"/>
      <c r="AP122" s="845" t="s">
        <v>223</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2670932</v>
      </c>
      <c r="BR122" s="866"/>
      <c r="BS122" s="866"/>
      <c r="BT122" s="866"/>
      <c r="BU122" s="866"/>
      <c r="BV122" s="866">
        <v>2659567</v>
      </c>
      <c r="BW122" s="866"/>
      <c r="BX122" s="866"/>
      <c r="BY122" s="866"/>
      <c r="BZ122" s="866"/>
      <c r="CA122" s="866">
        <v>2665907</v>
      </c>
      <c r="CB122" s="866"/>
      <c r="CC122" s="866"/>
      <c r="CD122" s="866"/>
      <c r="CE122" s="866"/>
      <c r="CF122" s="867">
        <v>128.69999999999999</v>
      </c>
      <c r="CG122" s="868"/>
      <c r="CH122" s="868"/>
      <c r="CI122" s="868"/>
      <c r="CJ122" s="868"/>
      <c r="CK122" s="890"/>
      <c r="CL122" s="876"/>
      <c r="CM122" s="876"/>
      <c r="CN122" s="876"/>
      <c r="CO122" s="877"/>
      <c r="CP122" s="856" t="s">
        <v>442</v>
      </c>
      <c r="CQ122" s="857"/>
      <c r="CR122" s="857"/>
      <c r="CS122" s="857"/>
      <c r="CT122" s="857"/>
      <c r="CU122" s="857"/>
      <c r="CV122" s="857"/>
      <c r="CW122" s="857"/>
      <c r="CX122" s="857"/>
      <c r="CY122" s="857"/>
      <c r="CZ122" s="857"/>
      <c r="DA122" s="857"/>
      <c r="DB122" s="857"/>
      <c r="DC122" s="857"/>
      <c r="DD122" s="857"/>
      <c r="DE122" s="857"/>
      <c r="DF122" s="858"/>
      <c r="DG122" s="834" t="s">
        <v>223</v>
      </c>
      <c r="DH122" s="835"/>
      <c r="DI122" s="835"/>
      <c r="DJ122" s="835"/>
      <c r="DK122" s="835"/>
      <c r="DL122" s="835" t="s">
        <v>223</v>
      </c>
      <c r="DM122" s="835"/>
      <c r="DN122" s="835"/>
      <c r="DO122" s="835"/>
      <c r="DP122" s="835"/>
      <c r="DQ122" s="835" t="s">
        <v>223</v>
      </c>
      <c r="DR122" s="835"/>
      <c r="DS122" s="835"/>
      <c r="DT122" s="835"/>
      <c r="DU122" s="835"/>
      <c r="DV122" s="812" t="s">
        <v>223</v>
      </c>
      <c r="DW122" s="812"/>
      <c r="DX122" s="812"/>
      <c r="DY122" s="812"/>
      <c r="DZ122" s="813"/>
    </row>
    <row r="123" spans="1:130" s="199" customFormat="1" ht="26.25" customHeight="1" x14ac:dyDescent="0.2">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223</v>
      </c>
      <c r="AB123" s="798"/>
      <c r="AC123" s="798"/>
      <c r="AD123" s="798"/>
      <c r="AE123" s="799"/>
      <c r="AF123" s="800" t="s">
        <v>223</v>
      </c>
      <c r="AG123" s="798"/>
      <c r="AH123" s="798"/>
      <c r="AI123" s="798"/>
      <c r="AJ123" s="799"/>
      <c r="AK123" s="800" t="s">
        <v>223</v>
      </c>
      <c r="AL123" s="798"/>
      <c r="AM123" s="798"/>
      <c r="AN123" s="798"/>
      <c r="AO123" s="799"/>
      <c r="AP123" s="845" t="s">
        <v>223</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443</v>
      </c>
      <c r="BP123" s="899"/>
      <c r="BQ123" s="853">
        <v>5797636</v>
      </c>
      <c r="BR123" s="854"/>
      <c r="BS123" s="854"/>
      <c r="BT123" s="854"/>
      <c r="BU123" s="854"/>
      <c r="BV123" s="854">
        <v>5951594</v>
      </c>
      <c r="BW123" s="854"/>
      <c r="BX123" s="854"/>
      <c r="BY123" s="854"/>
      <c r="BZ123" s="854"/>
      <c r="CA123" s="854">
        <v>5981500</v>
      </c>
      <c r="CB123" s="854"/>
      <c r="CC123" s="854"/>
      <c r="CD123" s="854"/>
      <c r="CE123" s="854"/>
      <c r="CF123" s="764"/>
      <c r="CG123" s="765"/>
      <c r="CH123" s="765"/>
      <c r="CI123" s="765"/>
      <c r="CJ123" s="855"/>
      <c r="CK123" s="890"/>
      <c r="CL123" s="876"/>
      <c r="CM123" s="876"/>
      <c r="CN123" s="876"/>
      <c r="CO123" s="877"/>
      <c r="CP123" s="856" t="s">
        <v>444</v>
      </c>
      <c r="CQ123" s="857"/>
      <c r="CR123" s="857"/>
      <c r="CS123" s="857"/>
      <c r="CT123" s="857"/>
      <c r="CU123" s="857"/>
      <c r="CV123" s="857"/>
      <c r="CW123" s="857"/>
      <c r="CX123" s="857"/>
      <c r="CY123" s="857"/>
      <c r="CZ123" s="857"/>
      <c r="DA123" s="857"/>
      <c r="DB123" s="857"/>
      <c r="DC123" s="857"/>
      <c r="DD123" s="857"/>
      <c r="DE123" s="857"/>
      <c r="DF123" s="858"/>
      <c r="DG123" s="797" t="s">
        <v>223</v>
      </c>
      <c r="DH123" s="798"/>
      <c r="DI123" s="798"/>
      <c r="DJ123" s="798"/>
      <c r="DK123" s="799"/>
      <c r="DL123" s="800" t="s">
        <v>223</v>
      </c>
      <c r="DM123" s="798"/>
      <c r="DN123" s="798"/>
      <c r="DO123" s="798"/>
      <c r="DP123" s="799"/>
      <c r="DQ123" s="800" t="s">
        <v>223</v>
      </c>
      <c r="DR123" s="798"/>
      <c r="DS123" s="798"/>
      <c r="DT123" s="798"/>
      <c r="DU123" s="799"/>
      <c r="DV123" s="845" t="s">
        <v>223</v>
      </c>
      <c r="DW123" s="846"/>
      <c r="DX123" s="846"/>
      <c r="DY123" s="846"/>
      <c r="DZ123" s="847"/>
    </row>
    <row r="124" spans="1:130" s="199" customFormat="1" ht="26.25" customHeight="1" thickBot="1" x14ac:dyDescent="0.25">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223</v>
      </c>
      <c r="AB124" s="798"/>
      <c r="AC124" s="798"/>
      <c r="AD124" s="798"/>
      <c r="AE124" s="799"/>
      <c r="AF124" s="800" t="s">
        <v>223</v>
      </c>
      <c r="AG124" s="798"/>
      <c r="AH124" s="798"/>
      <c r="AI124" s="798"/>
      <c r="AJ124" s="799"/>
      <c r="AK124" s="800" t="s">
        <v>223</v>
      </c>
      <c r="AL124" s="798"/>
      <c r="AM124" s="798"/>
      <c r="AN124" s="798"/>
      <c r="AO124" s="799"/>
      <c r="AP124" s="845" t="s">
        <v>223</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223</v>
      </c>
      <c r="BR124" s="852"/>
      <c r="BS124" s="852"/>
      <c r="BT124" s="852"/>
      <c r="BU124" s="852"/>
      <c r="BV124" s="852" t="s">
        <v>223</v>
      </c>
      <c r="BW124" s="852"/>
      <c r="BX124" s="852"/>
      <c r="BY124" s="852"/>
      <c r="BZ124" s="852"/>
      <c r="CA124" s="852" t="s">
        <v>223</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t="s">
        <v>223</v>
      </c>
      <c r="DH124" s="781"/>
      <c r="DI124" s="781"/>
      <c r="DJ124" s="781"/>
      <c r="DK124" s="782"/>
      <c r="DL124" s="783" t="s">
        <v>223</v>
      </c>
      <c r="DM124" s="781"/>
      <c r="DN124" s="781"/>
      <c r="DO124" s="781"/>
      <c r="DP124" s="782"/>
      <c r="DQ124" s="783" t="s">
        <v>223</v>
      </c>
      <c r="DR124" s="781"/>
      <c r="DS124" s="781"/>
      <c r="DT124" s="781"/>
      <c r="DU124" s="782"/>
      <c r="DV124" s="869" t="s">
        <v>223</v>
      </c>
      <c r="DW124" s="870"/>
      <c r="DX124" s="870"/>
      <c r="DY124" s="870"/>
      <c r="DZ124" s="871"/>
    </row>
    <row r="125" spans="1:130" s="199" customFormat="1" ht="26.25" customHeight="1" x14ac:dyDescent="0.2">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223</v>
      </c>
      <c r="AB125" s="798"/>
      <c r="AC125" s="798"/>
      <c r="AD125" s="798"/>
      <c r="AE125" s="799"/>
      <c r="AF125" s="800" t="s">
        <v>223</v>
      </c>
      <c r="AG125" s="798"/>
      <c r="AH125" s="798"/>
      <c r="AI125" s="798"/>
      <c r="AJ125" s="799"/>
      <c r="AK125" s="800" t="s">
        <v>223</v>
      </c>
      <c r="AL125" s="798"/>
      <c r="AM125" s="798"/>
      <c r="AN125" s="798"/>
      <c r="AO125" s="799"/>
      <c r="AP125" s="845" t="s">
        <v>223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223</v>
      </c>
      <c r="DH125" s="863"/>
      <c r="DI125" s="863"/>
      <c r="DJ125" s="863"/>
      <c r="DK125" s="863"/>
      <c r="DL125" s="863" t="s">
        <v>223</v>
      </c>
      <c r="DM125" s="863"/>
      <c r="DN125" s="863"/>
      <c r="DO125" s="863"/>
      <c r="DP125" s="863"/>
      <c r="DQ125" s="863" t="s">
        <v>223</v>
      </c>
      <c r="DR125" s="863"/>
      <c r="DS125" s="863"/>
      <c r="DT125" s="863"/>
      <c r="DU125" s="863"/>
      <c r="DV125" s="864" t="s">
        <v>223</v>
      </c>
      <c r="DW125" s="864"/>
      <c r="DX125" s="864"/>
      <c r="DY125" s="864"/>
      <c r="DZ125" s="865"/>
    </row>
    <row r="126" spans="1:130" s="199" customFormat="1" ht="26.25" customHeight="1" thickBot="1" x14ac:dyDescent="0.25">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223</v>
      </c>
      <c r="AB126" s="798"/>
      <c r="AC126" s="798"/>
      <c r="AD126" s="798"/>
      <c r="AE126" s="799"/>
      <c r="AF126" s="800" t="s">
        <v>223</v>
      </c>
      <c r="AG126" s="798"/>
      <c r="AH126" s="798"/>
      <c r="AI126" s="798"/>
      <c r="AJ126" s="799"/>
      <c r="AK126" s="800" t="s">
        <v>223</v>
      </c>
      <c r="AL126" s="798"/>
      <c r="AM126" s="798"/>
      <c r="AN126" s="798"/>
      <c r="AO126" s="799"/>
      <c r="AP126" s="845" t="s">
        <v>223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t="s">
        <v>223</v>
      </c>
      <c r="DH126" s="835"/>
      <c r="DI126" s="835"/>
      <c r="DJ126" s="835"/>
      <c r="DK126" s="835"/>
      <c r="DL126" s="835" t="s">
        <v>223</v>
      </c>
      <c r="DM126" s="835"/>
      <c r="DN126" s="835"/>
      <c r="DO126" s="835"/>
      <c r="DP126" s="835"/>
      <c r="DQ126" s="835" t="s">
        <v>223</v>
      </c>
      <c r="DR126" s="835"/>
      <c r="DS126" s="835"/>
      <c r="DT126" s="835"/>
      <c r="DU126" s="835"/>
      <c r="DV126" s="812" t="s">
        <v>223</v>
      </c>
      <c r="DW126" s="812"/>
      <c r="DX126" s="812"/>
      <c r="DY126" s="812"/>
      <c r="DZ126" s="813"/>
    </row>
    <row r="127" spans="1:130" s="199" customFormat="1" ht="26.25" customHeight="1" x14ac:dyDescent="0.2">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3681</v>
      </c>
      <c r="AB127" s="798"/>
      <c r="AC127" s="798"/>
      <c r="AD127" s="798"/>
      <c r="AE127" s="799"/>
      <c r="AF127" s="800">
        <v>3618</v>
      </c>
      <c r="AG127" s="798"/>
      <c r="AH127" s="798"/>
      <c r="AI127" s="798"/>
      <c r="AJ127" s="799"/>
      <c r="AK127" s="800">
        <v>3562</v>
      </c>
      <c r="AL127" s="798"/>
      <c r="AM127" s="798"/>
      <c r="AN127" s="798"/>
      <c r="AO127" s="799"/>
      <c r="AP127" s="845">
        <v>0.2</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223</v>
      </c>
      <c r="DH127" s="835"/>
      <c r="DI127" s="835"/>
      <c r="DJ127" s="835"/>
      <c r="DK127" s="835"/>
      <c r="DL127" s="835" t="s">
        <v>223</v>
      </c>
      <c r="DM127" s="835"/>
      <c r="DN127" s="835"/>
      <c r="DO127" s="835"/>
      <c r="DP127" s="835"/>
      <c r="DQ127" s="835" t="s">
        <v>223</v>
      </c>
      <c r="DR127" s="835"/>
      <c r="DS127" s="835"/>
      <c r="DT127" s="835"/>
      <c r="DU127" s="835"/>
      <c r="DV127" s="812" t="s">
        <v>223</v>
      </c>
      <c r="DW127" s="812"/>
      <c r="DX127" s="812"/>
      <c r="DY127" s="812"/>
      <c r="DZ127" s="813"/>
    </row>
    <row r="128" spans="1:130" s="199" customFormat="1" ht="26.25" customHeight="1" thickBot="1" x14ac:dyDescent="0.25">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v>251</v>
      </c>
      <c r="AB128" s="819"/>
      <c r="AC128" s="819"/>
      <c r="AD128" s="819"/>
      <c r="AE128" s="820"/>
      <c r="AF128" s="821">
        <v>251</v>
      </c>
      <c r="AG128" s="819"/>
      <c r="AH128" s="819"/>
      <c r="AI128" s="819"/>
      <c r="AJ128" s="820"/>
      <c r="AK128" s="821">
        <v>251</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223</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v>18000</v>
      </c>
      <c r="DH128" s="809"/>
      <c r="DI128" s="809"/>
      <c r="DJ128" s="809"/>
      <c r="DK128" s="809"/>
      <c r="DL128" s="809" t="s">
        <v>223</v>
      </c>
      <c r="DM128" s="809"/>
      <c r="DN128" s="809"/>
      <c r="DO128" s="809"/>
      <c r="DP128" s="809"/>
      <c r="DQ128" s="809" t="s">
        <v>223</v>
      </c>
      <c r="DR128" s="809"/>
      <c r="DS128" s="809"/>
      <c r="DT128" s="809"/>
      <c r="DU128" s="809"/>
      <c r="DV128" s="810" t="s">
        <v>223</v>
      </c>
      <c r="DW128" s="810"/>
      <c r="DX128" s="810"/>
      <c r="DY128" s="810"/>
      <c r="DZ128" s="811"/>
    </row>
    <row r="129" spans="1:131" s="199" customFormat="1" ht="26.25" customHeight="1" x14ac:dyDescent="0.2">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2379142</v>
      </c>
      <c r="AB129" s="798"/>
      <c r="AC129" s="798"/>
      <c r="AD129" s="798"/>
      <c r="AE129" s="799"/>
      <c r="AF129" s="800">
        <v>2451775</v>
      </c>
      <c r="AG129" s="798"/>
      <c r="AH129" s="798"/>
      <c r="AI129" s="798"/>
      <c r="AJ129" s="799"/>
      <c r="AK129" s="800">
        <v>2380831</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223</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2">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346310</v>
      </c>
      <c r="AB130" s="798"/>
      <c r="AC130" s="798"/>
      <c r="AD130" s="798"/>
      <c r="AE130" s="799"/>
      <c r="AF130" s="800">
        <v>339474</v>
      </c>
      <c r="AG130" s="798"/>
      <c r="AH130" s="798"/>
      <c r="AI130" s="798"/>
      <c r="AJ130" s="799"/>
      <c r="AK130" s="800">
        <v>309559</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3.7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5">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2032832</v>
      </c>
      <c r="AB131" s="781"/>
      <c r="AC131" s="781"/>
      <c r="AD131" s="781"/>
      <c r="AE131" s="782"/>
      <c r="AF131" s="783">
        <v>2112301</v>
      </c>
      <c r="AG131" s="781"/>
      <c r="AH131" s="781"/>
      <c r="AI131" s="781"/>
      <c r="AJ131" s="782"/>
      <c r="AK131" s="783">
        <v>2071272</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t="s">
        <v>223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2">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3.2933365870000002</v>
      </c>
      <c r="AB132" s="761"/>
      <c r="AC132" s="761"/>
      <c r="AD132" s="761"/>
      <c r="AE132" s="762"/>
      <c r="AF132" s="763">
        <v>3.6654340460000001</v>
      </c>
      <c r="AG132" s="761"/>
      <c r="AH132" s="761"/>
      <c r="AI132" s="761"/>
      <c r="AJ132" s="762"/>
      <c r="AK132" s="763">
        <v>4.2664121369999997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5">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3.9</v>
      </c>
      <c r="AB133" s="740"/>
      <c r="AC133" s="740"/>
      <c r="AD133" s="740"/>
      <c r="AE133" s="741"/>
      <c r="AF133" s="739">
        <v>3.6</v>
      </c>
      <c r="AG133" s="740"/>
      <c r="AH133" s="740"/>
      <c r="AI133" s="740"/>
      <c r="AJ133" s="741"/>
      <c r="AK133" s="739">
        <v>3.7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2">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4" hidden="1" x14ac:dyDescent="0.2">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2"/>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2"/>
  <cols>
    <col min="1" max="36" width="9" style="244" customWidth="1"/>
    <col min="37" max="16384" width="9" style="243" hidden="1"/>
  </cols>
  <sheetData>
    <row r="1" spans="2:36"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ht="13.2" x14ac:dyDescent="0.2"/>
    <row r="3" spans="2:36" ht="13.2" x14ac:dyDescent="0.2"/>
    <row r="4" spans="2:36" ht="13.2" x14ac:dyDescent="0.2"/>
    <row r="5" spans="2:36" ht="13.2" x14ac:dyDescent="0.2"/>
    <row r="6" spans="2:36" ht="13.2" x14ac:dyDescent="0.2"/>
    <row r="7" spans="2:36" ht="13.2" x14ac:dyDescent="0.2"/>
    <row r="8" spans="2:36" ht="13.2" x14ac:dyDescent="0.2"/>
    <row r="9" spans="2:36" ht="13.2" x14ac:dyDescent="0.2"/>
    <row r="10" spans="2:36" ht="13.2" x14ac:dyDescent="0.2"/>
    <row r="11" spans="2:36" ht="13.2" x14ac:dyDescent="0.2"/>
    <row r="12" spans="2:36" ht="13.2" x14ac:dyDescent="0.2"/>
    <row r="13" spans="2:36" ht="13.2" x14ac:dyDescent="0.2"/>
    <row r="14" spans="2:36" ht="13.2" x14ac:dyDescent="0.2"/>
    <row r="15" spans="2:36" ht="13.2" x14ac:dyDescent="0.2"/>
    <row r="16" spans="2:36" ht="13.2" x14ac:dyDescent="0.2">
      <c r="AJ16" s="243"/>
    </row>
    <row r="17" spans="34:36" ht="13.2" x14ac:dyDescent="0.2">
      <c r="AJ17" s="243"/>
    </row>
    <row r="18" spans="34:36" ht="13.2" x14ac:dyDescent="0.2"/>
    <row r="19" spans="34:36" ht="13.2" x14ac:dyDescent="0.2"/>
    <row r="20" spans="34:36" ht="13.2" x14ac:dyDescent="0.2">
      <c r="AI20" s="243"/>
      <c r="AJ20" s="243"/>
    </row>
    <row r="21" spans="34:36" ht="13.2" x14ac:dyDescent="0.2">
      <c r="AJ21" s="243"/>
    </row>
    <row r="22" spans="34:36" ht="13.2" x14ac:dyDescent="0.2"/>
    <row r="23" spans="34:36" ht="13.2" x14ac:dyDescent="0.2">
      <c r="AI23" s="243"/>
      <c r="AJ23" s="243"/>
    </row>
    <row r="24" spans="34:36" ht="13.2" x14ac:dyDescent="0.2">
      <c r="AJ24" s="243"/>
    </row>
    <row r="25" spans="34:36" ht="13.2" x14ac:dyDescent="0.2">
      <c r="AJ25" s="243"/>
    </row>
    <row r="26" spans="34:36" ht="13.2" x14ac:dyDescent="0.2">
      <c r="AI26" s="243"/>
      <c r="AJ26" s="243"/>
    </row>
    <row r="27" spans="34:36" ht="13.2" x14ac:dyDescent="0.2"/>
    <row r="28" spans="34:36" ht="13.2" x14ac:dyDescent="0.2">
      <c r="AI28" s="243"/>
      <c r="AJ28" s="243"/>
    </row>
    <row r="29" spans="34:36" ht="13.2" x14ac:dyDescent="0.2">
      <c r="AJ29" s="243"/>
    </row>
    <row r="30" spans="34:36" ht="13.2" x14ac:dyDescent="0.2"/>
    <row r="31" spans="34:36" ht="13.2" x14ac:dyDescent="0.2">
      <c r="AH31" s="243"/>
      <c r="AI31" s="243"/>
      <c r="AJ31" s="243"/>
    </row>
    <row r="32" spans="34:36" ht="13.2" x14ac:dyDescent="0.2"/>
    <row r="33" spans="28:36" ht="13.2" x14ac:dyDescent="0.2">
      <c r="AI33" s="243"/>
      <c r="AJ33" s="243"/>
    </row>
    <row r="34" spans="28:36" ht="13.2" x14ac:dyDescent="0.2">
      <c r="AF34" s="243"/>
    </row>
    <row r="35" spans="28:36" ht="13.2" x14ac:dyDescent="0.2">
      <c r="AB35" s="243"/>
      <c r="AC35" s="243"/>
      <c r="AD35" s="243"/>
      <c r="AF35" s="243"/>
      <c r="AG35" s="243"/>
      <c r="AH35" s="243"/>
      <c r="AI35" s="243"/>
      <c r="AJ35" s="243"/>
    </row>
    <row r="36" spans="28:36" ht="13.2" x14ac:dyDescent="0.2"/>
    <row r="37" spans="28:36" ht="13.2" x14ac:dyDescent="0.2">
      <c r="AE37" s="243"/>
      <c r="AJ37" s="243"/>
    </row>
    <row r="38" spans="28:36" ht="13.2" x14ac:dyDescent="0.2">
      <c r="AB38" s="243"/>
      <c r="AC38" s="243"/>
      <c r="AD38" s="243"/>
      <c r="AE38" s="243"/>
      <c r="AG38" s="243"/>
      <c r="AH38" s="243"/>
      <c r="AI38" s="243"/>
      <c r="AJ38" s="243"/>
    </row>
    <row r="39" spans="28:36" ht="13.2" x14ac:dyDescent="0.2"/>
    <row r="40" spans="28:36" ht="13.2" x14ac:dyDescent="0.2"/>
    <row r="41" spans="28:36" ht="13.2" x14ac:dyDescent="0.2"/>
    <row r="42" spans="28:36" ht="13.2" x14ac:dyDescent="0.2"/>
    <row r="43" spans="28:36" ht="13.2" x14ac:dyDescent="0.2"/>
    <row r="44" spans="28:36" ht="13.2" x14ac:dyDescent="0.2"/>
    <row r="45" spans="28:36" ht="13.2" x14ac:dyDescent="0.2"/>
    <row r="46" spans="28:36" ht="13.2" x14ac:dyDescent="0.2"/>
    <row r="47" spans="28:36" ht="13.2" x14ac:dyDescent="0.2"/>
    <row r="48" spans="28:36" ht="13.2" x14ac:dyDescent="0.2"/>
    <row r="49" spans="22:36" ht="13.2" x14ac:dyDescent="0.2">
      <c r="AG49" s="243"/>
      <c r="AH49" s="243"/>
      <c r="AI49" s="243"/>
      <c r="AJ49" s="243"/>
    </row>
    <row r="50" spans="22:36" ht="13.2" x14ac:dyDescent="0.2"/>
    <row r="51" spans="22:36" ht="13.2" x14ac:dyDescent="0.2"/>
    <row r="52" spans="22:36" ht="13.2" x14ac:dyDescent="0.2"/>
    <row r="53" spans="22:36" ht="13.2" x14ac:dyDescent="0.2"/>
    <row r="54" spans="22:36" ht="13.2" x14ac:dyDescent="0.2"/>
    <row r="55" spans="22:36" ht="13.2" x14ac:dyDescent="0.2"/>
    <row r="56" spans="22:36" ht="13.2" x14ac:dyDescent="0.2"/>
    <row r="57" spans="22:36" ht="13.2" x14ac:dyDescent="0.2"/>
    <row r="58" spans="22:36" ht="13.2" x14ac:dyDescent="0.2"/>
    <row r="59" spans="22:36" ht="13.2" x14ac:dyDescent="0.2"/>
    <row r="60" spans="22:36" ht="13.2" x14ac:dyDescent="0.2"/>
    <row r="61" spans="22:36" ht="13.2" x14ac:dyDescent="0.2"/>
    <row r="62" spans="22:36" ht="13.2" x14ac:dyDescent="0.2"/>
    <row r="63" spans="22:36" ht="13.2" x14ac:dyDescent="0.2">
      <c r="W63" s="243"/>
      <c r="AA63" s="243"/>
    </row>
    <row r="64" spans="22:36" ht="13.2" x14ac:dyDescent="0.2">
      <c r="V64" s="243"/>
    </row>
    <row r="65" spans="15:36" ht="13.2" x14ac:dyDescent="0.2">
      <c r="X65" s="243"/>
      <c r="Z65" s="243"/>
      <c r="AC65" s="243"/>
    </row>
    <row r="66" spans="15:36" ht="13.2" x14ac:dyDescent="0.2">
      <c r="Q66" s="243"/>
      <c r="S66" s="243"/>
      <c r="U66" s="243"/>
      <c r="AF66" s="243"/>
    </row>
    <row r="67" spans="15:36" ht="13.2" x14ac:dyDescent="0.2">
      <c r="O67" s="243"/>
      <c r="P67" s="243"/>
      <c r="R67" s="243"/>
      <c r="T67" s="243"/>
      <c r="Y67" s="243"/>
      <c r="AB67" s="243"/>
      <c r="AD67" s="243"/>
      <c r="AE67" s="243"/>
      <c r="AG67" s="243"/>
      <c r="AH67" s="243"/>
      <c r="AI67" s="243"/>
      <c r="AJ67" s="243"/>
    </row>
    <row r="68" spans="15:36" ht="13.2" x14ac:dyDescent="0.2"/>
    <row r="69" spans="15:36" ht="13.2" x14ac:dyDescent="0.2"/>
    <row r="70" spans="15:36" ht="13.2" x14ac:dyDescent="0.2"/>
    <row r="71" spans="15:36" ht="13.2" x14ac:dyDescent="0.2"/>
    <row r="72" spans="15:36" ht="13.2" x14ac:dyDescent="0.2">
      <c r="AJ72" s="243"/>
    </row>
    <row r="73" spans="15:36" ht="13.2" x14ac:dyDescent="0.2">
      <c r="AJ73" s="243"/>
    </row>
    <row r="74" spans="15:36" ht="13.2" x14ac:dyDescent="0.2"/>
    <row r="75" spans="15:36" ht="13.2" x14ac:dyDescent="0.2"/>
    <row r="76" spans="15:36" ht="13.2" x14ac:dyDescent="0.2"/>
    <row r="77" spans="15:36" ht="13.2" x14ac:dyDescent="0.2"/>
    <row r="78" spans="15:36" ht="13.2" x14ac:dyDescent="0.2"/>
    <row r="79" spans="15:36" ht="13.2" x14ac:dyDescent="0.2"/>
    <row r="80" spans="15:36" ht="13.2" x14ac:dyDescent="0.2"/>
    <row r="81" spans="27:27" ht="13.2" x14ac:dyDescent="0.2"/>
    <row r="82" spans="27:27" ht="13.2" x14ac:dyDescent="0.2"/>
    <row r="83" spans="27:27" ht="13.2" x14ac:dyDescent="0.2"/>
    <row r="84" spans="27:27" ht="13.2" x14ac:dyDescent="0.2"/>
    <row r="85" spans="27:27" ht="13.2" x14ac:dyDescent="0.2"/>
    <row r="86" spans="27:27" ht="13.2" x14ac:dyDescent="0.2"/>
    <row r="87" spans="27:27" ht="13.2" x14ac:dyDescent="0.2"/>
    <row r="88" spans="27:27" ht="13.2" x14ac:dyDescent="0.2"/>
    <row r="89" spans="27:27" ht="13.2" x14ac:dyDescent="0.2"/>
    <row r="90" spans="27:27" ht="13.2" x14ac:dyDescent="0.2"/>
    <row r="91" spans="27:27" ht="13.2" x14ac:dyDescent="0.2"/>
    <row r="92" spans="27:27" ht="13.2" x14ac:dyDescent="0.2"/>
    <row r="93" spans="27:27" ht="13.2" x14ac:dyDescent="0.2"/>
    <row r="94" spans="27:27" ht="13.2" x14ac:dyDescent="0.2"/>
    <row r="95" spans="27:27" ht="13.2" x14ac:dyDescent="0.2"/>
    <row r="96" spans="27:27" ht="13.2" x14ac:dyDescent="0.2">
      <c r="AA96" s="243"/>
    </row>
    <row r="97" spans="24:36" ht="13.2" x14ac:dyDescent="0.2">
      <c r="AA97" s="243"/>
    </row>
    <row r="98" spans="24:36" ht="13.2" hidden="1" x14ac:dyDescent="0.2">
      <c r="AA98" s="243"/>
    </row>
    <row r="99" spans="24:36" ht="13.2" hidden="1" x14ac:dyDescent="0.2">
      <c r="AA99" s="243"/>
    </row>
    <row r="100" spans="24:36" ht="13.2" hidden="1" x14ac:dyDescent="0.2"/>
    <row r="101" spans="24:36" ht="12" hidden="1" customHeight="1" x14ac:dyDescent="0.2">
      <c r="X101" s="243"/>
      <c r="Y101" s="243"/>
      <c r="Z101" s="243"/>
      <c r="AC101" s="243"/>
    </row>
    <row r="102" spans="24:36" ht="1.5" hidden="1" customHeight="1" x14ac:dyDescent="0.2">
      <c r="AC102" s="243"/>
      <c r="AF102" s="243"/>
    </row>
    <row r="103" spans="24:36" ht="13.2" hidden="1" x14ac:dyDescent="0.2">
      <c r="AB103" s="243"/>
      <c r="AD103" s="243"/>
      <c r="AE103" s="243"/>
      <c r="AF103" s="243"/>
      <c r="AG103" s="243"/>
      <c r="AH103" s="243"/>
      <c r="AI103" s="243"/>
      <c r="AJ103" s="243"/>
    </row>
    <row r="104" spans="24:36" ht="13.2" hidden="1" x14ac:dyDescent="0.2">
      <c r="AD104" s="243"/>
      <c r="AE104" s="243"/>
      <c r="AG104" s="243"/>
      <c r="AH104" s="243"/>
      <c r="AI104" s="243"/>
      <c r="AJ104" s="243"/>
    </row>
    <row r="105" spans="24:36" ht="12.75" hidden="1" customHeight="1" x14ac:dyDescent="0.2"/>
    <row r="106" spans="24:36" ht="13.2" hidden="1" x14ac:dyDescent="0.2"/>
    <row r="107" spans="24:36" ht="13.2" hidden="1" x14ac:dyDescent="0.2"/>
    <row r="108" spans="24:36" ht="13.2" hidden="1" x14ac:dyDescent="0.2"/>
    <row r="109" spans="24:36" ht="13.2" hidden="1" x14ac:dyDescent="0.2"/>
    <row r="110" spans="24:36" ht="13.2" hidden="1" x14ac:dyDescent="0.2"/>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10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5" width="9" style="244" customWidth="1"/>
    <col min="16" max="16" width="9.109375" style="244" bestFit="1" customWidth="1"/>
    <col min="17" max="34" width="9" style="244" customWidth="1"/>
    <col min="35" max="16384" width="9" style="243" hidden="1"/>
  </cols>
  <sheetData>
    <row r="1" spans="2:34"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row r="3" spans="2:34" ht="13.2" x14ac:dyDescent="0.2"/>
    <row r="4" spans="2:34" ht="13.2" x14ac:dyDescent="0.2">
      <c r="R4" s="243"/>
      <c r="S4" s="243"/>
      <c r="T4" s="243"/>
      <c r="U4" s="243"/>
      <c r="V4" s="243"/>
      <c r="W4" s="243"/>
      <c r="X4" s="243"/>
      <c r="Y4" s="243"/>
      <c r="Z4" s="243"/>
      <c r="AA4" s="243"/>
      <c r="AB4" s="243"/>
      <c r="AC4" s="243"/>
      <c r="AD4" s="243"/>
      <c r="AE4" s="243"/>
      <c r="AF4" s="243"/>
      <c r="AG4" s="243"/>
      <c r="AH4" s="243"/>
    </row>
    <row r="5" spans="2:34" ht="13.2" x14ac:dyDescent="0.2">
      <c r="R5" s="243"/>
      <c r="S5" s="243"/>
      <c r="T5" s="243"/>
      <c r="U5" s="243"/>
      <c r="V5" s="243"/>
      <c r="W5" s="243"/>
      <c r="X5" s="243"/>
      <c r="Y5" s="243"/>
      <c r="Z5" s="243"/>
      <c r="AA5" s="243"/>
      <c r="AB5" s="243"/>
      <c r="AC5" s="243"/>
      <c r="AD5" s="243"/>
      <c r="AE5" s="243"/>
      <c r="AF5" s="243"/>
      <c r="AG5" s="243"/>
      <c r="AH5" s="243"/>
    </row>
    <row r="6" spans="2:34" ht="13.2" x14ac:dyDescent="0.2"/>
    <row r="7" spans="2:34" ht="13.2" x14ac:dyDescent="0.2"/>
    <row r="8" spans="2:34" ht="13.2" x14ac:dyDescent="0.2"/>
    <row r="9" spans="2:34" ht="13.2" x14ac:dyDescent="0.2"/>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9:34" ht="13.2" x14ac:dyDescent="0.2"/>
    <row r="18" spans="9:34" ht="13.2"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ht="13.2" x14ac:dyDescent="0.2"/>
    <row r="20" spans="9:34" ht="13.2" x14ac:dyDescent="0.2"/>
    <row r="21" spans="9:34" ht="13.2" x14ac:dyDescent="0.2">
      <c r="AH21" s="243"/>
    </row>
    <row r="22" spans="9:34" ht="13.2" x14ac:dyDescent="0.2">
      <c r="AE22" s="243"/>
      <c r="AF22" s="243"/>
      <c r="AG22" s="243"/>
      <c r="AH22" s="243"/>
    </row>
    <row r="23" spans="9:34" ht="13.2" x14ac:dyDescent="0.2">
      <c r="U23" s="243"/>
      <c r="V23" s="243"/>
      <c r="W23" s="243"/>
      <c r="X23" s="243"/>
      <c r="Y23" s="243"/>
      <c r="Z23" s="243"/>
      <c r="AA23" s="243"/>
      <c r="AB23" s="243"/>
      <c r="AC23" s="243"/>
      <c r="AD23" s="243"/>
      <c r="AE23" s="243"/>
      <c r="AF23" s="243"/>
      <c r="AG23" s="243"/>
      <c r="AH23" s="243"/>
    </row>
    <row r="24" spans="9:34" ht="13.2" x14ac:dyDescent="0.2"/>
    <row r="25" spans="9:34" ht="13.2" x14ac:dyDescent="0.2"/>
    <row r="26" spans="9:34" ht="13.2" x14ac:dyDescent="0.2"/>
    <row r="27" spans="9:34" ht="13.2" x14ac:dyDescent="0.2"/>
    <row r="28" spans="9:34" ht="13.2" x14ac:dyDescent="0.2"/>
    <row r="29" spans="9:34" ht="13.2" x14ac:dyDescent="0.2"/>
    <row r="30" spans="9:34" ht="13.2" x14ac:dyDescent="0.2"/>
    <row r="31" spans="9:34" ht="13.2" x14ac:dyDescent="0.2"/>
    <row r="32" spans="9:34" ht="13.2" x14ac:dyDescent="0.2"/>
    <row r="33" spans="15:34" ht="13.2" x14ac:dyDescent="0.2"/>
    <row r="34" spans="15:34" ht="13.2" x14ac:dyDescent="0.2"/>
    <row r="35" spans="15:34" ht="13.2" x14ac:dyDescent="0.2">
      <c r="V35" s="243"/>
      <c r="W35" s="243"/>
      <c r="X35" s="243"/>
      <c r="Y35" s="243"/>
      <c r="Z35" s="243"/>
      <c r="AA35" s="243"/>
      <c r="AB35" s="243"/>
      <c r="AC35" s="243"/>
      <c r="AD35" s="243"/>
      <c r="AE35" s="243"/>
      <c r="AF35" s="243"/>
      <c r="AG35" s="243"/>
      <c r="AH35" s="243"/>
    </row>
    <row r="36" spans="15:34" ht="13.2" x14ac:dyDescent="0.2"/>
    <row r="37" spans="15:34" ht="13.2" x14ac:dyDescent="0.2">
      <c r="AH37" s="243"/>
    </row>
    <row r="38" spans="15:34" ht="13.2" x14ac:dyDescent="0.2">
      <c r="AE38" s="243"/>
      <c r="AF38" s="243"/>
      <c r="AG38" s="243"/>
      <c r="AH38" s="243"/>
    </row>
    <row r="39" spans="15:34" ht="13.2" x14ac:dyDescent="0.2"/>
    <row r="40" spans="15:34" ht="13.2" x14ac:dyDescent="0.2"/>
    <row r="41" spans="15:34" ht="13.2" x14ac:dyDescent="0.2"/>
    <row r="42" spans="15:34" ht="13.2" x14ac:dyDescent="0.2"/>
    <row r="43" spans="15:34" ht="13.2" x14ac:dyDescent="0.2">
      <c r="O43" s="243"/>
      <c r="P43" s="243"/>
      <c r="Q43" s="243"/>
      <c r="R43" s="243"/>
      <c r="S43" s="243"/>
      <c r="T43" s="243"/>
      <c r="U43" s="243"/>
      <c r="V43" s="243"/>
      <c r="W43" s="243"/>
      <c r="X43" s="243"/>
      <c r="Y43" s="243"/>
      <c r="Z43" s="243"/>
      <c r="AA43" s="243"/>
      <c r="AB43" s="243"/>
      <c r="AC43" s="243"/>
      <c r="AD43" s="243"/>
      <c r="AE43" s="243"/>
      <c r="AF43" s="243"/>
      <c r="AG43" s="243"/>
      <c r="AH43" s="243"/>
    </row>
    <row r="44" spans="15:34" ht="13.2" x14ac:dyDescent="0.2">
      <c r="AH44" s="243"/>
    </row>
    <row r="45" spans="15:34" ht="13.2" x14ac:dyDescent="0.2"/>
    <row r="46" spans="15:34" ht="13.2" x14ac:dyDescent="0.2">
      <c r="W46" s="243"/>
      <c r="X46" s="243"/>
      <c r="Y46" s="243"/>
      <c r="Z46" s="243"/>
      <c r="AA46" s="243"/>
      <c r="AB46" s="243"/>
      <c r="AC46" s="243"/>
      <c r="AD46" s="243"/>
      <c r="AE46" s="243"/>
      <c r="AF46" s="243"/>
      <c r="AG46" s="243"/>
      <c r="AH46" s="243"/>
    </row>
    <row r="47" spans="15:34" ht="13.2" x14ac:dyDescent="0.2"/>
    <row r="48" spans="15:34" ht="13.2" x14ac:dyDescent="0.2"/>
    <row r="49" spans="22:34" ht="13.2" x14ac:dyDescent="0.2"/>
    <row r="50" spans="22:34" ht="13.2" x14ac:dyDescent="0.2">
      <c r="V50" s="243"/>
      <c r="W50" s="243"/>
      <c r="X50" s="243"/>
      <c r="Y50" s="243"/>
      <c r="Z50" s="243"/>
      <c r="AA50" s="243"/>
      <c r="AB50" s="243"/>
      <c r="AC50" s="243"/>
      <c r="AD50" s="243"/>
      <c r="AE50" s="243"/>
      <c r="AF50" s="243"/>
      <c r="AG50" s="243"/>
      <c r="AH50" s="243"/>
    </row>
    <row r="51" spans="22:34" ht="13.2" x14ac:dyDescent="0.2"/>
    <row r="52" spans="22:34" ht="13.2" x14ac:dyDescent="0.2"/>
    <row r="53" spans="22:34" ht="13.2" x14ac:dyDescent="0.2">
      <c r="AH53" s="243"/>
    </row>
    <row r="54" spans="22:34" ht="13.2" x14ac:dyDescent="0.2"/>
    <row r="55" spans="22:34" ht="13.2" x14ac:dyDescent="0.2"/>
    <row r="56" spans="22:34" ht="13.2" x14ac:dyDescent="0.2"/>
    <row r="57" spans="22:34" ht="13.2" x14ac:dyDescent="0.2"/>
    <row r="58" spans="22:34" ht="13.2" x14ac:dyDescent="0.2"/>
    <row r="59" spans="22:34" ht="13.2" x14ac:dyDescent="0.2"/>
    <row r="60" spans="22:34" ht="13.2" x14ac:dyDescent="0.2"/>
    <row r="61" spans="22:34" ht="13.2" x14ac:dyDescent="0.2"/>
    <row r="62" spans="22:34" ht="13.2" x14ac:dyDescent="0.2"/>
    <row r="63" spans="22:34" ht="13.2" x14ac:dyDescent="0.2"/>
    <row r="64" spans="22:34" ht="13.2" x14ac:dyDescent="0.2"/>
    <row r="65" spans="25:34" ht="13.2" x14ac:dyDescent="0.2"/>
    <row r="66" spans="25:34" ht="13.2" x14ac:dyDescent="0.2"/>
    <row r="67" spans="25:34" ht="13.2" x14ac:dyDescent="0.2">
      <c r="Y67" s="243"/>
      <c r="Z67" s="243"/>
      <c r="AA67" s="243"/>
      <c r="AB67" s="243"/>
      <c r="AC67" s="243"/>
      <c r="AD67" s="243"/>
      <c r="AE67" s="243"/>
      <c r="AF67" s="243"/>
      <c r="AG67" s="243"/>
      <c r="AH67" s="243"/>
    </row>
    <row r="68" spans="25:34" ht="13.2" x14ac:dyDescent="0.2"/>
    <row r="69" spans="25:34" ht="13.2" x14ac:dyDescent="0.2"/>
    <row r="70" spans="25:34" ht="13.2" x14ac:dyDescent="0.2"/>
    <row r="71" spans="25:34" ht="13.2" x14ac:dyDescent="0.2"/>
    <row r="72" spans="25:34" ht="13.2" x14ac:dyDescent="0.2"/>
    <row r="73" spans="25:34" ht="13.2" x14ac:dyDescent="0.2"/>
    <row r="74" spans="25:34" ht="13.2" x14ac:dyDescent="0.2"/>
    <row r="75" spans="25:34" ht="13.2" x14ac:dyDescent="0.2"/>
    <row r="76" spans="25:34" ht="13.2" x14ac:dyDescent="0.2"/>
    <row r="77" spans="25:34" ht="13.2" x14ac:dyDescent="0.2"/>
    <row r="78" spans="25:34" ht="13.2" x14ac:dyDescent="0.2"/>
    <row r="79" spans="25:34" ht="13.2" x14ac:dyDescent="0.2"/>
    <row r="80" spans="25:34"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74"/>
  <sheetViews>
    <sheetView showGridLines="0" view="pageBreakPreview" zoomScale="80" zoomScaleSheetLayoutView="80" workbookViewId="0"/>
  </sheetViews>
  <sheetFormatPr defaultColWidth="0" defaultRowHeight="13.5" customHeight="1" zeroHeight="1" x14ac:dyDescent="0.2"/>
  <cols>
    <col min="1" max="6" width="14.88671875" style="245" customWidth="1"/>
    <col min="7" max="8" width="15.88671875" style="245" customWidth="1"/>
    <col min="9" max="14" width="16.109375" style="245" customWidth="1"/>
    <col min="15" max="15" width="6.109375" style="252" customWidth="1"/>
    <col min="16" max="16" width="3" style="250" customWidth="1"/>
    <col min="17" max="17" width="19.109375" style="245" hidden="1" customWidth="1"/>
    <col min="18" max="22" width="12.6640625" style="245" hidden="1" customWidth="1"/>
    <col min="23" max="16384" width="8.6640625" style="245" hidden="1"/>
  </cols>
  <sheetData>
    <row r="1" spans="1:16" ht="13.2" x14ac:dyDescent="0.2">
      <c r="O1" s="246"/>
      <c r="P1" s="246"/>
    </row>
    <row r="2" spans="1:16" ht="13.2" x14ac:dyDescent="0.2">
      <c r="O2" s="246"/>
      <c r="P2" s="246"/>
    </row>
    <row r="3" spans="1:16" ht="13.2" x14ac:dyDescent="0.2">
      <c r="O3" s="246"/>
      <c r="P3" s="246"/>
    </row>
    <row r="4" spans="1:16" ht="13.2" x14ac:dyDescent="0.2">
      <c r="O4" s="246"/>
      <c r="P4" s="246"/>
    </row>
    <row r="5" spans="1:16" ht="16.2" x14ac:dyDescent="0.2">
      <c r="A5" s="247" t="s">
        <v>470</v>
      </c>
      <c r="B5" s="248"/>
      <c r="C5" s="248"/>
      <c r="D5" s="248"/>
      <c r="E5" s="248"/>
      <c r="F5" s="248"/>
      <c r="G5" s="248"/>
      <c r="H5" s="248"/>
      <c r="I5" s="248"/>
      <c r="J5" s="248"/>
      <c r="K5" s="248"/>
      <c r="L5" s="248"/>
      <c r="M5" s="248"/>
      <c r="N5" s="248"/>
      <c r="O5" s="249"/>
    </row>
    <row r="6" spans="1:16" ht="13.2" x14ac:dyDescent="0.2">
      <c r="A6" s="250"/>
      <c r="B6" s="246"/>
      <c r="C6" s="246"/>
      <c r="D6" s="246"/>
      <c r="E6" s="246"/>
      <c r="F6" s="246"/>
      <c r="G6" s="251" t="s">
        <v>471</v>
      </c>
      <c r="H6" s="251"/>
      <c r="I6" s="251"/>
      <c r="J6" s="251"/>
      <c r="K6" s="246"/>
      <c r="L6" s="246"/>
      <c r="M6" s="246"/>
      <c r="N6" s="246"/>
    </row>
    <row r="7" spans="1:16" ht="13.2" x14ac:dyDescent="0.2">
      <c r="A7" s="250"/>
      <c r="B7" s="246"/>
      <c r="C7" s="246"/>
      <c r="D7" s="246"/>
      <c r="E7" s="246"/>
      <c r="F7" s="246"/>
      <c r="G7" s="253"/>
      <c r="H7" s="254"/>
      <c r="I7" s="254"/>
      <c r="J7" s="255"/>
      <c r="K7" s="1152" t="s">
        <v>472</v>
      </c>
      <c r="L7" s="256"/>
      <c r="M7" s="257" t="s">
        <v>473</v>
      </c>
      <c r="N7" s="258"/>
    </row>
    <row r="8" spans="1:16" ht="13.2" x14ac:dyDescent="0.2">
      <c r="A8" s="250"/>
      <c r="B8" s="246"/>
      <c r="C8" s="246"/>
      <c r="D8" s="246"/>
      <c r="E8" s="246"/>
      <c r="F8" s="246"/>
      <c r="G8" s="259"/>
      <c r="H8" s="260"/>
      <c r="I8" s="260"/>
      <c r="J8" s="261"/>
      <c r="K8" s="1153"/>
      <c r="L8" s="262" t="s">
        <v>474</v>
      </c>
      <c r="M8" s="263" t="s">
        <v>475</v>
      </c>
      <c r="N8" s="264" t="s">
        <v>476</v>
      </c>
    </row>
    <row r="9" spans="1:16" ht="13.2" x14ac:dyDescent="0.2">
      <c r="A9" s="250"/>
      <c r="B9" s="246"/>
      <c r="C9" s="246"/>
      <c r="D9" s="246"/>
      <c r="E9" s="246"/>
      <c r="F9" s="246"/>
      <c r="G9" s="1166" t="s">
        <v>477</v>
      </c>
      <c r="H9" s="1167"/>
      <c r="I9" s="1167"/>
      <c r="J9" s="1168"/>
      <c r="K9" s="265">
        <v>744951</v>
      </c>
      <c r="L9" s="266">
        <v>182452</v>
      </c>
      <c r="M9" s="267">
        <v>189696</v>
      </c>
      <c r="N9" s="268">
        <v>-3.8</v>
      </c>
    </row>
    <row r="10" spans="1:16" ht="13.2" x14ac:dyDescent="0.2">
      <c r="A10" s="250"/>
      <c r="B10" s="246"/>
      <c r="C10" s="246"/>
      <c r="D10" s="246"/>
      <c r="E10" s="246"/>
      <c r="F10" s="246"/>
      <c r="G10" s="1166" t="s">
        <v>478</v>
      </c>
      <c r="H10" s="1167"/>
      <c r="I10" s="1167"/>
      <c r="J10" s="1168"/>
      <c r="K10" s="269">
        <v>57090</v>
      </c>
      <c r="L10" s="270">
        <v>13982</v>
      </c>
      <c r="M10" s="271">
        <v>21936</v>
      </c>
      <c r="N10" s="272">
        <v>-36.299999999999997</v>
      </c>
    </row>
    <row r="11" spans="1:16" ht="13.5" customHeight="1" x14ac:dyDescent="0.2">
      <c r="A11" s="250"/>
      <c r="B11" s="246"/>
      <c r="C11" s="246"/>
      <c r="D11" s="246"/>
      <c r="E11" s="246"/>
      <c r="F11" s="246"/>
      <c r="G11" s="1166" t="s">
        <v>479</v>
      </c>
      <c r="H11" s="1167"/>
      <c r="I11" s="1167"/>
      <c r="J11" s="1168"/>
      <c r="K11" s="269">
        <v>72618</v>
      </c>
      <c r="L11" s="270">
        <v>17785</v>
      </c>
      <c r="M11" s="271">
        <v>29437</v>
      </c>
      <c r="N11" s="272">
        <v>-39.6</v>
      </c>
    </row>
    <row r="12" spans="1:16" ht="13.5" customHeight="1" x14ac:dyDescent="0.2">
      <c r="A12" s="250"/>
      <c r="B12" s="246"/>
      <c r="C12" s="246"/>
      <c r="D12" s="246"/>
      <c r="E12" s="246"/>
      <c r="F12" s="246"/>
      <c r="G12" s="1166" t="s">
        <v>480</v>
      </c>
      <c r="H12" s="1167"/>
      <c r="I12" s="1167"/>
      <c r="J12" s="1168"/>
      <c r="K12" s="269">
        <v>2540</v>
      </c>
      <c r="L12" s="270">
        <v>622</v>
      </c>
      <c r="M12" s="271">
        <v>3160</v>
      </c>
      <c r="N12" s="272">
        <v>-80.3</v>
      </c>
    </row>
    <row r="13" spans="1:16" ht="13.5" customHeight="1" x14ac:dyDescent="0.2">
      <c r="A13" s="250"/>
      <c r="B13" s="246"/>
      <c r="C13" s="246"/>
      <c r="D13" s="246"/>
      <c r="E13" s="246"/>
      <c r="F13" s="246"/>
      <c r="G13" s="1166" t="s">
        <v>481</v>
      </c>
      <c r="H13" s="1167"/>
      <c r="I13" s="1167"/>
      <c r="J13" s="1168"/>
      <c r="K13" s="269" t="s">
        <v>482</v>
      </c>
      <c r="L13" s="270" t="s">
        <v>482</v>
      </c>
      <c r="M13" s="271" t="s">
        <v>482</v>
      </c>
      <c r="N13" s="272" t="s">
        <v>482</v>
      </c>
    </row>
    <row r="14" spans="1:16" ht="13.5" customHeight="1" x14ac:dyDescent="0.2">
      <c r="A14" s="250"/>
      <c r="B14" s="246"/>
      <c r="C14" s="246"/>
      <c r="D14" s="246"/>
      <c r="E14" s="246"/>
      <c r="F14" s="246"/>
      <c r="G14" s="1166" t="s">
        <v>483</v>
      </c>
      <c r="H14" s="1167"/>
      <c r="I14" s="1167"/>
      <c r="J14" s="1168"/>
      <c r="K14" s="269">
        <v>55894</v>
      </c>
      <c r="L14" s="270">
        <v>13689</v>
      </c>
      <c r="M14" s="271">
        <v>9091</v>
      </c>
      <c r="N14" s="272">
        <v>50.6</v>
      </c>
    </row>
    <row r="15" spans="1:16" ht="13.5" customHeight="1" x14ac:dyDescent="0.2">
      <c r="A15" s="250"/>
      <c r="B15" s="246"/>
      <c r="C15" s="246"/>
      <c r="D15" s="246"/>
      <c r="E15" s="246"/>
      <c r="F15" s="246"/>
      <c r="G15" s="1166" t="s">
        <v>484</v>
      </c>
      <c r="H15" s="1167"/>
      <c r="I15" s="1167"/>
      <c r="J15" s="1168"/>
      <c r="K15" s="269">
        <v>26264</v>
      </c>
      <c r="L15" s="270">
        <v>6433</v>
      </c>
      <c r="M15" s="271">
        <v>4470</v>
      </c>
      <c r="N15" s="272">
        <v>43.9</v>
      </c>
    </row>
    <row r="16" spans="1:16" ht="13.2" x14ac:dyDescent="0.2">
      <c r="A16" s="250"/>
      <c r="B16" s="246"/>
      <c r="C16" s="246"/>
      <c r="D16" s="246"/>
      <c r="E16" s="246"/>
      <c r="F16" s="246"/>
      <c r="G16" s="1169" t="s">
        <v>485</v>
      </c>
      <c r="H16" s="1170"/>
      <c r="I16" s="1170"/>
      <c r="J16" s="1171"/>
      <c r="K16" s="270">
        <v>-70325</v>
      </c>
      <c r="L16" s="270">
        <v>-17224</v>
      </c>
      <c r="M16" s="271">
        <v>-19414</v>
      </c>
      <c r="N16" s="272">
        <v>-11.3</v>
      </c>
    </row>
    <row r="17" spans="1:16" ht="13.2" x14ac:dyDescent="0.2">
      <c r="A17" s="250"/>
      <c r="B17" s="246"/>
      <c r="C17" s="246"/>
      <c r="D17" s="246"/>
      <c r="E17" s="246"/>
      <c r="F17" s="246"/>
      <c r="G17" s="1169" t="s">
        <v>171</v>
      </c>
      <c r="H17" s="1170"/>
      <c r="I17" s="1170"/>
      <c r="J17" s="1171"/>
      <c r="K17" s="270">
        <v>889032</v>
      </c>
      <c r="L17" s="270">
        <v>217740</v>
      </c>
      <c r="M17" s="271">
        <v>238376</v>
      </c>
      <c r="N17" s="272">
        <v>-8.6999999999999993</v>
      </c>
    </row>
    <row r="18" spans="1:16" ht="13.2" x14ac:dyDescent="0.2">
      <c r="A18" s="250"/>
      <c r="B18" s="246"/>
      <c r="C18" s="246"/>
      <c r="D18" s="246"/>
      <c r="E18" s="246"/>
      <c r="F18" s="246"/>
      <c r="G18" s="246"/>
      <c r="H18" s="246"/>
      <c r="I18" s="246"/>
      <c r="J18" s="246"/>
      <c r="K18" s="246"/>
      <c r="L18" s="246"/>
      <c r="M18" s="273"/>
      <c r="N18" s="273"/>
    </row>
    <row r="19" spans="1:16" ht="13.2" x14ac:dyDescent="0.2">
      <c r="A19" s="250"/>
      <c r="B19" s="246"/>
      <c r="C19" s="246"/>
      <c r="D19" s="246"/>
      <c r="E19" s="246"/>
      <c r="F19" s="246"/>
      <c r="G19" s="246" t="s">
        <v>486</v>
      </c>
      <c r="H19" s="246"/>
      <c r="I19" s="246"/>
      <c r="J19" s="246"/>
      <c r="K19" s="246"/>
      <c r="L19" s="246"/>
      <c r="M19" s="246"/>
      <c r="N19" s="246"/>
    </row>
    <row r="20" spans="1:16" ht="13.2" x14ac:dyDescent="0.2">
      <c r="A20" s="250"/>
      <c r="B20" s="246"/>
      <c r="C20" s="246"/>
      <c r="D20" s="246"/>
      <c r="E20" s="246"/>
      <c r="F20" s="246"/>
      <c r="G20" s="274"/>
      <c r="H20" s="275"/>
      <c r="I20" s="275"/>
      <c r="J20" s="276"/>
      <c r="K20" s="277" t="s">
        <v>487</v>
      </c>
      <c r="L20" s="278" t="s">
        <v>488</v>
      </c>
      <c r="M20" s="279" t="s">
        <v>489</v>
      </c>
      <c r="N20" s="280"/>
    </row>
    <row r="21" spans="1:16" s="286" customFormat="1" ht="13.2" x14ac:dyDescent="0.2">
      <c r="A21" s="281"/>
      <c r="B21" s="251"/>
      <c r="C21" s="251"/>
      <c r="D21" s="251"/>
      <c r="E21" s="251"/>
      <c r="F21" s="251"/>
      <c r="G21" s="1163" t="s">
        <v>490</v>
      </c>
      <c r="H21" s="1164"/>
      <c r="I21" s="1164"/>
      <c r="J21" s="1165"/>
      <c r="K21" s="282">
        <v>22.29</v>
      </c>
      <c r="L21" s="283">
        <v>21.75</v>
      </c>
      <c r="M21" s="284">
        <v>0.54</v>
      </c>
      <c r="N21" s="251"/>
      <c r="O21" s="285"/>
      <c r="P21" s="281"/>
    </row>
    <row r="22" spans="1:16" s="286" customFormat="1" ht="13.2" x14ac:dyDescent="0.2">
      <c r="A22" s="281"/>
      <c r="B22" s="251"/>
      <c r="C22" s="251"/>
      <c r="D22" s="251"/>
      <c r="E22" s="251"/>
      <c r="F22" s="251"/>
      <c r="G22" s="1163" t="s">
        <v>491</v>
      </c>
      <c r="H22" s="1164"/>
      <c r="I22" s="1164"/>
      <c r="J22" s="1165"/>
      <c r="K22" s="287">
        <v>98.5</v>
      </c>
      <c r="L22" s="288">
        <v>95.2</v>
      </c>
      <c r="M22" s="289">
        <v>3.3</v>
      </c>
      <c r="N22" s="273"/>
      <c r="O22" s="285"/>
      <c r="P22" s="281"/>
    </row>
    <row r="23" spans="1:16" s="286" customFormat="1" ht="13.2" x14ac:dyDescent="0.2">
      <c r="A23" s="281"/>
      <c r="B23" s="251"/>
      <c r="C23" s="251"/>
      <c r="D23" s="251"/>
      <c r="E23" s="251"/>
      <c r="F23" s="251"/>
      <c r="G23" s="251"/>
      <c r="H23" s="251"/>
      <c r="I23" s="251"/>
      <c r="J23" s="251"/>
      <c r="K23" s="251"/>
      <c r="L23" s="273"/>
      <c r="M23" s="273"/>
      <c r="N23" s="273"/>
      <c r="O23" s="285"/>
      <c r="P23" s="281"/>
    </row>
    <row r="24" spans="1:16" s="286" customFormat="1" ht="13.2" x14ac:dyDescent="0.2">
      <c r="A24" s="281"/>
      <c r="B24" s="251"/>
      <c r="C24" s="251"/>
      <c r="D24" s="251"/>
      <c r="E24" s="251"/>
      <c r="F24" s="251"/>
      <c r="G24" s="251"/>
      <c r="H24" s="251"/>
      <c r="I24" s="251"/>
      <c r="J24" s="251"/>
      <c r="K24" s="251"/>
      <c r="L24" s="273"/>
      <c r="M24" s="273"/>
      <c r="N24" s="273"/>
      <c r="O24" s="285"/>
      <c r="P24" s="281"/>
    </row>
    <row r="25" spans="1:16" s="286" customFormat="1" ht="13.2" x14ac:dyDescent="0.2">
      <c r="A25" s="290"/>
      <c r="B25" s="291"/>
      <c r="C25" s="291"/>
      <c r="D25" s="291"/>
      <c r="E25" s="291"/>
      <c r="F25" s="291"/>
      <c r="G25" s="291"/>
      <c r="H25" s="291"/>
      <c r="I25" s="291"/>
      <c r="J25" s="291"/>
      <c r="K25" s="291"/>
      <c r="L25" s="292"/>
      <c r="M25" s="292"/>
      <c r="N25" s="292"/>
      <c r="O25" s="293"/>
      <c r="P25" s="281"/>
    </row>
    <row r="26" spans="1:16" s="286" customFormat="1" ht="13.2" x14ac:dyDescent="0.2">
      <c r="A26" s="251" t="s">
        <v>492</v>
      </c>
      <c r="B26" s="251"/>
      <c r="C26" s="251"/>
      <c r="D26" s="251"/>
      <c r="E26" s="251"/>
      <c r="F26" s="251"/>
      <c r="G26" s="251"/>
      <c r="H26" s="251"/>
      <c r="I26" s="251"/>
      <c r="J26" s="251"/>
      <c r="K26" s="251"/>
      <c r="L26" s="273"/>
      <c r="M26" s="273"/>
      <c r="N26" s="273"/>
      <c r="O26" s="251"/>
      <c r="P26" s="251"/>
    </row>
    <row r="27" spans="1:16" ht="13.2" x14ac:dyDescent="0.2">
      <c r="K27" s="246"/>
      <c r="L27" s="246"/>
      <c r="M27" s="246"/>
      <c r="N27" s="246"/>
      <c r="O27" s="246"/>
      <c r="P27" s="246"/>
    </row>
    <row r="28" spans="1:16" ht="16.2" x14ac:dyDescent="0.2">
      <c r="A28" s="247" t="s">
        <v>493</v>
      </c>
      <c r="B28" s="248"/>
      <c r="C28" s="248"/>
      <c r="D28" s="248"/>
      <c r="E28" s="248"/>
      <c r="F28" s="248"/>
      <c r="G28" s="248"/>
      <c r="H28" s="248"/>
      <c r="I28" s="248"/>
      <c r="J28" s="248"/>
      <c r="K28" s="248"/>
      <c r="L28" s="248"/>
      <c r="M28" s="248"/>
      <c r="N28" s="248"/>
      <c r="O28" s="294"/>
    </row>
    <row r="29" spans="1:16" ht="13.2" x14ac:dyDescent="0.2">
      <c r="A29" s="250"/>
      <c r="B29" s="246"/>
      <c r="C29" s="246"/>
      <c r="D29" s="246"/>
      <c r="E29" s="246"/>
      <c r="F29" s="246"/>
      <c r="G29" s="251" t="s">
        <v>494</v>
      </c>
      <c r="H29" s="251"/>
      <c r="I29" s="251"/>
      <c r="J29" s="251"/>
      <c r="K29" s="246"/>
      <c r="L29" s="246"/>
      <c r="M29" s="246"/>
      <c r="N29" s="246"/>
      <c r="O29" s="295"/>
    </row>
    <row r="30" spans="1:16" ht="13.2" x14ac:dyDescent="0.2">
      <c r="A30" s="250"/>
      <c r="B30" s="246"/>
      <c r="C30" s="246"/>
      <c r="D30" s="246"/>
      <c r="E30" s="246"/>
      <c r="F30" s="246"/>
      <c r="G30" s="253"/>
      <c r="H30" s="254"/>
      <c r="I30" s="254"/>
      <c r="J30" s="255"/>
      <c r="K30" s="1152" t="s">
        <v>472</v>
      </c>
      <c r="L30" s="256"/>
      <c r="M30" s="257" t="s">
        <v>473</v>
      </c>
      <c r="N30" s="258"/>
    </row>
    <row r="31" spans="1:16" ht="13.2" x14ac:dyDescent="0.2">
      <c r="A31" s="250"/>
      <c r="B31" s="246"/>
      <c r="C31" s="246"/>
      <c r="D31" s="246"/>
      <c r="E31" s="246"/>
      <c r="F31" s="246"/>
      <c r="G31" s="259"/>
      <c r="H31" s="260"/>
      <c r="I31" s="260"/>
      <c r="J31" s="261"/>
      <c r="K31" s="1153"/>
      <c r="L31" s="262" t="s">
        <v>474</v>
      </c>
      <c r="M31" s="263" t="s">
        <v>475</v>
      </c>
      <c r="N31" s="264" t="s">
        <v>476</v>
      </c>
    </row>
    <row r="32" spans="1:16" ht="27" customHeight="1" x14ac:dyDescent="0.2">
      <c r="A32" s="250"/>
      <c r="B32" s="246"/>
      <c r="C32" s="246"/>
      <c r="D32" s="246"/>
      <c r="E32" s="246"/>
      <c r="F32" s="246"/>
      <c r="G32" s="1154" t="s">
        <v>495</v>
      </c>
      <c r="H32" s="1155"/>
      <c r="I32" s="1155"/>
      <c r="J32" s="1156"/>
      <c r="K32" s="296">
        <v>350517</v>
      </c>
      <c r="L32" s="296">
        <v>85848</v>
      </c>
      <c r="M32" s="297">
        <v>139853</v>
      </c>
      <c r="N32" s="298">
        <v>-38.6</v>
      </c>
    </row>
    <row r="33" spans="1:16" ht="13.5" customHeight="1" x14ac:dyDescent="0.2">
      <c r="A33" s="250"/>
      <c r="B33" s="246"/>
      <c r="C33" s="246"/>
      <c r="D33" s="246"/>
      <c r="E33" s="246"/>
      <c r="F33" s="246"/>
      <c r="G33" s="1154" t="s">
        <v>496</v>
      </c>
      <c r="H33" s="1155"/>
      <c r="I33" s="1155"/>
      <c r="J33" s="1156"/>
      <c r="K33" s="296" t="s">
        <v>482</v>
      </c>
      <c r="L33" s="296" t="s">
        <v>482</v>
      </c>
      <c r="M33" s="297" t="s">
        <v>482</v>
      </c>
      <c r="N33" s="298" t="s">
        <v>482</v>
      </c>
    </row>
    <row r="34" spans="1:16" ht="27" customHeight="1" x14ac:dyDescent="0.2">
      <c r="A34" s="250"/>
      <c r="B34" s="246"/>
      <c r="C34" s="246"/>
      <c r="D34" s="246"/>
      <c r="E34" s="246"/>
      <c r="F34" s="246"/>
      <c r="G34" s="1154" t="s">
        <v>497</v>
      </c>
      <c r="H34" s="1155"/>
      <c r="I34" s="1155"/>
      <c r="J34" s="1156"/>
      <c r="K34" s="296" t="s">
        <v>482</v>
      </c>
      <c r="L34" s="296" t="s">
        <v>482</v>
      </c>
      <c r="M34" s="297">
        <v>4</v>
      </c>
      <c r="N34" s="298" t="s">
        <v>482</v>
      </c>
    </row>
    <row r="35" spans="1:16" ht="27" customHeight="1" x14ac:dyDescent="0.2">
      <c r="A35" s="250"/>
      <c r="B35" s="246"/>
      <c r="C35" s="246"/>
      <c r="D35" s="246"/>
      <c r="E35" s="246"/>
      <c r="F35" s="246"/>
      <c r="G35" s="1154" t="s">
        <v>498</v>
      </c>
      <c r="H35" s="1155"/>
      <c r="I35" s="1155"/>
      <c r="J35" s="1156"/>
      <c r="K35" s="296">
        <v>27306</v>
      </c>
      <c r="L35" s="296">
        <v>6688</v>
      </c>
      <c r="M35" s="297">
        <v>31890</v>
      </c>
      <c r="N35" s="298">
        <v>-79</v>
      </c>
    </row>
    <row r="36" spans="1:16" ht="27" customHeight="1" x14ac:dyDescent="0.2">
      <c r="A36" s="250"/>
      <c r="B36" s="246"/>
      <c r="C36" s="246"/>
      <c r="D36" s="246"/>
      <c r="E36" s="246"/>
      <c r="F36" s="246"/>
      <c r="G36" s="1154" t="s">
        <v>499</v>
      </c>
      <c r="H36" s="1155"/>
      <c r="I36" s="1155"/>
      <c r="J36" s="1156"/>
      <c r="K36" s="296">
        <v>16794</v>
      </c>
      <c r="L36" s="296">
        <v>4113</v>
      </c>
      <c r="M36" s="297">
        <v>5316</v>
      </c>
      <c r="N36" s="298">
        <v>-22.6</v>
      </c>
    </row>
    <row r="37" spans="1:16" ht="13.5" customHeight="1" x14ac:dyDescent="0.2">
      <c r="A37" s="250"/>
      <c r="B37" s="246"/>
      <c r="C37" s="246"/>
      <c r="D37" s="246"/>
      <c r="E37" s="246"/>
      <c r="F37" s="246"/>
      <c r="G37" s="1154" t="s">
        <v>500</v>
      </c>
      <c r="H37" s="1155"/>
      <c r="I37" s="1155"/>
      <c r="J37" s="1156"/>
      <c r="K37" s="296">
        <v>3562</v>
      </c>
      <c r="L37" s="296">
        <v>872</v>
      </c>
      <c r="M37" s="297">
        <v>1757</v>
      </c>
      <c r="N37" s="298">
        <v>-50.4</v>
      </c>
    </row>
    <row r="38" spans="1:16" ht="27" customHeight="1" x14ac:dyDescent="0.2">
      <c r="A38" s="250"/>
      <c r="B38" s="246"/>
      <c r="C38" s="246"/>
      <c r="D38" s="246"/>
      <c r="E38" s="246"/>
      <c r="F38" s="246"/>
      <c r="G38" s="1157" t="s">
        <v>501</v>
      </c>
      <c r="H38" s="1158"/>
      <c r="I38" s="1158"/>
      <c r="J38" s="1159"/>
      <c r="K38" s="299" t="s">
        <v>482</v>
      </c>
      <c r="L38" s="299" t="s">
        <v>482</v>
      </c>
      <c r="M38" s="300">
        <v>42</v>
      </c>
      <c r="N38" s="301" t="s">
        <v>482</v>
      </c>
      <c r="O38" s="295"/>
    </row>
    <row r="39" spans="1:16" ht="13.2" x14ac:dyDescent="0.2">
      <c r="A39" s="250"/>
      <c r="B39" s="246"/>
      <c r="C39" s="246"/>
      <c r="D39" s="246"/>
      <c r="E39" s="246"/>
      <c r="F39" s="246"/>
      <c r="G39" s="1157" t="s">
        <v>502</v>
      </c>
      <c r="H39" s="1158"/>
      <c r="I39" s="1158"/>
      <c r="J39" s="1159"/>
      <c r="K39" s="302">
        <v>-251</v>
      </c>
      <c r="L39" s="302">
        <v>-61</v>
      </c>
      <c r="M39" s="303">
        <v>-8426</v>
      </c>
      <c r="N39" s="304">
        <v>-99.3</v>
      </c>
      <c r="O39" s="295"/>
    </row>
    <row r="40" spans="1:16" ht="27" customHeight="1" x14ac:dyDescent="0.2">
      <c r="A40" s="250"/>
      <c r="B40" s="246"/>
      <c r="C40" s="246"/>
      <c r="D40" s="246"/>
      <c r="E40" s="246"/>
      <c r="F40" s="246"/>
      <c r="G40" s="1154" t="s">
        <v>503</v>
      </c>
      <c r="H40" s="1155"/>
      <c r="I40" s="1155"/>
      <c r="J40" s="1156"/>
      <c r="K40" s="302">
        <v>-309559</v>
      </c>
      <c r="L40" s="302">
        <v>-75817</v>
      </c>
      <c r="M40" s="303">
        <v>-127711</v>
      </c>
      <c r="N40" s="304">
        <v>-40.6</v>
      </c>
      <c r="O40" s="295"/>
    </row>
    <row r="41" spans="1:16" ht="13.2" x14ac:dyDescent="0.2">
      <c r="A41" s="250"/>
      <c r="B41" s="246"/>
      <c r="C41" s="246"/>
      <c r="D41" s="246"/>
      <c r="E41" s="246"/>
      <c r="F41" s="246"/>
      <c r="G41" s="1160" t="s">
        <v>283</v>
      </c>
      <c r="H41" s="1161"/>
      <c r="I41" s="1161"/>
      <c r="J41" s="1162"/>
      <c r="K41" s="296">
        <v>88369</v>
      </c>
      <c r="L41" s="302">
        <v>21643</v>
      </c>
      <c r="M41" s="303">
        <v>42725</v>
      </c>
      <c r="N41" s="304">
        <v>-49.3</v>
      </c>
      <c r="O41" s="295"/>
    </row>
    <row r="42" spans="1:16" ht="13.2" x14ac:dyDescent="0.2">
      <c r="A42" s="250"/>
      <c r="B42" s="246"/>
      <c r="C42" s="246"/>
      <c r="D42" s="246"/>
      <c r="E42" s="246"/>
      <c r="F42" s="246"/>
      <c r="G42" s="305" t="s">
        <v>504</v>
      </c>
      <c r="H42" s="246"/>
      <c r="I42" s="246"/>
      <c r="J42" s="246"/>
      <c r="K42" s="246"/>
      <c r="L42" s="246"/>
      <c r="M42" s="273"/>
      <c r="N42" s="273"/>
      <c r="O42" s="295"/>
    </row>
    <row r="43" spans="1:16" ht="13.2" x14ac:dyDescent="0.2">
      <c r="A43" s="250"/>
      <c r="B43" s="246"/>
      <c r="C43" s="246"/>
      <c r="D43" s="246"/>
      <c r="E43" s="246"/>
      <c r="F43" s="246"/>
      <c r="G43" s="246"/>
      <c r="H43" s="246"/>
      <c r="I43" s="246"/>
      <c r="J43" s="246"/>
      <c r="K43" s="246"/>
      <c r="L43" s="306"/>
      <c r="M43" s="273"/>
      <c r="N43" s="246"/>
      <c r="O43" s="295"/>
    </row>
    <row r="44" spans="1:16" ht="13.2" x14ac:dyDescent="0.2">
      <c r="A44" s="250"/>
      <c r="B44" s="246"/>
      <c r="C44" s="246"/>
      <c r="D44" s="246"/>
      <c r="E44" s="246"/>
      <c r="F44" s="246"/>
      <c r="G44" s="246"/>
      <c r="H44" s="246"/>
      <c r="I44" s="246"/>
      <c r="J44" s="246"/>
      <c r="K44" s="246"/>
      <c r="L44" s="246"/>
      <c r="M44" s="273"/>
      <c r="N44" s="246"/>
    </row>
    <row r="45" spans="1:16" ht="13.2" x14ac:dyDescent="0.2">
      <c r="A45" s="248"/>
      <c r="B45" s="248"/>
      <c r="C45" s="248"/>
      <c r="D45" s="248"/>
      <c r="E45" s="248"/>
      <c r="F45" s="248"/>
      <c r="G45" s="248"/>
      <c r="H45" s="248"/>
      <c r="I45" s="248"/>
      <c r="J45" s="248"/>
      <c r="K45" s="248"/>
      <c r="L45" s="248"/>
      <c r="M45" s="307"/>
      <c r="N45" s="248"/>
      <c r="O45" s="248"/>
      <c r="P45" s="246"/>
    </row>
    <row r="46" spans="1:16" ht="13.2" x14ac:dyDescent="0.2">
      <c r="A46" s="308"/>
      <c r="B46" s="308"/>
      <c r="C46" s="308"/>
      <c r="D46" s="308"/>
      <c r="E46" s="308"/>
      <c r="F46" s="308"/>
      <c r="G46" s="308"/>
      <c r="H46" s="308"/>
      <c r="I46" s="308"/>
      <c r="J46" s="308"/>
      <c r="K46" s="308"/>
      <c r="L46" s="308"/>
      <c r="M46" s="308"/>
      <c r="N46" s="308"/>
      <c r="O46" s="308"/>
      <c r="P46" s="246"/>
    </row>
    <row r="47" spans="1:16" ht="17.25" customHeight="1" x14ac:dyDescent="0.2">
      <c r="A47" s="309" t="s">
        <v>505</v>
      </c>
      <c r="B47" s="246"/>
      <c r="C47" s="246"/>
      <c r="D47" s="246"/>
      <c r="E47" s="246"/>
      <c r="F47" s="246"/>
      <c r="G47" s="246"/>
      <c r="H47" s="246"/>
      <c r="I47" s="246"/>
      <c r="J47" s="246"/>
      <c r="K47" s="246"/>
      <c r="L47" s="246"/>
      <c r="M47" s="246"/>
      <c r="N47" s="246"/>
    </row>
    <row r="48" spans="1:16" ht="13.2" x14ac:dyDescent="0.2">
      <c r="A48" s="250"/>
      <c r="B48" s="246"/>
      <c r="C48" s="246"/>
      <c r="D48" s="246"/>
      <c r="E48" s="246"/>
      <c r="F48" s="246"/>
      <c r="G48" s="310" t="s">
        <v>506</v>
      </c>
      <c r="H48" s="310"/>
      <c r="I48" s="310"/>
      <c r="J48" s="310"/>
      <c r="K48" s="310"/>
      <c r="L48" s="310"/>
      <c r="M48" s="311"/>
      <c r="N48" s="310"/>
    </row>
    <row r="49" spans="1:14" ht="13.5" customHeight="1" x14ac:dyDescent="0.2">
      <c r="A49" s="250"/>
      <c r="B49" s="246"/>
      <c r="C49" s="246"/>
      <c r="D49" s="246"/>
      <c r="E49" s="246"/>
      <c r="F49" s="246"/>
      <c r="G49" s="312"/>
      <c r="H49" s="313"/>
      <c r="I49" s="1147" t="s">
        <v>472</v>
      </c>
      <c r="J49" s="1149" t="s">
        <v>507</v>
      </c>
      <c r="K49" s="1150"/>
      <c r="L49" s="1150"/>
      <c r="M49" s="1150"/>
      <c r="N49" s="1151"/>
    </row>
    <row r="50" spans="1:14" ht="13.2" x14ac:dyDescent="0.2">
      <c r="A50" s="250"/>
      <c r="B50" s="246"/>
      <c r="C50" s="246"/>
      <c r="D50" s="246"/>
      <c r="E50" s="246"/>
      <c r="F50" s="246"/>
      <c r="G50" s="314"/>
      <c r="H50" s="315"/>
      <c r="I50" s="1148"/>
      <c r="J50" s="316" t="s">
        <v>508</v>
      </c>
      <c r="K50" s="317" t="s">
        <v>509</v>
      </c>
      <c r="L50" s="318" t="s">
        <v>510</v>
      </c>
      <c r="M50" s="319" t="s">
        <v>511</v>
      </c>
      <c r="N50" s="320" t="s">
        <v>512</v>
      </c>
    </row>
    <row r="51" spans="1:14" ht="13.2" x14ac:dyDescent="0.2">
      <c r="A51" s="250"/>
      <c r="B51" s="246"/>
      <c r="C51" s="246"/>
      <c r="D51" s="246"/>
      <c r="E51" s="246"/>
      <c r="F51" s="246"/>
      <c r="G51" s="312" t="s">
        <v>513</v>
      </c>
      <c r="H51" s="313"/>
      <c r="I51" s="321">
        <v>612119</v>
      </c>
      <c r="J51" s="322">
        <v>141498</v>
      </c>
      <c r="K51" s="323">
        <v>-40.6</v>
      </c>
      <c r="L51" s="324">
        <v>228305</v>
      </c>
      <c r="M51" s="325">
        <v>5.6</v>
      </c>
      <c r="N51" s="326">
        <v>-46.2</v>
      </c>
    </row>
    <row r="52" spans="1:14" ht="13.2" x14ac:dyDescent="0.2">
      <c r="A52" s="250"/>
      <c r="B52" s="246"/>
      <c r="C52" s="246"/>
      <c r="D52" s="246"/>
      <c r="E52" s="246"/>
      <c r="F52" s="246"/>
      <c r="G52" s="327"/>
      <c r="H52" s="328" t="s">
        <v>514</v>
      </c>
      <c r="I52" s="329">
        <v>280044</v>
      </c>
      <c r="J52" s="330">
        <v>64735</v>
      </c>
      <c r="K52" s="331">
        <v>-23.8</v>
      </c>
      <c r="L52" s="332">
        <v>86611</v>
      </c>
      <c r="M52" s="333">
        <v>-20.399999999999999</v>
      </c>
      <c r="N52" s="334">
        <v>-3.4</v>
      </c>
    </row>
    <row r="53" spans="1:14" ht="13.2" x14ac:dyDescent="0.2">
      <c r="A53" s="250"/>
      <c r="B53" s="246"/>
      <c r="C53" s="246"/>
      <c r="D53" s="246"/>
      <c r="E53" s="246"/>
      <c r="F53" s="246"/>
      <c r="G53" s="312" t="s">
        <v>515</v>
      </c>
      <c r="H53" s="313"/>
      <c r="I53" s="321">
        <v>778157</v>
      </c>
      <c r="J53" s="322">
        <v>179879</v>
      </c>
      <c r="K53" s="323">
        <v>27.1</v>
      </c>
      <c r="L53" s="324">
        <v>316331</v>
      </c>
      <c r="M53" s="325">
        <v>38.6</v>
      </c>
      <c r="N53" s="326">
        <v>-11.5</v>
      </c>
    </row>
    <row r="54" spans="1:14" ht="13.2" x14ac:dyDescent="0.2">
      <c r="A54" s="250"/>
      <c r="B54" s="246"/>
      <c r="C54" s="246"/>
      <c r="D54" s="246"/>
      <c r="E54" s="246"/>
      <c r="F54" s="246"/>
      <c r="G54" s="327"/>
      <c r="H54" s="328" t="s">
        <v>514</v>
      </c>
      <c r="I54" s="329">
        <v>323982</v>
      </c>
      <c r="J54" s="330">
        <v>74892</v>
      </c>
      <c r="K54" s="331">
        <v>15.7</v>
      </c>
      <c r="L54" s="332">
        <v>106387</v>
      </c>
      <c r="M54" s="333">
        <v>22.8</v>
      </c>
      <c r="N54" s="334">
        <v>-7.1</v>
      </c>
    </row>
    <row r="55" spans="1:14" ht="13.2" x14ac:dyDescent="0.2">
      <c r="A55" s="250"/>
      <c r="B55" s="246"/>
      <c r="C55" s="246"/>
      <c r="D55" s="246"/>
      <c r="E55" s="246"/>
      <c r="F55" s="246"/>
      <c r="G55" s="312" t="s">
        <v>516</v>
      </c>
      <c r="H55" s="313"/>
      <c r="I55" s="321">
        <v>822824</v>
      </c>
      <c r="J55" s="322">
        <v>193515</v>
      </c>
      <c r="K55" s="323">
        <v>7.6</v>
      </c>
      <c r="L55" s="324">
        <v>333013</v>
      </c>
      <c r="M55" s="325">
        <v>5.3</v>
      </c>
      <c r="N55" s="326">
        <v>2.2999999999999998</v>
      </c>
    </row>
    <row r="56" spans="1:14" ht="13.2" x14ac:dyDescent="0.2">
      <c r="A56" s="250"/>
      <c r="B56" s="246"/>
      <c r="C56" s="246"/>
      <c r="D56" s="246"/>
      <c r="E56" s="246"/>
      <c r="F56" s="246"/>
      <c r="G56" s="327"/>
      <c r="H56" s="328" t="s">
        <v>514</v>
      </c>
      <c r="I56" s="329">
        <v>305459</v>
      </c>
      <c r="J56" s="330">
        <v>71839</v>
      </c>
      <c r="K56" s="331">
        <v>-4.0999999999999996</v>
      </c>
      <c r="L56" s="332">
        <v>126732</v>
      </c>
      <c r="M56" s="333">
        <v>19.100000000000001</v>
      </c>
      <c r="N56" s="334">
        <v>-23.2</v>
      </c>
    </row>
    <row r="57" spans="1:14" ht="13.2" x14ac:dyDescent="0.2">
      <c r="A57" s="250"/>
      <c r="B57" s="246"/>
      <c r="C57" s="246"/>
      <c r="D57" s="246"/>
      <c r="E57" s="246"/>
      <c r="F57" s="246"/>
      <c r="G57" s="312" t="s">
        <v>517</v>
      </c>
      <c r="H57" s="313"/>
      <c r="I57" s="321">
        <v>1040272</v>
      </c>
      <c r="J57" s="322">
        <v>249825</v>
      </c>
      <c r="K57" s="323">
        <v>29.1</v>
      </c>
      <c r="L57" s="324">
        <v>280458</v>
      </c>
      <c r="M57" s="325">
        <v>-15.8</v>
      </c>
      <c r="N57" s="326">
        <v>44.9</v>
      </c>
    </row>
    <row r="58" spans="1:14" ht="13.2" x14ac:dyDescent="0.2">
      <c r="A58" s="250"/>
      <c r="B58" s="246"/>
      <c r="C58" s="246"/>
      <c r="D58" s="246"/>
      <c r="E58" s="246"/>
      <c r="F58" s="246"/>
      <c r="G58" s="327"/>
      <c r="H58" s="328" t="s">
        <v>514</v>
      </c>
      <c r="I58" s="329">
        <v>394501</v>
      </c>
      <c r="J58" s="330">
        <v>94741</v>
      </c>
      <c r="K58" s="331">
        <v>31.9</v>
      </c>
      <c r="L58" s="332">
        <v>127286</v>
      </c>
      <c r="M58" s="333">
        <v>0.4</v>
      </c>
      <c r="N58" s="334">
        <v>31.5</v>
      </c>
    </row>
    <row r="59" spans="1:14" ht="13.2" x14ac:dyDescent="0.2">
      <c r="A59" s="250"/>
      <c r="B59" s="246"/>
      <c r="C59" s="246"/>
      <c r="D59" s="246"/>
      <c r="E59" s="246"/>
      <c r="F59" s="246"/>
      <c r="G59" s="312" t="s">
        <v>518</v>
      </c>
      <c r="H59" s="313"/>
      <c r="I59" s="321">
        <v>674114</v>
      </c>
      <c r="J59" s="322">
        <v>165103</v>
      </c>
      <c r="K59" s="323">
        <v>-33.9</v>
      </c>
      <c r="L59" s="324">
        <v>291945</v>
      </c>
      <c r="M59" s="325">
        <v>4.0999999999999996</v>
      </c>
      <c r="N59" s="326">
        <v>-38</v>
      </c>
    </row>
    <row r="60" spans="1:14" ht="13.2" x14ac:dyDescent="0.2">
      <c r="A60" s="250"/>
      <c r="B60" s="246"/>
      <c r="C60" s="246"/>
      <c r="D60" s="246"/>
      <c r="E60" s="246"/>
      <c r="F60" s="246"/>
      <c r="G60" s="327"/>
      <c r="H60" s="328" t="s">
        <v>514</v>
      </c>
      <c r="I60" s="335">
        <v>333536</v>
      </c>
      <c r="J60" s="330">
        <v>81689</v>
      </c>
      <c r="K60" s="331">
        <v>-13.8</v>
      </c>
      <c r="L60" s="332">
        <v>127651</v>
      </c>
      <c r="M60" s="333">
        <v>0.3</v>
      </c>
      <c r="N60" s="334">
        <v>-14.1</v>
      </c>
    </row>
    <row r="61" spans="1:14" ht="13.2" x14ac:dyDescent="0.2">
      <c r="A61" s="250"/>
      <c r="B61" s="246"/>
      <c r="C61" s="246"/>
      <c r="D61" s="246"/>
      <c r="E61" s="246"/>
      <c r="F61" s="246"/>
      <c r="G61" s="312" t="s">
        <v>519</v>
      </c>
      <c r="H61" s="336"/>
      <c r="I61" s="337">
        <v>785497</v>
      </c>
      <c r="J61" s="338">
        <v>185964</v>
      </c>
      <c r="K61" s="339">
        <v>-2.1</v>
      </c>
      <c r="L61" s="340">
        <v>290010</v>
      </c>
      <c r="M61" s="341">
        <v>7.6</v>
      </c>
      <c r="N61" s="326">
        <v>-9.6999999999999993</v>
      </c>
    </row>
    <row r="62" spans="1:14" ht="13.2" x14ac:dyDescent="0.2">
      <c r="A62" s="250"/>
      <c r="B62" s="246"/>
      <c r="C62" s="246"/>
      <c r="D62" s="246"/>
      <c r="E62" s="246"/>
      <c r="F62" s="246"/>
      <c r="G62" s="327"/>
      <c r="H62" s="328" t="s">
        <v>514</v>
      </c>
      <c r="I62" s="329">
        <v>327504</v>
      </c>
      <c r="J62" s="330">
        <v>77579</v>
      </c>
      <c r="K62" s="331">
        <v>1.2</v>
      </c>
      <c r="L62" s="332">
        <v>114933</v>
      </c>
      <c r="M62" s="333">
        <v>4.4000000000000004</v>
      </c>
      <c r="N62" s="334">
        <v>-3.2</v>
      </c>
    </row>
    <row r="63" spans="1:14" ht="13.2" x14ac:dyDescent="0.2">
      <c r="A63" s="250"/>
      <c r="B63" s="246"/>
      <c r="C63" s="246"/>
      <c r="D63" s="246"/>
      <c r="E63" s="246"/>
      <c r="F63" s="246"/>
      <c r="G63" s="246"/>
      <c r="H63" s="246"/>
      <c r="I63" s="246"/>
      <c r="J63" s="246"/>
      <c r="K63" s="246"/>
      <c r="L63" s="246"/>
      <c r="M63" s="246"/>
      <c r="N63" s="246"/>
    </row>
    <row r="64" spans="1:14" ht="13.2" x14ac:dyDescent="0.2">
      <c r="A64" s="250"/>
      <c r="B64" s="246"/>
      <c r="C64" s="246"/>
      <c r="D64" s="246"/>
      <c r="E64" s="246"/>
      <c r="F64" s="246"/>
      <c r="G64" s="246"/>
      <c r="H64" s="246"/>
      <c r="I64" s="246"/>
      <c r="J64" s="246"/>
      <c r="K64" s="246"/>
      <c r="L64" s="246"/>
      <c r="M64" s="246"/>
      <c r="N64" s="246"/>
    </row>
    <row r="65" spans="1:16" ht="13.2" x14ac:dyDescent="0.2">
      <c r="A65" s="250"/>
      <c r="B65" s="246"/>
      <c r="C65" s="246"/>
      <c r="D65" s="246"/>
      <c r="E65" s="246"/>
      <c r="F65" s="246"/>
      <c r="G65" s="246"/>
      <c r="H65" s="246"/>
      <c r="I65" s="246"/>
      <c r="J65" s="246"/>
      <c r="K65" s="246"/>
      <c r="L65" s="246"/>
      <c r="M65" s="246"/>
      <c r="N65" s="246"/>
    </row>
    <row r="66" spans="1:16" ht="13.2" x14ac:dyDescent="0.2">
      <c r="A66" s="342"/>
      <c r="B66" s="308"/>
      <c r="C66" s="308"/>
      <c r="D66" s="308"/>
      <c r="E66" s="308"/>
      <c r="F66" s="308"/>
      <c r="G66" s="308"/>
      <c r="H66" s="308"/>
      <c r="I66" s="308"/>
      <c r="J66" s="308"/>
      <c r="K66" s="308"/>
      <c r="L66" s="308"/>
      <c r="M66" s="308"/>
      <c r="N66" s="308"/>
      <c r="O66" s="343"/>
    </row>
    <row r="67" spans="1:16" ht="13.5" hidden="1" customHeight="1" x14ac:dyDescent="0.2">
      <c r="G67" s="246"/>
      <c r="H67" s="246"/>
      <c r="I67" s="246"/>
      <c r="J67" s="246"/>
      <c r="K67" s="246"/>
      <c r="L67" s="246"/>
      <c r="M67" s="246"/>
      <c r="N67" s="246"/>
      <c r="O67" s="246"/>
      <c r="P67" s="246"/>
    </row>
    <row r="68" spans="1:16" ht="13.5" hidden="1" customHeight="1" x14ac:dyDescent="0.2">
      <c r="G68" s="246"/>
      <c r="H68" s="246"/>
      <c r="I68" s="246"/>
      <c r="J68" s="246"/>
      <c r="K68" s="246"/>
      <c r="L68" s="246"/>
      <c r="M68" s="246"/>
      <c r="N68" s="246"/>
    </row>
    <row r="69" spans="1:16" ht="13.5" hidden="1" customHeight="1" x14ac:dyDescent="0.2">
      <c r="G69" s="246"/>
      <c r="H69" s="246"/>
      <c r="I69" s="246"/>
      <c r="J69" s="246"/>
      <c r="K69" s="246"/>
      <c r="L69" s="246"/>
      <c r="M69" s="246"/>
      <c r="N69" s="246"/>
    </row>
    <row r="70" spans="1:16" ht="13.2" hidden="1" x14ac:dyDescent="0.2">
      <c r="G70" s="246"/>
      <c r="H70" s="246"/>
      <c r="I70" s="246"/>
      <c r="J70" s="246"/>
      <c r="K70" s="246"/>
      <c r="L70" s="246"/>
      <c r="M70" s="246"/>
      <c r="N70" s="246"/>
    </row>
    <row r="71" spans="1:16" ht="13.2" hidden="1" x14ac:dyDescent="0.2">
      <c r="G71" s="246"/>
      <c r="H71" s="246"/>
      <c r="I71" s="246"/>
      <c r="J71" s="246"/>
      <c r="K71" s="246"/>
      <c r="L71" s="246"/>
      <c r="M71" s="246"/>
      <c r="N71" s="246"/>
    </row>
    <row r="72" spans="1:16" ht="13.2" hidden="1" x14ac:dyDescent="0.2">
      <c r="G72" s="246"/>
      <c r="H72" s="246"/>
      <c r="I72" s="246"/>
      <c r="J72" s="246"/>
      <c r="K72" s="246"/>
      <c r="L72" s="246"/>
      <c r="M72" s="246"/>
      <c r="N72" s="246"/>
    </row>
    <row r="73" spans="1:16" ht="13.2" hidden="1" x14ac:dyDescent="0.2">
      <c r="G73" s="246"/>
      <c r="H73" s="246"/>
      <c r="I73" s="246"/>
      <c r="J73" s="246"/>
      <c r="K73" s="246"/>
      <c r="L73" s="246"/>
      <c r="M73" s="246"/>
      <c r="N73" s="246"/>
    </row>
    <row r="74" spans="1:16" ht="13.2" hidden="1" x14ac:dyDescent="0.2"/>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13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B2" s="243"/>
      <c r="T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13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x14ac:dyDescent="0.2">
      <c r="B2" s="243"/>
      <c r="T2" s="243"/>
    </row>
    <row r="3" spans="1: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x14ac:dyDescent="0.2"/>
    <row r="5" spans="1:34" ht="13.2" x14ac:dyDescent="0.2"/>
    <row r="6" spans="1:34" ht="13.2" x14ac:dyDescent="0.2"/>
    <row r="7" spans="1:34" ht="13.2" x14ac:dyDescent="0.2"/>
    <row r="8" spans="1:34" ht="13.2" x14ac:dyDescent="0.2"/>
    <row r="9" spans="1:34" ht="13.2" x14ac:dyDescent="0.2">
      <c r="AH9" s="24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2">
      <c r="B47" s="10"/>
      <c r="C47" s="1172" t="s">
        <v>3</v>
      </c>
      <c r="D47" s="1172"/>
      <c r="E47" s="1173"/>
      <c r="F47" s="11">
        <v>65.62</v>
      </c>
      <c r="G47" s="12">
        <v>70.09</v>
      </c>
      <c r="H47" s="12">
        <v>71.7</v>
      </c>
      <c r="I47" s="12">
        <v>71.62</v>
      </c>
      <c r="J47" s="13">
        <v>73.75</v>
      </c>
    </row>
    <row r="48" spans="2:10" ht="57.75" customHeight="1" x14ac:dyDescent="0.2">
      <c r="B48" s="14"/>
      <c r="C48" s="1174" t="s">
        <v>4</v>
      </c>
      <c r="D48" s="1174"/>
      <c r="E48" s="1175"/>
      <c r="F48" s="15">
        <v>2.39</v>
      </c>
      <c r="G48" s="16">
        <v>2.2999999999999998</v>
      </c>
      <c r="H48" s="16">
        <v>2.1800000000000002</v>
      </c>
      <c r="I48" s="16">
        <v>2.12</v>
      </c>
      <c r="J48" s="17">
        <v>2.38</v>
      </c>
    </row>
    <row r="49" spans="2:10" ht="57.75" customHeight="1" thickBot="1" x14ac:dyDescent="0.25">
      <c r="B49" s="18"/>
      <c r="C49" s="1176" t="s">
        <v>5</v>
      </c>
      <c r="D49" s="1176"/>
      <c r="E49" s="1177"/>
      <c r="F49" s="19">
        <v>7.05</v>
      </c>
      <c r="G49" s="20">
        <v>4</v>
      </c>
      <c r="H49" s="20" t="s">
        <v>526</v>
      </c>
      <c r="I49" s="20">
        <v>2.0499999999999998</v>
      </c>
      <c r="J49" s="21">
        <v>0.2</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2018-10-24T09:44:16Z</cp:lastPrinted>
  <dcterms:created xsi:type="dcterms:W3CDTF">2018-01-24T06:39:19Z</dcterms:created>
  <dcterms:modified xsi:type="dcterms:W3CDTF">2018-10-24T11:58:51Z</dcterms:modified>
  <cp:category/>
</cp:coreProperties>
</file>