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63D685C4-4CC3-429B-892A-97020765E7A6}"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<sst xmlns="http://schemas.openxmlformats.org/spreadsheetml/2006/main" count="2983" uniqueCount="1050">
  <si>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</si>
  <si>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</si>
  <si>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</si>
  <si>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</si>
  <si>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</si>
  <si>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</si>
  <si>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</si>
  <si>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</si>
  <si>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</si>
  <si>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</si>
  <si>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</si>
  <si>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</si>
  <si>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</si>
  <si>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</si>
  <si>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</si>
  <si>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</si>
  <si>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</si>
  <si>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</si>
  <si>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</si>
  <si>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</si>
  <si>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</si>
  <si>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</si>
  <si>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</si>
  <si>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</si>
  <si>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</si>
  <si>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</si>
  <si>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</si>
  <si>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</si>
  <si>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</si>
  <si>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</si>
  <si>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</si>
  <si>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</si>
  <si>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</si>
  <si>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</si>
  <si>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</si>
  <si>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</si>
  <si>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</si>
  <si>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</si>
  <si>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</si>
  <si>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</si>
  <si>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</si>
  <si>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</si>
  <si>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</si>
  <si>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</si>
  <si>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</si>
  <si>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</si>
  <si>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</si>
  <si>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</si>
  <si>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</si>
  <si>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</si>
  <si>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</si>
  <si>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</si>
  <si>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</si>
  <si>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</si>
  <si>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</si>
  <si>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</si>
  <si>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</si>
  <si>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</si>
  <si>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</si>
  <si>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</si>
  <si>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</si>
  <si>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</si>
  <si>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</si>
  <si>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</si>
  <si>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</si>
  <si>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</si>
  <si>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</si>
  <si>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</si>
  <si>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</si>
  <si>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</si>
  <si>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</si>
  <si>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</si>
  <si>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</si>
  <si>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</si>
  <si>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</si>
  <si>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</si>
  <si>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</si>
  <si>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</si>
  <si>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</si>
  <si>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</si>
  <si>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</si>
  <si>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</si>
  <si>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</si>
  <si>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</si>
  <si>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</si>
  <si>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</si>
  <si>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</si>
  <si>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</si>
  <si>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</si>
  <si>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</si>
  <si>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</si>
  <si>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</si>
  <si>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</si>
  <si>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</si>
  <si>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</si>
  <si>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</si>
  <si>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</si>
  <si>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</si>
  <si>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</si>
  <si>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</si>
  <si>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</si>
  <si>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</si>
  <si>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</si>
  <si>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</si>
  <si>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</si>
  <si>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</si>
  <si>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</si>
  <si>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</si>
  <si>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</si>
  <si>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</si>
  <si>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</si>
  <si>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</si>
  <si>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</si>
  <si>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</si>
  <si>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</si>
  <si>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</si>
  <si>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</si>
  <si>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</si>
  <si>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</si>
  <si>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</si>
  <si>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</si>
  <si>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</si>
  <si>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</si>
  <si>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</si>
  <si>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</si>
  <si>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</si>
  <si>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</si>
  <si>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</si>
  <si>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</si>
  <si>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</si>
  <si>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</si>
  <si>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</si>
  <si>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</si>
  <si>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</si>
  <si>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</si>
  <si>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</si>
  <si>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</si>
  <si>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</si>
  <si>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</si>
  <si>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</si>
  <si>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</si>
  <si>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</si>
  <si>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</si>
  <si>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</si>
  <si>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</si>
  <si>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</si>
  <si>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</si>
  <si>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</si>
  <si>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</si>
  <si>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</si>
  <si>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</si>
  <si>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</si>
  <si>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</si>
  <si>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</si>
  <si>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</si>
  <si>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</si>
  <si>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</si>
  <si>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</si>
  <si>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</si>
  <si>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</si>
  <si>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</si>
  <si>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</si>
  <si>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</si>
  <si>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</si>
  <si>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</si>
  <si>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</si>
  <si>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</si>
  <si>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</si>
  <si>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</si>
  <si>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</si>
  <si>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</si>
  <si>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</si>
  <si>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</si>
  <si>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</si>
  <si>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</si>
  <si>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</si>
  <si>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</si>
  <si>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</si>
  <si>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</si>
  <si>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</si>
  <si>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</si>
  <si>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</si>
  <si>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</si>
  <si>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</si>
  <si>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</si>
  <si>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</si>
  <si>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</si>
  <si>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</si>
  <si>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</si>
  <si>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</si>
  <si>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</si>
  <si>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</si>
  <si>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</si>
  <si>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</si>
  <si>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</si>
  <si>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</si>
  <si>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</si>
  <si>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</si>
  <si>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</si>
  <si>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</si>
  <si>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</si>
  <si>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</si>
  <si>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</si>
  <si>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</si>
  <si>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</si>
  <si>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</si>
  <si>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</si>
  <si>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</si>
  <si>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</si>
  <si>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</si>
  <si>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</si>
  <si>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</si>
  <si>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</si>
  <si>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</si>
  <si>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</si>
  <si>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</si>
  <si>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</si>
  <si>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</si>
  <si>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</si>
  <si>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</si>
  <si>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</si>
  <si>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</si>
  <si>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</si>
  <si>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</si>
  <si>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</si>
  <si>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</si>
  <si>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</si>
  <si>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</si>
  <si>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</si>
  <si>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</si>
  <si>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</si>
  <si>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</si>
  <si>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</si>
  <si>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</si>
  <si>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</si>
  <si>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</si>
  <si>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</si>
  <si>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</si>
  <si>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</si>
  <si>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</si>
  <si>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</si>
  <si>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</si>
  <si>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</si>
  <si>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</si>
  <si>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</si>
  <si>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</si>
  <si>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</si>
  <si>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</si>
  <si>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</si>
  <si>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</si>
  <si>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</si>
  <si>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</si>
  <si>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</si>
  <si>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</si>
  <si>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</si>
  <si>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</si>
  <si>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</si>
  <si>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</si>
  <si>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</si>
  <si>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</si>
  <si>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</si>
  <si>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</si>
  <si>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</si>
  <si>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</si>
  <si>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</si>
  <si>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</si>
  <si>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</si>
  <si>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</si>
  <si>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</si>
  <si>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</si>
  <si>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</si>
  <si>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</si>
  <si>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</si>
  <si>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</si>
  <si>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</si>
  <si>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</si>
  <si>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</si>
  <si>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</si>
  <si>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</si>
  <si>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</si>
  <si>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</si>
  <si>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</si>
  <si>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</si>
  <si>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</si>
  <si>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</si>
  <si>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</si>
  <si>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</si>
  <si>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</si>
  <si>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</si>
  <si>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</si>
  <si>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</si>
  <si>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</si>
  <si>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</si>
  <si>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</si>
  <si>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</si>
  <si>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</si>
  <si>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</si>
  <si>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</si>
  <si>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</si>
  <si>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</si>
  <si>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</si>
  <si>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</si>
  <si>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</si>
  <si>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</si>
  <si>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</si>
  <si>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</si>
  <si>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</si>
  <si>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</si>
  <si>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</si>
  <si>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</si>
  <si>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</si>
  <si>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</si>
  <si>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</si>
  <si>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</si>
  <si>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</si>
  <si>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</si>
  <si>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</si>
  <si>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</si>
  <si>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</si>
  <si>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</si>
  <si>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</si>
  <si>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</si>
  <si>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</si>
  <si>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</si>
  <si>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</si>
  <si>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</si>
  <si>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</si>
  <si>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</si>
  <si>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</si>
  <si>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</si>
  <si>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</si>
  <si>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</si>
  <si>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</si>
  <si>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</si>
  <si>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</si>
  <si>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</si>
  <si>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</si>
  <si>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</si>
  <si>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</si>
  <si>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</si>
  <si>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</si>
  <si>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</si>
  <si>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</si>
  <si>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</si>
  <si>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</si>
  <si>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</si>
  <si>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</si>
  <si>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</si>
  <si>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</si>
  <si>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</si>
  <si>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</si>
  <si>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</si>
  <si>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</si>
  <si>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</si>
  <si>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</si>
  <si>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</si>
  <si>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</si>
  <si>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</si>
  <si>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</si>
  <si>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</si>
  <si>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</si>
  <si>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</si>
  <si>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</si>
  <si>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</si>
  <si>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</si>
  <si>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</si>
  <si>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</si>
  <si>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</si>
  <si>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</si>
  <si>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</si>
  <si>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</si>
  <si>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</si>
  <si>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</si>
  <si>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</si>
  <si>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</si>
  <si>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</si>
  <si>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</si>
  <si>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</si>
  <si>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</si>
  <si>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</si>
  <si>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</si>
  <si>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</si>
  <si>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</si>
  <si>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</si>
  <si>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</si>
  <si>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</si>
  <si>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</si>
  <si>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</si>
  <si>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</si>
  <si>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</si>
  <si>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</si>
  <si>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</si>
  <si>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</si>
  <si>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</si>
  <si>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</si>
  <si>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</si>
  <si>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</si>
  <si>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</si>
  <si>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</si>
  <si>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</si>
  <si>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</si>
  <si>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</si>
  <si>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</si>
  <si>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</si>
  <si>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</si>
  <si>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</si>
  <si>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</si>
  <si>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</si>
  <si>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</si>
  <si>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</si>
  <si>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</si>
  <si>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</si>
  <si>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</si>
  <si>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</si>
  <si>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</si>
  <si>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</si>
  <si>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</si>
  <si>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</si>
  <si>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</si>
  <si>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</si>
  <si>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</si>
  <si>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</si>
  <si>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</si>
  <si>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</si>
  <si>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</si>
  <si>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</si>
  <si>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</si>
  <si>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</si>
  <si>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</si>
  <si>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</si>
  <si>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</si>
  <si>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</si>
  <si>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</si>
  <si>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</si>
  <si>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</si>
  <si>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</si>
  <si>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</si>
  <si>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</si>
  <si>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</si>
  <si>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</si>
  <si>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</si>
  <si>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</si>
  <si>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</si>
  <si>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</si>
  <si>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</si>
  <si>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</si>
  <si>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</si>
  <si>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</si>
  <si>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</si>
  <si>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</si>
  <si>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</si>
  <si>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</si>
  <si>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</si>
  <si>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</si>
  <si>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</si>
  <si>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</si>
  <si>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</si>
  <si>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</si>
  <si>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</si>
  <si>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</si>
  <si>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</si>
  <si>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</si>
  <si>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</si>
  <si>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</si>
  <si>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</si>
  <si>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</si>
  <si>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</si>
  <si>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</si>
  <si>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</si>
  <si>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</si>
  <si>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</si>
  <si>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</si>
  <si>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</si>
  <si>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</si>
  <si>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</si>
  <si>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</si>
  <si>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</si>
  <si>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</si>
  <si>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</si>
  <si>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</si>
  <si>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</si>
  <si>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</si>
  <si>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</si>
  <si>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</si>
  <si>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</si>
  <si>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</si>
  <si>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</si>
  <si>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</si>
  <si>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</si>
  <si>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</si>
  <si>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</si>
  <si>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</si>
  <si>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</si>
  <si>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</si>
  <si>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</si>
  <si>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</si>
  <si>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</si>
  <si>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</si>
  <si>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</si>
  <si>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</si>
  <si>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</si>
  <si>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</si>
  <si>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</si>
  <si>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</si>
  <si>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</si>
  <si>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</si>
  <si>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</si>
  <si>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</si>
  <si>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</si>
  <si>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</si>
  <si>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</si>
  <si>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</si>
  <si>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</si>
  <si>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</si>
  <si>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</si>
  <si>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</si>
  <si>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</si>
  <si>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</si>
  <si>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</si>
  <si>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</si>
  <si>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</si>
  <si>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</si>
  <si>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</si>
  <si>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</si>
  <si>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</si>
  <si>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</si>
  <si>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</si>
  <si>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</si>
  <si>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</si>
  <si>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</si>
  <si>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</si>
  <si>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</si>
  <si>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</si>
  <si>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</si>
  <si>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</si>
  <si>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</si>
  <si>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</si>
  <si>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</si>
  <si>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</si>
  <si>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</si>
  <si>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</si>
  <si>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</si>
  <si>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</si>
  <si>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</si>
  <si>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</si>
  <si>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</si>
  <si>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</si>
  <si>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</si>
  <si>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</si>
  <si>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</si>
  <si>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</si>
  <si>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</si>
  <si>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</si>
  <si>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</si>
  <si>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</si>
  <si>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</si>
  <si>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</si>
  <si>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</si>
  <si>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</si>
  <si>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</si>
  <si>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</si>
  <si>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</si>
  <si>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</si>
  <si>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</si>
  <si>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</si>
  <si>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</si>
  <si>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</si>
  <si>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</si>
  <si>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</si>
  <si>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</si>
  <si>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</si>
  <si>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</si>
  <si>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</si>
  <si>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</si>
  <si>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</si>
  <si>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</si>
  <si>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</si>
  <si>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</si>
  <si>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</si>
  <si>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</si>
  <si>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</si>
  <si>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</si>
  <si>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</si>
  <si>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</si>
  <si>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</si>
  <si>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</si>
  <si>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</si>
  <si>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</si>
  <si>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</si>
  <si>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</si>
  <si>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</si>
  <si>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</si>
  <si>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</si>
  <si>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</si>
  <si>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</si>
  <si>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</si>
  <si>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</si>
  <si>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</si>
  <si>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</si>
  <si>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</si>
  <si>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</si>
  <si>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</si>
  <si>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</si>
  <si>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</si>
  <si>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</si>
  <si>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</si>
  <si>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</si>
  <si>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</si>
  <si>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</si>
  <si>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</si>
  <si>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</si>
  <si>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</si>
  <si>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</si>
  <si>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</si>
  <si>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</si>
  <si>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</si>
  <si>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</si>
  <si>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</si>
  <si>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</si>
  <si>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</si>
  <si>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</si>
  <si>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</si>
  <si>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</si>
  <si>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</si>
  <si>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</si>
  <si>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</si>
  <si>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</si>
  <si>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</si>
  <si>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</si>
  <si>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</si>
  <si>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</si>
  <si>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</si>
  <si>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</si>
  <si>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</si>
  <si>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</si>
  <si>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</si>
  <si>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</si>
  <si>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</si>
  <si>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</si>
  <si>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</si>
  <si>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</si>
  <si>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</si>
  <si>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</si>
  <si>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</si>
  <si>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</si>
  <si>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</si>
  <si>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</si>
  <si>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</si>
  <si>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</si>
  <si>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</si>
  <si>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</si>
  <si>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</si>
  <si>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</si>
  <si>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</si>
  <si>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</si>
  <si>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</si>
  <si>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</si>
  <si>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</si>
  <si>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</si>
  <si>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</si>
  <si>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</si>
  <si>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</si>
  <si>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</si>
  <si>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</si>
  <si>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</si>
  <si>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</si>
  <si>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</si>
  <si>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</si>
  <si>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</si>
  <si>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</si>
  <si>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</si>
  <si>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</si>
  <si>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</si>
  <si>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</si>
  <si>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</si>
  <si>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</si>
  <si>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</si>
  <si>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</si>
  <si>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</si>
  <si>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</si>
  <si>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</si>
  <si>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</si>
  <si>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</si>
  <si>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</si>
  <si>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</si>
  <si>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</si>
  <si>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</si>
  <si>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</si>
  <si>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</si>
  <si>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</si>
  <si>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</si>
  <si>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</si>
  <si>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</si>
  <si>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</si>
  <si>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</si>
  <si>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</si>
  <si>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</si>
  <si>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</si>
  <si>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</si>
  <si>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</si>
  <si>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</si>
  <si>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</si>
  <si>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</si>
  <si>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</si>
  <si>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</si>
  <si>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</si>
  <si>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</si>
  <si>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</si>
  <si>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</si>
  <si>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</si>
  <si>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</si>
  <si>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</si>
  <si>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</si>
  <si>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</si>
  <si>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</si>
  <si>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</si>
  <si>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</si>
  <si>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</si>
  <si>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</si>
  <si>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</si>
  <si>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</si>
  <si>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</si>
  <si>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</si>
  <si>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</si>
  <si>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</si>
  <si>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</si>
  <si>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</si>
  <si>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</si>
  <si>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</si>
  <si>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</si>
  <si>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</si>
  <si>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</si>
  <si>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</si>
  <si>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</si>
  <si>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</si>
  <si>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</si>
  <si>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</si>
  <si>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</si>
  <si>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</si>
  <si>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</si>
  <si>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</si>
  <si>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</si>
  <si>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</si>
  <si>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</si>
  <si>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</si>
  <si>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</si>
  <si>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</si>
  <si>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</si>
  <si>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</si>
  <si>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</si>
  <si>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</si>
  <si>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</si>
  <si>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</si>
  <si>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</si>
  <si>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</si>
  <si>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</si>
  <si>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</si>
  <si>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</si>
  <si>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</si>
  <si>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</si>
  <si>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</si>
  <si>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</si>
  <si>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</si>
  <si>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</si>
  <si>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</si>
  <si>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</si>
  <si>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</si>
  <si>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</si>
  <si>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</si>
  <si>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</si>
  <si>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</si>
  <si>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</si>
  <si>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</si>
  <si>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</si>
  <si>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</si>
  <si>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</si>
  <si>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</si>
  <si>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</si>
  <si>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</si>
  <si>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</si>
  <si>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</si>
  <si>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</si>
  <si>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</si>
  <si>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</si>
  <si>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</si>
  <si>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</si>
  <si>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</si>
  <si>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</si>
  <si>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</si>
  <si>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</si>
  <si>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</si>
  <si>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</si>
  <si>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</si>
  <si>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</si>
  <si>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</si>
  <si>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</si>
  <si>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</si>
  <si>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</si>
  <si>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</si>
  <si>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</si>
  <si>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</si>
  <si>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</si>
  <si>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</si>
  <si>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</si>
  <si>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</si>
  <si>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</si>
  <si>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</si>
  <si>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</si>
  <si>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</si>
  <si>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</si>
  <si>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</si>
  <si>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</si>
  <si>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</si>
  <si>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</si>
  <si>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</si>
  <si>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</si>
  <si>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</si>
  <si>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</si>
  <si>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</si>
  <si>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</si>
  <si>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</si>
  <si>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</si>
  <si>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</si>
  <si>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</si>
  <si>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</si>
  <si>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</si>
  <si>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</si>
  <si>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</si>
  <si>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</si>
  <si>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</si>
  <si>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</si>
  <si>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</si>
  <si>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</si>
  <si>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</si>
  <si>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</si>
  <si>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</si>
  <si>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</si>
  <si>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</si>
  <si>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</si>
  <si>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</si>
  <si>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</si>
  <si>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</si>
  <si>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</si>
  <si>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</si>
  <si>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</si>
  <si>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</si>
  <si>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</si>
  <si>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</si>
  <si>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</si>
  <si>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</si>
  <si>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</si>
  <si>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</si>
  <si>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</si>
  <si>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</si>
  <si>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</si>
  <si>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</si>
  <si>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</si>
  <si>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</si>
  <si>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</si>
  <si>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</si>
  <si>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</si>
  <si>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</si>
  <si>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</si>
  <si>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</si>
  <si>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</si>
  <si>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</si>
  <si>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</si>
  <si>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</si>
  <si>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</si>
  <si>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</si>
  <si>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</si>
  <si>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</si>
  <si>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</si>
  <si>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</si>
  <si>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</si>
  <si>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</si>
  <si>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</si>
  <si>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</si>
  <si>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</si>
  <si>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</si>
  <si>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</si>
  <si>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</si>
  <si>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</si>
  <si>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</si>
  <si>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</si>
  <si>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</si>
  <si>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</si>
  <si>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</si>
  <si>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</si>
  <si>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</si>
  <si>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</si>
  <si>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</si>
  <si>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</si>
  <si>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</si>
  <si>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</si>
  <si>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</si>
  <si>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</si>
  <si>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</si>
  <si>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</si>
  <si>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</si>
  <si>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</si>
  <si>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</si>
  <si>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</si>
  <si>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</si>
  <si>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</si>
  <si>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</si>
  <si>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</si>
  <si>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</si>
  <si>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</si>
  <si>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</si>
  <si>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</si>
  <si>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</si>
  <si>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</si>
  <si>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</si>
  <si>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</si>
  <si>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</si>
  <si>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</si>
  <si>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</si>
  <si>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</si>
  <si>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</si>
  <si>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</si>
  <si>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</si>
  <si>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</si>
  <si>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</si>
  <si>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</si>
  <si>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</si>
  <si>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</si>
  <si>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</si>
  <si>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</si>
  <si>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</si>
  <si>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</si>
  <si>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</si>
  <si>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</si>
  <si>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</si>
  <si>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</si>
  <si>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</si>
  <si>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</si>
  <si>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</si>
  <si>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</si>
  <si>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</si>
  <si>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</si>
  <si>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</si>
  <si>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</si>
  <si>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</si>
  <si>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</si>
  <si>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</si>
  <si>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</si>
  <si>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</si>
  <si>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</si>
  <si>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</si>
  <si>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</si>
  <si>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</si>
  <si>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</si>
  <si>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</si>
  <si>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</si>
  <si>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</si>
  <si>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</si>
  <si>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</si>
  <si>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</si>
  <si>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</si>
  <si>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</si>
  <si>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</si>
  <si>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</si>
  <si>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</si>
  <si>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</si>
  <si>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</si>
  <si>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</si>
  <si>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</si>
  <si>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</si>
  <si>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</si>
  <si>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</si>
  <si>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</si>
  <si>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</si>
  <si>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</si>
  <si>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</si>
  <si>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</si>
  <si>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</si>
  <si>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</si>
  <si>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</si>
  <si>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</si>
  <si>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</si>
  <si>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</si>
  <si>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</si>
  <si>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</si>
  <si>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</si>
  <si>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</si>
  <si>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</si>
  <si>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</si>
  <si>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</si>
  <si>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</si>
  <si>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</si>
  <si>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</si>
  <si>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</si>
  <si>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</si>
  <si>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</si>
  <si>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</si>
  <si>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</si>
  <si>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</si>
  <si>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</si>
  <si>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</si>
  <si>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</si>
  <si>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</si>
  <si>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</si>
  <si>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</si>
  <si>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</si>
  <si>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</si>
  <si>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</si>
  <si>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</si>
  <si>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</si>
  <si>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</si>
  <si>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</si>
  <si>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</si>
  <si>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</si>
  <si>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</si>
  <si>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</si>
  <si>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</si>
  <si>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</si>
  <si>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</si>
  <si>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</si>
  <si>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</si>
  <si>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</si>
  <si>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</si>
  <si>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</si>
  <si>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</si>
  <si>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</si>
  <si>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</si>
  <si>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</si>
  <si>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</si>
  <si>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</si>
  <si>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</si>
  <si>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</si>
  <si>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</si>
  <si>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</si>
  <si>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</si>
  <si>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</si>
  <si>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</si>
  <si>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</si>
  <si>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串間市民病院</t>
    <phoneticPr fontId="3"/>
  </si>
  <si>
    <t>〒888-0001 串間市大字西方７９１７番地</t>
    <phoneticPr fontId="3"/>
  </si>
  <si>
    <t>〇</t>
  </si>
  <si>
    <t>市町村</t>
  </si>
  <si>
    <t>複数の診療科で活用</t>
  </si>
  <si>
    <t>内科</t>
  </si>
  <si>
    <t>整形外科</t>
  </si>
  <si>
    <t>外科</t>
  </si>
  <si>
    <t>ＤＰＣ病院ではない</t>
  </si>
  <si>
    <t>有</t>
  </si>
  <si>
    <t>看護必要度Ⅰ</t>
    <phoneticPr fontId="3"/>
  </si>
  <si>
    <t>急性期機能病棟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</si>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</sst>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5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120</v>
      </c>
      <c r="K99" s="237" t="str">
        <f>IF(OR(COUNTIF(L99:L99,"未確認")&gt;0,COUNTIF(L99:L99,"~*")&gt;0),"※","")</f>
        <v/>
      </c>
      <c r="L99" s="258">
        <v>120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98</v>
      </c>
      <c r="K101" s="237" t="str">
        <f>IF(OR(COUNTIF(L101:L101,"未確認")&gt;0,COUNTIF(L101:L101,"~*")&gt;0),"※","")</f>
        <v/>
      </c>
      <c r="L101" s="258">
        <v>98</v>
      </c>
    </row>
    <row r="102" spans="1:22" s="83" customFormat="1" ht="34.5" customHeight="1">
      <c r="A102" s="244" t="s">
        <v>610</v>
      </c>
      <c r="B102" s="84"/>
      <c r="C102" s="376"/>
      <c r="D102" s="378"/>
      <c r="E102" s="316" t="s">
        <v>612</v>
      </c>
      <c r="F102" s="317"/>
      <c r="G102" s="317"/>
      <c r="H102" s="318"/>
      <c r="I102" s="419"/>
      <c r="J102" s="256">
        <f t="shared" si="0"/>
        <v>120</v>
      </c>
      <c r="K102" s="237" t="str">
        <f t="shared" ref="K102:K111" si="1">IF(OR(COUNTIF(L101:L101,"未確認")&gt;0,COUNTIF(L101:L101,"~*")&gt;0),"※","")</f>
        <v/>
      </c>
      <c r="L102" s="258">
        <v>120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560</v>
      </c>
    </row>
    <row r="132" spans="1:22" s="83" customFormat="1" ht="34.5" customHeight="1">
      <c r="A132" s="244" t="s">
        <v>621</v>
      </c>
      <c r="B132" s="84"/>
      <c r="C132" s="294"/>
      <c r="D132" s="296"/>
      <c r="E132" s="319" t="s">
        <v>58</v>
      </c>
      <c r="F132" s="320"/>
      <c r="G132" s="320"/>
      <c r="H132" s="321"/>
      <c r="I132" s="388"/>
      <c r="J132" s="101"/>
      <c r="K132" s="102"/>
      <c r="L132" s="82">
        <v>120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113</v>
      </c>
    </row>
    <row r="136" spans="1:22" s="83" customFormat="1" ht="34.5" customHeight="1">
      <c r="A136" s="244" t="s">
        <v>623</v>
      </c>
      <c r="B136" s="84"/>
      <c r="C136" s="113"/>
      <c r="D136" s="114"/>
      <c r="E136" s="319" t="s">
        <v>60</v>
      </c>
      <c r="F136" s="320"/>
      <c r="G136" s="320"/>
      <c r="H136" s="321"/>
      <c r="I136" s="388"/>
      <c r="J136" s="101"/>
      <c r="K136" s="102"/>
      <c r="L136" s="82">
        <v>22</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151</v>
      </c>
      <c r="K150" s="264" t="str">
        <f t="shared" si="3"/>
        <v/>
      </c>
      <c r="L150" s="117">
        <v>151</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36</v>
      </c>
      <c r="K205" s="264" t="str">
        <f t="shared" si="5"/>
        <v/>
      </c>
      <c r="L205" s="117">
        <v>36</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1046</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1.27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43</v>
      </c>
      <c r="K269" s="81" t="str">
        <f t="shared" si="8"/>
        <v/>
      </c>
      <c r="L269" s="147">
        <v>43</v>
      </c>
    </row>
    <row r="270" spans="1:22" s="83" customFormat="1" ht="34.5" customHeight="1">
      <c r="A270" s="249" t="s">
        <v>725</v>
      </c>
      <c r="B270" s="120"/>
      <c r="C270" s="370"/>
      <c r="D270" s="370"/>
      <c r="E270" s="370"/>
      <c r="F270" s="370"/>
      <c r="G270" s="370" t="s">
        <v>148</v>
      </c>
      <c r="H270" s="370"/>
      <c r="I270" s="403"/>
      <c r="J270" s="266">
        <f t="shared" si="9"/>
        <v>0.56999999999999995</v>
      </c>
      <c r="K270" s="81" t="str">
        <f t="shared" si="8"/>
        <v/>
      </c>
      <c r="L270" s="148">
        <v>0.56999999999999995</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4</v>
      </c>
      <c r="K275" s="81" t="str">
        <f t="shared" si="8"/>
        <v/>
      </c>
      <c r="L275" s="147">
        <v>4</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0.42</v>
      </c>
      <c r="K286" s="81" t="str">
        <f t="shared" si="8"/>
        <v/>
      </c>
      <c r="L286" s="144"/>
    </row>
    <row r="287" spans="1:12" s="83" customFormat="1" ht="34.5" customHeight="1">
      <c r="A287" s="244" t="s">
        <v>734</v>
      </c>
      <c r="B287" s="84"/>
      <c r="C287" s="370" t="s">
        <v>159</v>
      </c>
      <c r="D287" s="373"/>
      <c r="E287" s="373"/>
      <c r="F287" s="373"/>
      <c r="G287" s="370" t="s">
        <v>146</v>
      </c>
      <c r="H287" s="370"/>
      <c r="I287" s="403"/>
      <c r="J287" s="266">
        <v>5</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5</v>
      </c>
      <c r="M297" s="147">
        <v>13</v>
      </c>
      <c r="N297" s="147">
        <v>10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0.59</v>
      </c>
      <c r="N298" s="148">
        <v>1.03</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7</v>
      </c>
      <c r="N299" s="147">
        <v>2</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1.1000000000000001</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1046</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2</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1445</v>
      </c>
      <c r="K392" s="81" t="str">
        <f t="shared" ref="K392:K397" si="11">IF(OR(COUNTIF(L392:L392,"未確認")&gt;0,COUNTIF(L392:L392,"~*")&gt;0),"※","")</f>
        <v/>
      </c>
      <c r="L392" s="147">
        <v>1445</v>
      </c>
    </row>
    <row r="393" spans="1:22" s="83" customFormat="1" ht="34.5" customHeight="1">
      <c r="A393" s="249" t="s">
        <v>773</v>
      </c>
      <c r="B393" s="84"/>
      <c r="C393" s="369"/>
      <c r="D393" s="379"/>
      <c r="E393" s="319" t="s">
        <v>224</v>
      </c>
      <c r="F393" s="320"/>
      <c r="G393" s="320"/>
      <c r="H393" s="321"/>
      <c r="I393" s="342"/>
      <c r="J393" s="140">
        <f t="shared" si="10"/>
        <v>392</v>
      </c>
      <c r="K393" s="81" t="str">
        <f t="shared" si="11"/>
        <v/>
      </c>
      <c r="L393" s="147">
        <v>392</v>
      </c>
    </row>
    <row r="394" spans="1:22" s="83" customFormat="1" ht="34.5" customHeight="1">
      <c r="A394" s="250" t="s">
        <v>774</v>
      </c>
      <c r="B394" s="84"/>
      <c r="C394" s="369"/>
      <c r="D394" s="380"/>
      <c r="E394" s="319" t="s">
        <v>225</v>
      </c>
      <c r="F394" s="320"/>
      <c r="G394" s="320"/>
      <c r="H394" s="321"/>
      <c r="I394" s="342"/>
      <c r="J394" s="140">
        <f t="shared" si="10"/>
        <v>160</v>
      </c>
      <c r="K394" s="81" t="str">
        <f t="shared" si="11"/>
        <v/>
      </c>
      <c r="L394" s="147">
        <v>160</v>
      </c>
    </row>
    <row r="395" spans="1:22" s="83" customFormat="1" ht="34.5" customHeight="1">
      <c r="A395" s="250" t="s">
        <v>775</v>
      </c>
      <c r="B395" s="84"/>
      <c r="C395" s="369"/>
      <c r="D395" s="381"/>
      <c r="E395" s="319" t="s">
        <v>226</v>
      </c>
      <c r="F395" s="320"/>
      <c r="G395" s="320"/>
      <c r="H395" s="321"/>
      <c r="I395" s="342"/>
      <c r="J395" s="140">
        <f t="shared" si="10"/>
        <v>893</v>
      </c>
      <c r="K395" s="81" t="str">
        <f t="shared" si="11"/>
        <v/>
      </c>
      <c r="L395" s="147">
        <v>893</v>
      </c>
    </row>
    <row r="396" spans="1:22" s="83" customFormat="1" ht="34.5" customHeight="1">
      <c r="A396" s="250" t="s">
        <v>776</v>
      </c>
      <c r="B396" s="1"/>
      <c r="C396" s="369"/>
      <c r="D396" s="319" t="s">
        <v>227</v>
      </c>
      <c r="E396" s="320"/>
      <c r="F396" s="320"/>
      <c r="G396" s="320"/>
      <c r="H396" s="321"/>
      <c r="I396" s="342"/>
      <c r="J396" s="140">
        <f t="shared" si="10"/>
        <v>25958</v>
      </c>
      <c r="K396" s="81" t="str">
        <f t="shared" si="11"/>
        <v/>
      </c>
      <c r="L396" s="147">
        <v>25958</v>
      </c>
    </row>
    <row r="397" spans="1:22" s="83" customFormat="1" ht="34.5" customHeight="1">
      <c r="A397" s="250" t="s">
        <v>777</v>
      </c>
      <c r="B397" s="119"/>
      <c r="C397" s="369"/>
      <c r="D397" s="319" t="s">
        <v>228</v>
      </c>
      <c r="E397" s="320"/>
      <c r="F397" s="320"/>
      <c r="G397" s="320"/>
      <c r="H397" s="321"/>
      <c r="I397" s="343"/>
      <c r="J397" s="140">
        <f t="shared" si="10"/>
        <v>1376</v>
      </c>
      <c r="K397" s="81" t="str">
        <f t="shared" si="11"/>
        <v/>
      </c>
      <c r="L397" s="147">
        <v>1376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1445</v>
      </c>
      <c r="K405" s="81" t="str">
        <f t="shared" ref="K405:K422" si="13">IF(OR(COUNTIF(L405:L405,"未確認")&gt;0,COUNTIF(L405:L405,"~*")&gt;0),"※","")</f>
        <v/>
      </c>
      <c r="L405" s="147">
        <v>1445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1105</v>
      </c>
      <c r="K407" s="81" t="str">
        <f t="shared" si="13"/>
        <v/>
      </c>
      <c r="L407" s="147">
        <v>1105</v>
      </c>
    </row>
    <row r="408" spans="1:22" s="83" customFormat="1" ht="34.5" customHeight="1">
      <c r="A408" s="251" t="s">
        <v>781</v>
      </c>
      <c r="B408" s="119"/>
      <c r="C408" s="368"/>
      <c r="D408" s="368"/>
      <c r="E408" s="319" t="s">
        <v>236</v>
      </c>
      <c r="F408" s="320"/>
      <c r="G408" s="320"/>
      <c r="H408" s="321"/>
      <c r="I408" s="360"/>
      <c r="J408" s="140">
        <f t="shared" si="12"/>
        <v>131</v>
      </c>
      <c r="K408" s="81" t="str">
        <f t="shared" si="13"/>
        <v/>
      </c>
      <c r="L408" s="147">
        <v>131</v>
      </c>
    </row>
    <row r="409" spans="1:22" s="83" customFormat="1" ht="34.5" customHeight="1">
      <c r="A409" s="251" t="s">
        <v>782</v>
      </c>
      <c r="B409" s="119"/>
      <c r="C409" s="368"/>
      <c r="D409" s="368"/>
      <c r="E409" s="316" t="s">
        <v>989</v>
      </c>
      <c r="F409" s="317"/>
      <c r="G409" s="317"/>
      <c r="H409" s="318"/>
      <c r="I409" s="360"/>
      <c r="J409" s="140">
        <f t="shared" si="12"/>
        <v>191</v>
      </c>
      <c r="K409" s="81" t="str">
        <f t="shared" si="13"/>
        <v/>
      </c>
      <c r="L409" s="147">
        <v>191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13</v>
      </c>
      <c r="K411" s="81" t="str">
        <f t="shared" si="13"/>
        <v/>
      </c>
      <c r="L411" s="147">
        <v>13</v>
      </c>
    </row>
    <row r="412" spans="1:22" s="83" customFormat="1" ht="34.5" customHeight="1">
      <c r="A412" s="251" t="s">
        <v>785</v>
      </c>
      <c r="B412" s="119"/>
      <c r="C412" s="368"/>
      <c r="D412" s="375"/>
      <c r="E412" s="333" t="s">
        <v>166</v>
      </c>
      <c r="F412" s="334"/>
      <c r="G412" s="334"/>
      <c r="H412" s="335"/>
      <c r="I412" s="360"/>
      <c r="J412" s="140">
        <f t="shared" si="12"/>
        <v>5</v>
      </c>
      <c r="K412" s="81" t="str">
        <f t="shared" si="13"/>
        <v/>
      </c>
      <c r="L412" s="147">
        <v>5</v>
      </c>
    </row>
    <row r="413" spans="1:22" s="83" customFormat="1" ht="34.5" customHeight="1">
      <c r="A413" s="251" t="s">
        <v>786</v>
      </c>
      <c r="B413" s="119"/>
      <c r="C413" s="368"/>
      <c r="D413" s="319" t="s">
        <v>251</v>
      </c>
      <c r="E413" s="320"/>
      <c r="F413" s="320"/>
      <c r="G413" s="320"/>
      <c r="H413" s="321"/>
      <c r="I413" s="360"/>
      <c r="J413" s="140">
        <f t="shared" si="12"/>
        <v>1376</v>
      </c>
      <c r="K413" s="81" t="str">
        <f t="shared" si="13"/>
        <v/>
      </c>
      <c r="L413" s="147">
        <v>1376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948</v>
      </c>
      <c r="K415" s="81" t="str">
        <f t="shared" si="13"/>
        <v/>
      </c>
      <c r="L415" s="147">
        <v>948</v>
      </c>
    </row>
    <row r="416" spans="1:22" s="83" customFormat="1" ht="34.5" customHeight="1">
      <c r="A416" s="251" t="s">
        <v>789</v>
      </c>
      <c r="B416" s="119"/>
      <c r="C416" s="368"/>
      <c r="D416" s="368"/>
      <c r="E416" s="319" t="s">
        <v>243</v>
      </c>
      <c r="F416" s="320"/>
      <c r="G416" s="320"/>
      <c r="H416" s="321"/>
      <c r="I416" s="360"/>
      <c r="J416" s="140">
        <f t="shared" si="12"/>
        <v>118</v>
      </c>
      <c r="K416" s="81" t="str">
        <f t="shared" si="13"/>
        <v/>
      </c>
      <c r="L416" s="147">
        <v>118</v>
      </c>
    </row>
    <row r="417" spans="1:22" s="83" customFormat="1" ht="34.5" customHeight="1">
      <c r="A417" s="251" t="s">
        <v>790</v>
      </c>
      <c r="B417" s="119"/>
      <c r="C417" s="368"/>
      <c r="D417" s="368"/>
      <c r="E417" s="319" t="s">
        <v>244</v>
      </c>
      <c r="F417" s="320"/>
      <c r="G417" s="320"/>
      <c r="H417" s="321"/>
      <c r="I417" s="360"/>
      <c r="J417" s="140">
        <f t="shared" si="12"/>
        <v>48</v>
      </c>
      <c r="K417" s="81" t="str">
        <f t="shared" si="13"/>
        <v/>
      </c>
      <c r="L417" s="147">
        <v>48</v>
      </c>
    </row>
    <row r="418" spans="1:22" s="83" customFormat="1" ht="34.5" customHeight="1">
      <c r="A418" s="251" t="s">
        <v>791</v>
      </c>
      <c r="B418" s="119"/>
      <c r="C418" s="368"/>
      <c r="D418" s="368"/>
      <c r="E418" s="319" t="s">
        <v>245</v>
      </c>
      <c r="F418" s="320"/>
      <c r="G418" s="320"/>
      <c r="H418" s="321"/>
      <c r="I418" s="360"/>
      <c r="J418" s="140">
        <f t="shared" si="12"/>
        <v>81</v>
      </c>
      <c r="K418" s="81" t="str">
        <f t="shared" si="13"/>
        <v/>
      </c>
      <c r="L418" s="147">
        <v>81</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69</v>
      </c>
      <c r="K420" s="81" t="str">
        <f t="shared" si="13"/>
        <v/>
      </c>
      <c r="L420" s="147">
        <v>69</v>
      </c>
    </row>
    <row r="421" spans="1:22" s="83" customFormat="1" ht="34.5" customHeight="1">
      <c r="A421" s="251" t="s">
        <v>794</v>
      </c>
      <c r="B421" s="119"/>
      <c r="C421" s="368"/>
      <c r="D421" s="368"/>
      <c r="E421" s="319" t="s">
        <v>247</v>
      </c>
      <c r="F421" s="320"/>
      <c r="G421" s="320"/>
      <c r="H421" s="321"/>
      <c r="I421" s="360"/>
      <c r="J421" s="140">
        <f t="shared" si="12"/>
        <v>106</v>
      </c>
      <c r="K421" s="81" t="str">
        <f t="shared" si="13"/>
        <v/>
      </c>
      <c r="L421" s="147">
        <v>106</v>
      </c>
    </row>
    <row r="422" spans="1:22" s="83" customFormat="1" ht="34.5" customHeight="1">
      <c r="A422" s="251" t="s">
        <v>795</v>
      </c>
      <c r="B422" s="119"/>
      <c r="C422" s="368"/>
      <c r="D422" s="368"/>
      <c r="E422" s="319" t="s">
        <v>166</v>
      </c>
      <c r="F422" s="320"/>
      <c r="G422" s="320"/>
      <c r="H422" s="321"/>
      <c r="I422" s="361"/>
      <c r="J422" s="140">
        <f t="shared" si="12"/>
        <v>6</v>
      </c>
      <c r="K422" s="81" t="str">
        <f t="shared" si="13"/>
        <v/>
      </c>
      <c r="L422" s="147">
        <v>6</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1376</v>
      </c>
      <c r="K430" s="193" t="str">
        <f>IF(OR(COUNTIF(L430:L430,"未確認")&gt;0,COUNTIF(L430:L430,"~*")&gt;0),"※","")</f>
        <v/>
      </c>
      <c r="L430" s="147">
        <v>1376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89</v>
      </c>
      <c r="K431" s="193" t="str">
        <f>IF(OR(COUNTIF(L431:L431,"未確認")&gt;0,COUNTIF(L431:L431,"~*")&gt;0),"※","")</f>
        <v/>
      </c>
      <c r="L431" s="147">
        <v>89</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53</v>
      </c>
      <c r="K432" s="193" t="str">
        <f>IF(OR(COUNTIF(L432:L432,"未確認")&gt;0,COUNTIF(L432:L432,"~*")&gt;0),"※","")</f>
        <v/>
      </c>
      <c r="L432" s="147">
        <v>53</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1230</v>
      </c>
      <c r="K433" s="193" t="str">
        <f>IF(OR(COUNTIF(L433:L433,"未確認")&gt;0,COUNTIF(L433:L433,"~*")&gt;0),"※","")</f>
        <v/>
      </c>
      <c r="L433" s="147">
        <v>1230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4</v>
      </c>
      <c r="K434" s="193" t="str">
        <f>IF(OR(COUNTIF(L434:L434,"未確認")&gt;0,COUNTIF(L434:L434,"~*")&gt;0),"※","")</f>
        <v/>
      </c>
      <c r="L434" s="147">
        <v>4</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13</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8</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5</v>
      </c>
      <c r="K445" s="187" t="str">
        <f t="shared" si="14"/>
        <v/>
      </c>
      <c r="L445" s="269"/>
    </row>
    <row r="446" spans="1:22" s="83" customFormat="1" ht="34.5" customHeight="1">
      <c r="A446" s="251" t="s">
        <v>804</v>
      </c>
      <c r="B446" s="119"/>
      <c r="C446" s="357" t="s">
        <v>267</v>
      </c>
      <c r="D446" s="358"/>
      <c r="E446" s="358"/>
      <c r="F446" s="358"/>
      <c r="G446" s="358"/>
      <c r="H446" s="359"/>
      <c r="I446" s="326"/>
      <c r="J446" s="192">
        <v>10</v>
      </c>
      <c r="K446" s="187" t="str">
        <f t="shared" si="14"/>
        <v/>
      </c>
      <c r="L446" s="269"/>
    </row>
    <row r="447" spans="1:22" s="83" customFormat="1" ht="34.5" customHeight="1">
      <c r="A447" s="251" t="s">
        <v>805</v>
      </c>
      <c r="B447" s="119"/>
      <c r="C447" s="188"/>
      <c r="D447" s="196"/>
      <c r="E447" s="319" t="s">
        <v>268</v>
      </c>
      <c r="F447" s="320"/>
      <c r="G447" s="320"/>
      <c r="H447" s="321"/>
      <c r="I447" s="326"/>
      <c r="J447" s="192">
        <v>10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25</v>
      </c>
      <c r="K468" s="201" t="str">
        <f t="shared" ref="K468:K475" si="15">IF(OR(COUNTIF(L468:L468,"未確認")&gt;0,COUNTIF(L468:L468,"*")&gt;0),"※","")</f>
        <v/>
      </c>
      <c r="L468" s="117">
        <v>25</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10</v>
      </c>
      <c r="K470" s="201" t="str">
        <f t="shared" si="15"/>
        <v/>
      </c>
      <c r="L470" s="117">
        <v>10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10</v>
      </c>
      <c r="K477" s="201" t="str">
        <f t="shared" ref="K477:K496" si="17">IF(OR(COUNTIF(L477:L477,"未確認")&gt;0,COUNTIF(L477:L477,"*")&gt;0),"※","")</f>
        <v/>
      </c>
      <c r="L477" s="117">
        <v>10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6"/>
        <v>*</v>
      </c>
      <c r="K478" s="201" t="str">
        <f t="shared" si="17"/>
        <v>※</v>
      </c>
      <c r="L478" s="117" t="s">
        <v>541</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6"/>
        <v>*</v>
      </c>
      <c r="K479" s="201" t="str">
        <f t="shared" si="17"/>
        <v>※</v>
      </c>
      <c r="L479" s="117" t="s">
        <v>541</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v>
      </c>
      <c r="K483" s="201" t="str">
        <f t="shared" si="17"/>
        <v>※</v>
      </c>
      <c r="L483" s="117" t="s">
        <v>541</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v>
      </c>
      <c r="K490" s="201" t="str">
        <f t="shared" si="17"/>
        <v>※</v>
      </c>
      <c r="L490" s="117" t="s">
        <v>541</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8"/>
        <v>*</v>
      </c>
      <c r="K492" s="201" t="str">
        <f t="shared" si="17"/>
        <v>※</v>
      </c>
      <c r="L492" s="117" t="s">
        <v>541</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t="str">
        <f t="shared" si="18"/>
        <v>*</v>
      </c>
      <c r="K496" s="201" t="str">
        <f t="shared" si="17"/>
        <v>※</v>
      </c>
      <c r="L496" s="117" t="s">
        <v>541</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t="str">
        <f t="shared" ref="J504:J511" si="19">IF(SUM(L504:L504)=0,IF(COUNTIF(L504:L504,"未確認")&gt;0,"未確認",IF(COUNTIF(L504:L504,"~*")&gt;0,"*",SUM(L504:L504))),SUM(L504:L504))</f>
        <v>*</v>
      </c>
      <c r="K504" s="201" t="str">
        <f t="shared" ref="K504:K511" si="20">IF(OR(COUNTIF(L504:L504,"未確認")&gt;0,COUNTIF(L504:L504,"*")&gt;0),"※","")</f>
        <v>※</v>
      </c>
      <c r="L504" s="117" t="s">
        <v>541</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t="str">
        <f t="shared" si="19"/>
        <v>*</v>
      </c>
      <c r="K510" s="201" t="str">
        <f t="shared" si="20"/>
        <v>※</v>
      </c>
      <c r="L510" s="117" t="s">
        <v>541</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t="str">
        <f>IF(SUM(L527:L527)=0,IF(COUNTIF(L527:L527,"未確認")&gt;0,"未確認",IF(COUNTIF(L527:L527,"~*")&gt;0,"*",SUM(L527:L527))),SUM(L527:L527))</f>
        <v>*</v>
      </c>
      <c r="K527" s="201" t="str">
        <f>IF(OR(COUNTIF(L527:L527,"未確認")&gt;0,COUNTIF(L527:L527,"*")&gt;0),"※","")</f>
        <v>※</v>
      </c>
      <c r="L527" s="117" t="s">
        <v>540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39</v>
      </c>
      <c r="K535" s="201" t="str">
        <f t="shared" si="22"/>
        <v/>
      </c>
      <c r="L535" s="117">
        <v>39</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1047</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44.5</v>
      </c>
    </row>
    <row r="561" spans="1:12" s="91" customFormat="1" ht="34.5" customHeight="1">
      <c r="A561" s="251" t="s">
        <v>871</v>
      </c>
      <c r="B561" s="119"/>
      <c r="C561" s="209"/>
      <c r="D561" s="330" t="s">
        <v>377</v>
      </c>
      <c r="E561" s="341"/>
      <c r="F561" s="341"/>
      <c r="G561" s="341"/>
      <c r="H561" s="331"/>
      <c r="I561" s="342"/>
      <c r="J561" s="207"/>
      <c r="K561" s="210"/>
      <c r="L561" s="211">
        <v>25.8</v>
      </c>
    </row>
    <row r="562" spans="1:12" s="91" customFormat="1" ht="34.5" customHeight="1">
      <c r="A562" s="251" t="s">
        <v>872</v>
      </c>
      <c r="B562" s="119"/>
      <c r="C562" s="209"/>
      <c r="D562" s="330" t="s">
        <v>992</v>
      </c>
      <c r="E562" s="341"/>
      <c r="F562" s="341"/>
      <c r="G562" s="341"/>
      <c r="H562" s="331"/>
      <c r="I562" s="342"/>
      <c r="J562" s="207"/>
      <c r="K562" s="210"/>
      <c r="L562" s="211">
        <v>18.100000000000001</v>
      </c>
    </row>
    <row r="563" spans="1:12" s="91" customFormat="1" ht="34.5" customHeight="1">
      <c r="A563" s="251" t="s">
        <v>873</v>
      </c>
      <c r="B563" s="119"/>
      <c r="C563" s="209"/>
      <c r="D563" s="330" t="s">
        <v>379</v>
      </c>
      <c r="E563" s="341"/>
      <c r="F563" s="341"/>
      <c r="G563" s="341"/>
      <c r="H563" s="331"/>
      <c r="I563" s="342"/>
      <c r="J563" s="207"/>
      <c r="K563" s="210"/>
      <c r="L563" s="211">
        <v>10.9</v>
      </c>
    </row>
    <row r="564" spans="1:12" s="91" customFormat="1" ht="34.5" customHeight="1">
      <c r="A564" s="251" t="s">
        <v>874</v>
      </c>
      <c r="B564" s="119"/>
      <c r="C564" s="209"/>
      <c r="D564" s="330" t="s">
        <v>380</v>
      </c>
      <c r="E564" s="341"/>
      <c r="F564" s="341"/>
      <c r="G564" s="341"/>
      <c r="H564" s="331"/>
      <c r="I564" s="342"/>
      <c r="J564" s="207"/>
      <c r="K564" s="210"/>
      <c r="L564" s="211">
        <v>3.3</v>
      </c>
    </row>
    <row r="565" spans="1:12" s="91" customFormat="1" ht="34.5" customHeight="1">
      <c r="A565" s="251" t="s">
        <v>875</v>
      </c>
      <c r="B565" s="119"/>
      <c r="C565" s="280"/>
      <c r="D565" s="330" t="s">
        <v>869</v>
      </c>
      <c r="E565" s="341"/>
      <c r="F565" s="341"/>
      <c r="G565" s="341"/>
      <c r="H565" s="331"/>
      <c r="I565" s="342"/>
      <c r="J565" s="207"/>
      <c r="K565" s="210"/>
      <c r="L565" s="211">
        <v>15.6</v>
      </c>
    </row>
    <row r="566" spans="1:12" s="91" customFormat="1" ht="34.5" customHeight="1">
      <c r="A566" s="251" t="s">
        <v>876</v>
      </c>
      <c r="B566" s="119"/>
      <c r="C566" s="284"/>
      <c r="D566" s="330" t="s">
        <v>993</v>
      </c>
      <c r="E566" s="341"/>
      <c r="F566" s="341"/>
      <c r="G566" s="341"/>
      <c r="H566" s="331"/>
      <c r="I566" s="342"/>
      <c r="J566" s="213"/>
      <c r="K566" s="214"/>
      <c r="L566" s="211">
        <v>27.2</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10.7</v>
      </c>
    </row>
    <row r="569" spans="1:12" s="91" customFormat="1" ht="34.5" customHeight="1">
      <c r="A569" s="251" t="s">
        <v>878</v>
      </c>
      <c r="B569" s="119"/>
      <c r="C569" s="209"/>
      <c r="D569" s="330" t="s">
        <v>377</v>
      </c>
      <c r="E569" s="341"/>
      <c r="F569" s="341"/>
      <c r="G569" s="341"/>
      <c r="H569" s="331"/>
      <c r="I569" s="342"/>
      <c r="J569" s="207"/>
      <c r="K569" s="210"/>
      <c r="L569" s="211">
        <v>1.3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0.5</v>
      </c>
    </row>
    <row r="574" spans="1:12" s="91" customFormat="1" ht="34.5" customHeight="1">
      <c r="A574" s="251" t="s">
        <v>883</v>
      </c>
      <c r="B574" s="119"/>
      <c r="C574" s="212"/>
      <c r="D574" s="330" t="s">
        <v>993</v>
      </c>
      <c r="E574" s="341"/>
      <c r="F574" s="341"/>
      <c r="G574" s="341"/>
      <c r="H574" s="331"/>
      <c r="I574" s="342"/>
      <c r="J574" s="213"/>
      <c r="K574" s="214"/>
      <c r="L574" s="211">
        <v>0.5</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570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55</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788</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102</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516</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28</v>
      </c>
      <c r="K618" s="201" t="str">
        <f t="shared" si="28"/>
        <v/>
      </c>
      <c r="L618" s="117">
        <v>28</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t="str">
        <f t="shared" si="27"/>
        <v>*</v>
      </c>
      <c r="K623" s="201" t="str">
        <f t="shared" si="28"/>
        <v>※</v>
      </c>
      <c r="L623" s="117" t="s">
        <v>541</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52</v>
      </c>
      <c r="K632" s="201" t="str">
        <f t="shared" si="30"/>
        <v/>
      </c>
      <c r="L632" s="117">
        <v>52</v>
      </c>
    </row>
    <row r="633" spans="1:22" s="118" customFormat="1" ht="56">
      <c r="A633" s="252" t="s">
        <v>919</v>
      </c>
      <c r="B633" s="119"/>
      <c r="C633" s="319" t="s">
        <v>436</v>
      </c>
      <c r="D633" s="320"/>
      <c r="E633" s="320"/>
      <c r="F633" s="320"/>
      <c r="G633" s="320"/>
      <c r="H633" s="321"/>
      <c r="I633" s="122" t="s">
        <v>437</v>
      </c>
      <c r="J633" s="116">
        <f t="shared" si="29"/>
        <v>36</v>
      </c>
      <c r="K633" s="201" t="str">
        <f t="shared" si="30"/>
        <v/>
      </c>
      <c r="L633" s="117">
        <v>36</v>
      </c>
    </row>
    <row r="634" spans="1:22" s="118" customFormat="1" ht="56.15" customHeight="1">
      <c r="A634" s="252" t="s">
        <v>920</v>
      </c>
      <c r="B634" s="119"/>
      <c r="C634" s="316" t="s">
        <v>1026</v>
      </c>
      <c r="D634" s="317"/>
      <c r="E634" s="317"/>
      <c r="F634" s="317"/>
      <c r="G634" s="317"/>
      <c r="H634" s="318"/>
      <c r="I634" s="122" t="s">
        <v>439</v>
      </c>
      <c r="J634" s="116" t="str">
        <f t="shared" si="29"/>
        <v>*</v>
      </c>
      <c r="K634" s="201" t="str">
        <f t="shared" si="30"/>
        <v>※</v>
      </c>
      <c r="L634" s="117" t="s">
        <v>541</v>
      </c>
    </row>
    <row r="635" spans="1:22" s="118" customFormat="1" ht="84" customHeight="1">
      <c r="A635" s="252" t="s">
        <v>921</v>
      </c>
      <c r="B635" s="119"/>
      <c r="C635" s="319" t="s">
        <v>440</v>
      </c>
      <c r="D635" s="320"/>
      <c r="E635" s="320"/>
      <c r="F635" s="320"/>
      <c r="G635" s="320"/>
      <c r="H635" s="321"/>
      <c r="I635" s="122" t="s">
        <v>441</v>
      </c>
      <c r="J635" s="116">
        <f t="shared" si="29"/>
        <v>12</v>
      </c>
      <c r="K635" s="201" t="str">
        <f t="shared" si="30"/>
        <v/>
      </c>
      <c r="L635" s="117">
        <v>12</v>
      </c>
    </row>
    <row r="636" spans="1:22" s="118" customFormat="1" ht="70"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5" customHeight="1">
      <c r="A637" s="252" t="s">
        <v>923</v>
      </c>
      <c r="B637" s="119"/>
      <c r="C637" s="319" t="s">
        <v>444</v>
      </c>
      <c r="D637" s="320"/>
      <c r="E637" s="320"/>
      <c r="F637" s="320"/>
      <c r="G637" s="320"/>
      <c r="H637" s="321"/>
      <c r="I637" s="122" t="s">
        <v>445</v>
      </c>
      <c r="J637" s="116" t="str">
        <f t="shared" si="29"/>
        <v>*</v>
      </c>
      <c r="K637" s="201" t="str">
        <f t="shared" si="30"/>
        <v>※</v>
      </c>
      <c r="L637" s="117" t="s">
        <v>541</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57</v>
      </c>
      <c r="K646" s="201" t="str">
        <f t="shared" ref="K646:K660" si="32">IF(OR(COUNTIF(L646:L646,"未確認")&gt;0,COUNTIF(L646:L646,"*")&gt;0),"※","")</f>
        <v/>
      </c>
      <c r="L646" s="117">
        <v>57</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f t="shared" si="31"/>
        <v>15</v>
      </c>
      <c r="K649" s="201" t="str">
        <f t="shared" si="32"/>
        <v/>
      </c>
      <c r="L649" s="117">
        <v>15</v>
      </c>
    </row>
    <row r="650" spans="1:22" s="118" customFormat="1" ht="84" customHeight="1">
      <c r="A650" s="252" t="s">
        <v>929</v>
      </c>
      <c r="B650" s="84"/>
      <c r="C650" s="294"/>
      <c r="D650" s="296"/>
      <c r="E650" s="319" t="s">
        <v>941</v>
      </c>
      <c r="F650" s="320"/>
      <c r="G650" s="320"/>
      <c r="H650" s="321"/>
      <c r="I650" s="122" t="s">
        <v>458</v>
      </c>
      <c r="J650" s="116">
        <f t="shared" si="31"/>
        <v>32</v>
      </c>
      <c r="K650" s="201" t="str">
        <f t="shared" si="32"/>
        <v/>
      </c>
      <c r="L650" s="117">
        <v>32</v>
      </c>
    </row>
    <row r="651" spans="1:22" s="118" customFormat="1" ht="70"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49</v>
      </c>
      <c r="K655" s="201" t="str">
        <f t="shared" si="32"/>
        <v/>
      </c>
      <c r="L655" s="117">
        <v>49</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96327A6-0B3E-426D-9F4E-0F2891919FE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2019-12-23T02:25:32Z</dcterms:modified>
</cp:coreProperties>
</file>