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3E39A445-931C-4688-A243-770724E40BB3}"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B102" i="12" l="1"/>
  <c r="AF88" i="12"/>
  <c r="CW102" i="12" l="1"/>
  <c r="CR102" i="12"/>
  <c r="BG39" i="10" l="1"/>
  <c r="BG38" i="10"/>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C39" i="10"/>
  <c r="AM38" i="10"/>
  <c r="U38" i="10"/>
  <c r="C38" i="10"/>
  <c r="AM37" i="10"/>
  <c r="C37" i="10"/>
  <c r="C36"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W34" i="10" l="1"/>
  <c r="BW35" i="10" s="1"/>
  <c r="BW36" i="10" s="1"/>
  <c r="BW37" i="10" s="1"/>
  <c r="BW38"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<sst xmlns="http://schemas.openxmlformats.org/spreadsheetml/2006/main" count="1173" uniqueCount="624">
  <si>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</si>
  <si>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</si>
  <si>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</si>
  <si>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</si>
  <si>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</si>
  <si>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</si>
  <si>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</si>
  <si>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</si>
  <si>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</si>
  <si>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</si>
  <si>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</si>
  <si>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</si>
  <si>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</si>
  <si>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</si>
  <si>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</si>
  <si>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</si>
  <si>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</si>
  <si>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</si>
  <si>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</si>
  <si>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</si>
  <si>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</si>
  <si>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</si>
  <si>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</si>
  <si>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</si>
  <si>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</si>
  <si>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</si>
  <si>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</si>
  <si>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</si>
  <si>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</si>
  <si>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</si>
  <si>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</si>
  <si>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</si>
  <si>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</si>
  <si>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</si>
  <si>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</si>
  <si>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</si>
  <si>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</si>
  <si>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</si>
  <si>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</si>
  <si>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</si>
  <si>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</si>
  <si>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</si>
  <si>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</si>
  <si>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</si>
  <si>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</si>
  <si>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</si>
  <si>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</si>
  <si>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</si>
  <si>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</si>
  <si>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</si>
  <si>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</si>
  <si>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</si>
  <si>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</si>
  <si>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</si>
  <si>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</si>
  <si>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</si>
  <si>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</si>
  <si>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</si>
  <si>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</si>
  <si>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</si>
  <si>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</si>
  <si>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</si>
  <si>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</si>
  <si>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</si>
  <si>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</si>
  <si>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</si>
  <si>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</si>
  <si>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</si>
  <si>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</si>
  <si>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</si>
  <si>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</si>
  <si>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</si>
  <si>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</si>
  <si>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</si>
  <si>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</si>
  <si>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</si>
  <si>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</si>
  <si>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</si>
  <si>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</si>
  <si>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</si>
  <si>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</si>
  <si>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</si>
  <si>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</si>
  <si>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</si>
  <si>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</si>
  <si>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</si>
  <si>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</si>
  <si>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</si>
  <si>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</si>
  <si>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</si>
  <si>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</si>
  <si>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</si>
  <si>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</si>
  <si>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</si>
  <si>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</si>
  <si>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</si>
  <si>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</si>
  <si>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</si>
  <si>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</si>
  <si>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</si>
  <si>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</si>
  <si>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</si>
  <si>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</si>
  <si>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</si>
  <si>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</si>
  <si>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</si>
  <si>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</si>
  <si>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</si>
  <si>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</si>
  <si>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</si>
  <si>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</si>
  <si>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</si>
  <si>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</si>
  <si>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</si>
  <si>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</si>
  <si>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</si>
  <si>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</si>
  <si>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</si>
  <si>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</si>
  <si>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</si>
  <si>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</si>
  <si>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</si>
  <si>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</si>
  <si>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</si>
  <si>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</si>
  <si>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</si>
  <si>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</si>
  <si>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</si>
  <si>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</si>
  <si>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</si>
  <si>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</si>
  <si>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</si>
  <si>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</si>
  <si>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</si>
  <si>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</si>
  <si>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</si>
  <si>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</si>
  <si>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</si>
  <si>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</si>
  <si>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</si>
  <si>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</si>
  <si>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</si>
  <si>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</si>
  <si>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</si>
  <si>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</si>
  <si>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</si>
  <si>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</si>
  <si>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</si>
  <si>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</si>
  <si>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</si>
  <si>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</si>
  <si>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</si>
  <si>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</si>
  <si>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</si>
  <si>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</si>
  <si>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</si>
  <si>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</si>
  <si>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</si>
  <si>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</si>
  <si>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</si>
  <si>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</si>
  <si>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</si>
  <si>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</si>
  <si>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</si>
  <si>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</si>
  <si>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</si>
  <si>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</si>
  <si>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</si>
  <si>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</si>
  <si>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</si>
  <si>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</si>
  <si>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</si>
  <si>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</si>
  <si>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</si>
  <si>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</si>
  <si>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</si>
  <si>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</si>
  <si>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</si>
  <si>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</si>
  <si>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</si>
  <si>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</si>
  <si>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</si>
  <si>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</si>
  <si>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</si>
  <si>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</si>
  <si>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</si>
  <si>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</si>
  <si>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</si>
  <si>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</si>
  <si>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</si>
  <si>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</si>
  <si>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</si>
  <si>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</si>
  <si>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</si>
  <si>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</si>
  <si>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</si>
  <si>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</si>
  <si>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</si>
  <si>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</si>
  <si>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</si>
  <si>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</si>
  <si>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</si>
  <si>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</si>
  <si>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</si>
  <si>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</si>
  <si>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</si>
  <si>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</si>
  <si>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</si>
  <si>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</si>
  <si>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</si>
  <si>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</si>
  <si>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</si>
  <si>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</si>
  <si>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</si>
  <si>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宮崎県都城市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</si>
  <si>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</si>
  <si>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</si>
  <si>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</si>
  <si>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</si>
  <si>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</si>
  <si>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</si>
  <si>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</si>
  <si>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</si>
  <si>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</si>
  <si>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</si>
  <si>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</si>
  <si>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</si>
  <si>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</si>
  <si>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</si>
  <si>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</si>
  <si>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</si>
  <si>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</si>
  <si>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</si>
  <si>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</si>
  <si>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</si>
  <si>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</si>
  <si>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</si>
  <si>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</si>
  <si>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</si>
  <si>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</si>
  <si>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</si>
  <si>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</si>
  <si>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</si>
  <si>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</si>
  <si>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</si>
  <si>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</si>
  <si>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</si>
  <si>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</si>
  <si>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</si>
  <si>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</si>
  <si>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</si>
  <si>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</si>
  <si>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</si>
  <si>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</si>
  <si>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</si>
  <si>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</si>
  <si>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</si>
  <si>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</si>
  <si>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</si>
  <si>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</si>
  <si>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</si>
  <si>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</si>
  <si>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</si>
  <si>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</si>
  <si>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</si>
  <si>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</si>
  <si>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</si>
  <si>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</si>
  <si>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</si>
  <si>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</si>
  <si>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</si>
  <si>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</si>
  <si>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</si>
  <si>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</si>
  <si>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</si>
  <si>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</si>
  <si>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</si>
  <si>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</si>
  <si>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</si>
  <si>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</si>
  <si>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</si>
  <si>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</si>
  <si>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</si>
  <si>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</si>
  <si>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</si>
  <si>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</si>
  <si>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</si>
  <si>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</si>
  <si>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</si>
  <si>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</si>
  <si>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</si>
  <si>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</si>
  <si>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</si>
  <si>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</si>
  <si>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</si>
  <si>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</si>
  <si>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</si>
  <si>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</si>
  <si>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</si>
  <si>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</si>
  <si>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</si>
  <si>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</si>
  <si>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</si>
  <si>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</si>
  <si>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</si>
  <si>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</si>
  <si>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</si>
  <si>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</si>
  <si>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</si>
  <si>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</si>
  <si>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</si>
  <si>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</si>
  <si>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</si>
  <si>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</si>
  <si>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</si>
  <si>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</si>
  <si>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</si>
  <si>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</si>
  <si>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</si>
  <si>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</si>
  <si>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</si>
  <si>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</si>
  <si>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</si>
  <si>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</si>
  <si>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</si>
  <si>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</si>
  <si>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</si>
  <si>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</si>
  <si>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</si>
  <si>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</si>
  <si>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</si>
  <si>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</si>
  <si>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</si>
  <si>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</si>
  <si>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</si>
  <si>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</si>
  <si>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</si>
  <si>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</si>
  <si>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</si>
  <si>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</si>
  <si>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</si>
  <si>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</si>
  <si>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</si>
  <si>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</si>
  <si>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</si>
  <si>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</si>
  <si>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</si>
  <si>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</si>
  <si>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</si>
  <si>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</si>
  <si>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</si>
  <si>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</si>
  <si>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</si>
  <si>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</si>
  <si>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</si>
  <si>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</si>
  <si>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</si>
  <si>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</si>
  <si>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</si>
  <si>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</si>
  <si>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</si>
  <si>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</si>
  <si>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</si>
  <si>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</si>
  <si>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宮崎県都城市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</si>
  <si>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</si>
  <si>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</si>
  <si>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</si>
  <si>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</si>
  <si>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</si>
  <si>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</si>
  <si>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</si>
  <si>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</si>
  <si>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</si>
  <si>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</si>
  <si>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</si>
  <si>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</si>
  <si>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</si>
  <si>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</si>
  <si>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</si>
  <si>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</si>
  <si>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</si>
  <si>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</si>
  <si>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</si>
  <si>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</si>
  <si>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</si>
  <si>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</si>
  <si>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</si>
  <si>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</si>
  <si>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</si>
  <si>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</si>
  <si>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</si>
  <si>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</si>
  <si>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</si>
  <si>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</si>
  <si>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</si>
  <si>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</si>
  <si>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</si>
  <si>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</si>
  <si>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</si>
  <si>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</si>
  <si>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</si>
  <si>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</si>
  <si>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</si>
  <si>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</si>
  <si>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</si>
  <si>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都城市公共下水道事業会計</t>
    <phoneticPr fontId="5"/>
  </si>
  <si>
    <t>都城市農業集落排水事業会計</t>
    <phoneticPr fontId="5"/>
  </si>
  <si>
    <t>法適用企業</t>
    <phoneticPr fontId="5"/>
  </si>
  <si>
    <t>都城市食肉センター特別会計</t>
    <phoneticPr fontId="5"/>
  </si>
  <si>
    <t>-</t>
    <phoneticPr fontId="5"/>
  </si>
  <si>
    <t>法非適用企業</t>
    <phoneticPr fontId="5"/>
  </si>
  <si>
    <t>都城市公設地方卸売市場事業特別会計</t>
    <phoneticPr fontId="5"/>
  </si>
  <si>
    <t>-</t>
    <phoneticPr fontId="5"/>
  </si>
  <si>
    <t>法非適用企業</t>
    <phoneticPr fontId="5"/>
  </si>
  <si>
    <t>都城市御池簡易水道事業特別会計</t>
    <phoneticPr fontId="5"/>
  </si>
  <si>
    <t>法非適用企業</t>
    <phoneticPr fontId="5"/>
  </si>
  <si>
    <t>都城市簡易水道事業特別会計</t>
    <phoneticPr fontId="5"/>
  </si>
  <si>
    <t>都城市電気事業特別会計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</si>
  <si>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</si>
  <si>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</si>
  <si>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</si>
  <si>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</si>
  <si>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</si>
  <si>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</si>
  <si>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</si>
  <si>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</si>
  <si>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</si>
  <si>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</si>
  <si>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</si>
  <si>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</si>
  <si>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</si>
  <si>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</si>
  <si>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</si>
  <si>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</si>
  <si>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</si>
  <si>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</si>
  <si>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</si>
  <si>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</si>
  <si>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</si>
  <si>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</si>
  <si>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</si>
  <si>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</si>
  <si>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</si>
  <si>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</si>
  <si>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</si>
  <si>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</si>
  <si>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</si>
  <si>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</si>
  <si>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</si>
  <si>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</si>
  <si>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</si>
  <si>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</si>
  <si>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</si>
  <si>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</si>
  <si>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</si>
  <si>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</si>
  <si>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</si>
  <si>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</si>
  <si>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</si>
  <si>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</si>
  <si>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</si>
  <si>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</si>
  <si>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</si>
  <si>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</si>
  <si>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</si>
  <si>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</si>
  <si>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</si>
  <si>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</si>
  <si>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</si>
  <si>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</si>
  <si>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</si>
  <si>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</si>
  <si>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</si>
  <si>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</si>
  <si>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都城市公共下水道事業会計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</si>
  <si>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</si>
  <si>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</si>
  <si>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都城市農業集落排水事業会計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</si>
  <si>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</si>
  <si>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都城市簡易水道事業特別会計</t>
    <phoneticPr fontId="5"/>
  </si>
  <si>
    <t>(Ｆ)</t>
    <phoneticPr fontId="5"/>
  </si>
  <si>
    <t>都城市食肉センター特別会計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</si>
  <si>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</si>
  <si>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</si>
  <si>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</si>
  <si>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</si>
  <si>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</si>
  <si>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</si>
  <si>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</si>
  <si>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</si>
  <si>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</si>
  <si>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</si>
  <si>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</si>
  <si>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</si>
  <si>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</si>
  <si>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</si>
  <si>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</si>
  <si>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</si>
  <si>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</si>
  <si>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</si>
  <si>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</si>
  <si>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</si>
  <si>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</si>
  <si>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</si>
  <si>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</si>
  <si>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</si>
  <si>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</si>
  <si>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</si>
  <si>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</si>
  <si>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</si>
  <si>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</si>
  <si>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</si>
  <si>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</si>
  <si>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</si>
  <si>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</si>
  <si>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</si>
  <si>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</si>
  <si>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</si>
  <si>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</si>
  <si>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</si>
  <si>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</si>
  <si>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</si>
  <si>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</si>
  <si>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</si>
  <si>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</si>
  <si>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</si>
  <si>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</si>
  <si>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</si>
  <si>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</si>
  <si>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</si>
  <si>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</si>
  <si>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</si>
  <si>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</si>
  <si>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</si>
  <si>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</si>
  <si>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</si>
  <si>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</si>
  <si>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</si>
  <si>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</si>
  <si>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</si>
  <si>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</si>
  <si>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</si>
  <si>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</si>
  <si>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</si>
  <si>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</si>
  <si>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</si>
  <si>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</si>
  <si>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</si>
  <si>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</si>
  <si>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</si>
  <si>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</si>
  <si>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</si>
  <si>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</si>
  <si>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</si>
  <si>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</si>
  <si>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</si>
  <si>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</si>
  <si>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</si>
  <si>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</si>
  <si>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</si>
  <si>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</si>
  <si>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</si>
  <si>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</si>
  <si>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</si>
  <si>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</si>
  <si>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</si>
  <si>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</si>
  <si>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都城市水道事業会計</t>
  </si>
  <si>
    <t>一般会計</t>
  </si>
  <si>
    <t>都城市介護保険特別会計</t>
  </si>
  <si>
    <t>都城市公共下水道事業会計</t>
  </si>
  <si>
    <t>都城市国民健康保険特別会計（事業勘定）</t>
  </si>
  <si>
    <t>都城市農業集落排水事業会計</t>
  </si>
  <si>
    <t>都城市御池簡易水道事業特別会計</t>
  </si>
  <si>
    <t>都城市後期高齢者医療特別会計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</si>
  <si>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</si>
  <si>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</si>
  <si>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</si>
  <si>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</si>
  <si>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</si>
  <si>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</si>
  <si>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</si>
  <si>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</si>
  <si>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</si>
  <si>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</si>
  <si>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2">
      <t>ミヤザキ</t>
    </rPh>
    <rPh sb="2" eb="3">
      <t>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</si>
  <si>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2">
      <t>ミヤザキ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</si>
  <si>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宮崎県後期高齢者医療広域連合（後期高齢者医療会計）</t>
    <rPh sb="0" eb="2">
      <t>ミヤザキ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カイケイ</t>
    </rPh>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</si>
  <si>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</si>
  <si>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</si>
  <si>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財団法人　都城圏域地場産業振興センター</t>
  </si>
  <si>
    <t>財団法人　都城市文化振興財団</t>
  </si>
  <si>
    <t>都城まちづくり　株式会社</t>
  </si>
  <si>
    <t>道の駅山之口　株式会社</t>
  </si>
  <si>
    <t>都城市体育協会</t>
  </si>
  <si>
    <t>○</t>
    <phoneticPr fontId="2"/>
  </si>
  <si>
    <t>都城ぼんち地域振興　株式会社</t>
    <rPh sb="0" eb="2">
      <t>ミヤコノジョウ</t>
    </rPh>
    <rPh sb="5" eb="7">
      <t>チイキ</t>
    </rPh>
    <rPh sb="7" eb="9">
      <t>シンコウ</t>
    </rPh>
    <rPh sb="10" eb="14">
      <t>カブシキガイシャ</t>
    </rPh>
    <phoneticPr fontId="2"/>
  </si>
  <si>
    <t>ふるさと応援基金</t>
  </si>
  <si>
    <t>公共施設整備等基金</t>
  </si>
  <si>
    <t>地域振興基金</t>
  </si>
  <si>
    <t>合併算定替逓減対策基金</t>
  </si>
  <si>
    <t>地方創生基金</t>
    <rPh sb="0" eb="2">
      <t>チホウ</t>
    </rPh>
    <rPh sb="2" eb="4">
      <t>ソウセイ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</si>
  <si>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</si>
  <si>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</si>
  <si>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</si>
  <si>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</si>
  <si>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</si>
  <si>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</si>
  <si>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</si>
  <si>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</si>
  <si>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</si>
  <si>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</si>
  <si>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</si>
  <si>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</si>
  <si>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</si>
  <si>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</si>
  <si>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</si>
  <si>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</si>
  <si>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</si>
  <si>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</si>
  <si>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</si>
  <si>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r>
      <t>　当市の将来負担比率は、「－」である。これは、地方債の現在高の減による将来負担額の減に加えて、「充当可能基金」の増により、分子の値がマイナスとなったためである。
　また、有形固定資産減価償却率も全国平均よりも</t>
    </r>
    <r>
      <rPr>
        <sz val="11"/>
        <rFont val="ＭＳ Ｐゴシック"/>
        <family val="3"/>
        <charset val="128"/>
      </rPr>
      <t>低く、</t>
    </r>
    <r>
      <rPr>
        <sz val="11"/>
        <color indexed="8"/>
        <rFont val="ＭＳ Ｐゴシック"/>
        <family val="3"/>
        <charset val="128"/>
      </rPr>
      <t>類似団体とも同等の水準である。
　今後も、地方債の現在高の縮減及び計画的な基金積立を行うとともに、公共施設等総合管理計画に基づく施設の老朽化対策等を適正に進め、健全な財政運営に努める。</t>
    </r>
    <rPh sb="104" eb="105">
      <t>ヒク</t>
    </rPh>
    <rPh sb="113" eb="115">
      <t>ドウトウ</t>
    </rPh>
    <phoneticPr fontId="5"/>
  </si>
  <si>
    <r>
      <t>　当市の実質公債費比率は、5.1から5.2とな</t>
    </r>
    <r>
      <rPr>
        <sz val="11"/>
        <rFont val="ＭＳ Ｐゴシック"/>
        <family val="3"/>
        <charset val="128"/>
      </rPr>
      <t>った。</t>
    </r>
    <r>
      <rPr>
        <sz val="11"/>
        <color indexed="8"/>
        <rFont val="ＭＳ Ｐゴシック"/>
        <family val="3"/>
        <charset val="128"/>
      </rPr>
      <t xml:space="preserve">
　これは、実質公債費比率の分子となる元利償還金の減額等により公債費の圧縮に努めているが、分母である普通交付税の額が合併算定替逓減を受けて減少したことによる。
　今後も、計画的な償還を進め、新規発行債の抑制を図る。</t>
    </r>
    <rPh sb="1" eb="3">
      <t>トウシ</t>
    </rPh>
    <rPh sb="4" eb="6">
      <t>ジッシツ</t>
    </rPh>
    <rPh sb="6" eb="9">
      <t>コウサイヒ</t>
    </rPh>
    <rPh sb="9" eb="11">
      <t>ヒリツ</t>
    </rPh>
    <rPh sb="32" eb="34">
      <t>ジッシツ</t>
    </rPh>
    <rPh sb="34" eb="37">
      <t>コウサイヒ</t>
    </rPh>
    <rPh sb="37" eb="39">
      <t>ヒリツ</t>
    </rPh>
    <rPh sb="40" eb="42">
      <t>ブンシ</t>
    </rPh>
    <rPh sb="45" eb="47">
      <t>ガンリ</t>
    </rPh>
    <rPh sb="47" eb="50">
      <t>ショウカンキン</t>
    </rPh>
    <rPh sb="51" eb="52">
      <t>ゲン</t>
    </rPh>
    <rPh sb="52" eb="53">
      <t>ガク</t>
    </rPh>
    <rPh sb="53" eb="54">
      <t>トウ</t>
    </rPh>
    <rPh sb="57" eb="60">
      <t>コウサイヒ</t>
    </rPh>
    <rPh sb="61" eb="63">
      <t>アッシュク</t>
    </rPh>
    <rPh sb="64" eb="65">
      <t>ツト</t>
    </rPh>
    <rPh sb="71" eb="73">
      <t>ブンボ</t>
    </rPh>
    <rPh sb="76" eb="78">
      <t>フツウ</t>
    </rPh>
    <rPh sb="78" eb="81">
      <t>コウフゼイ</t>
    </rPh>
    <rPh sb="82" eb="83">
      <t>ガク</t>
    </rPh>
    <rPh sb="84" eb="86">
      <t>ガッペイ</t>
    </rPh>
    <rPh sb="86" eb="88">
      <t>サンテイ</t>
    </rPh>
    <rPh sb="88" eb="89">
      <t>ガエ</t>
    </rPh>
    <rPh sb="89" eb="91">
      <t>テイゲン</t>
    </rPh>
    <rPh sb="92" eb="93">
      <t>ウ</t>
    </rPh>
    <rPh sb="95" eb="97">
      <t>ゲンショウ</t>
    </rPh>
    <rPh sb="107" eb="109">
      <t>コンゴ</t>
    </rPh>
    <rPh sb="111" eb="114">
      <t>ケイカクテキ</t>
    </rPh>
    <rPh sb="115" eb="117">
      <t>ショウカン</t>
    </rPh>
    <rPh sb="118" eb="119">
      <t>スス</t>
    </rPh>
    <rPh sb="121" eb="123">
      <t>シンキ</t>
    </rPh>
    <rPh sb="123" eb="125">
      <t>ハッコウ</t>
    </rPh>
    <rPh sb="125" eb="126">
      <t>サイ</t>
    </rPh>
    <rPh sb="127" eb="129">
      <t>ヨクセイ</t>
    </rPh>
    <rPh sb="130" eb="13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</si>
</sst>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47673</c:v>
                </c:pt>
                <c:pt idx="3">
                  <c:v>54233</c:v>
                </c:pt>
                <c:pt idx="4">
                  <c:v>44366</c:v>
                </c:pt>
              </c:numCache>
            </c:numRef>
          </c:val>
          <c:smooth val="0"/>
          <c:extLst>
            <c:ext xmlns:c16="http://schemas.microsoft.com/office/drawing/2014/chart" uri="{C3380CC4-5D6E-409C-BE32-E72D297353CC}">
              <c16:uniqueId val="{00000000-D603-4E64-8F8B-4E1353C5BA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91747</c:v>
                </c:pt>
                <c:pt idx="1">
                  <c:v>49429</c:v>
                </c:pt>
                <c:pt idx="2">
                  <c:v>57842</c:v>
                </c:pt>
                <c:pt idx="3">
                  <c:v>86926</c:v>
                </c:pt>
                <c:pt idx="4">
                  <c:v>57381</c:v>
                </c:pt>
              </c:numCache>
            </c:numRef>
          </c:val>
          <c:smooth val="0"/>
          <c:extLst>
            <c:ext xmlns:c16="http://schemas.microsoft.com/office/drawing/2014/chart" uri="{C3380CC4-5D6E-409C-BE32-E72D297353CC}">
              <c16:uniqueId val="{00000001-D603-4E64-8F8B-4E1353C5BAF0}"/>
            </c:ext>
          </c:extLst>
        </c:ser>
        <c:dLbls>
          <c:showLegendKey val="0"/>
          <c:showVal val="0"/>
          <c:showCatName val="0"/>
          <c:showSerName val="0"/>
          <c:showPercent val="0"/>
          <c:showBubbleSize val="0"/>
        </c:dLbls>
        <c:marker val="1"/>
        <c:smooth val="0"/>
        <c:axId val="1789985744"/>
        <c:axId val="1789991728"/>
      </c:lineChart>
      <c:catAx>
        <c:axId val="178998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991728"/>
        <c:crosses val="autoZero"/>
        <c:auto val="1"/>
        <c:lblAlgn val="ctr"/>
        <c:lblOffset val="100"/>
        <c:tickLblSkip val="1"/>
        <c:tickMarkSkip val="1"/>
        <c:noMultiLvlLbl val="0"/>
      </c:catAx>
      <c:valAx>
        <c:axId val="17899917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98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3.01</c:v>
                </c:pt>
                <c:pt idx="1">
                  <c:v>3.03</c:v>
                </c:pt>
                <c:pt idx="2">
                  <c:v>3.1</c:v>
                </c:pt>
                <c:pt idx="3">
                  <c:v>3.19</c:v>
                </c:pt>
                <c:pt idx="4">
                  <c:v>3.29</c:v>
                </c:pt>
              </c:numCache>
            </c:numRef>
          </c:val>
          <c:extLst>
            <c:ext xmlns:c16="http://schemas.microsoft.com/office/drawing/2014/chart" uri="{C3380CC4-5D6E-409C-BE32-E72D297353CC}">
              <c16:uniqueId val="{00000000-CDDC-4D5D-9B50-6E9A830AC8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c:v>
                </c:pt>
                <c:pt idx="1">
                  <c:v>8.8800000000000008</c:v>
                </c:pt>
                <c:pt idx="2">
                  <c:v>8.9</c:v>
                </c:pt>
                <c:pt idx="3">
                  <c:v>9.01</c:v>
                </c:pt>
                <c:pt idx="4">
                  <c:v>9.1300000000000008</c:v>
                </c:pt>
              </c:numCache>
            </c:numRef>
          </c:val>
          <c:extLst>
            <c:ext xmlns:c16="http://schemas.microsoft.com/office/drawing/2014/chart" uri="{C3380CC4-5D6E-409C-BE32-E72D297353CC}">
              <c16:uniqueId val="{00000001-CDDC-4D5D-9B50-6E9A830AC80A}"/>
            </c:ext>
          </c:extLst>
        </c:ser>
        <c:dLbls>
          <c:showLegendKey val="0"/>
          <c:showVal val="0"/>
          <c:showCatName val="0"/>
          <c:showSerName val="0"/>
          <c:showPercent val="0"/>
          <c:showBubbleSize val="0"/>
        </c:dLbls>
        <c:gapWidth val="250"/>
        <c:overlap val="100"/>
        <c:axId val="1789986832"/>
        <c:axId val="178999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2.08</c:v>
                </c:pt>
                <c:pt idx="2">
                  <c:v>0.06</c:v>
                </c:pt>
                <c:pt idx="3">
                  <c:v>2.34</c:v>
                </c:pt>
                <c:pt idx="4">
                  <c:v>1.91</c:v>
                </c:pt>
              </c:numCache>
            </c:numRef>
          </c:val>
          <c:smooth val="0"/>
          <c:extLst>
            <c:ext xmlns:c16="http://schemas.microsoft.com/office/drawing/2014/chart" uri="{C3380CC4-5D6E-409C-BE32-E72D297353CC}">
              <c16:uniqueId val="{00000002-CDDC-4D5D-9B50-6E9A830AC80A}"/>
            </c:ext>
          </c:extLst>
        </c:ser>
        <c:dLbls>
          <c:showLegendKey val="0"/>
          <c:showVal val="0"/>
          <c:showCatName val="0"/>
          <c:showSerName val="0"/>
          <c:showPercent val="0"/>
          <c:showBubbleSize val="0"/>
        </c:dLbls>
        <c:marker val="1"/>
        <c:smooth val="0"/>
        <c:axId val="1789986832"/>
        <c:axId val="1789993904"/>
      </c:lineChart>
      <c:catAx>
        <c:axId val="178998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9993904"/>
        <c:crosses val="autoZero"/>
        <c:auto val="1"/>
        <c:lblAlgn val="ctr"/>
        <c:lblOffset val="100"/>
        <c:tickLblSkip val="1"/>
        <c:tickMarkSkip val="1"/>
        <c:noMultiLvlLbl val="0"/>
      </c:catAx>
      <c:valAx>
        <c:axId val="178999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998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0.05</c:v>
                </c:pt>
                <c:pt idx="4">
                  <c:v>#N/A</c:v>
                </c:pt>
                <c:pt idx="5">
                  <c:v>0.13</c:v>
                </c:pt>
                <c:pt idx="6">
                  <c:v>#N/A</c:v>
                </c:pt>
                <c:pt idx="7">
                  <c:v>0.16</c:v>
                </c:pt>
                <c:pt idx="8">
                  <c:v>#N/A</c:v>
                </c:pt>
                <c:pt idx="9">
                  <c:v>0</c:v>
                </c:pt>
              </c:numCache>
            </c:numRef>
          </c:val>
          <c:extLst>
            <c:ext xmlns:c16="http://schemas.microsoft.com/office/drawing/2014/chart" uri="{C3380CC4-5D6E-409C-BE32-E72D297353CC}">
              <c16:uniqueId val="{00000000-A106-49BE-99EA-C06BF6001F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06-49BE-99EA-C06BF6001F08}"/>
            </c:ext>
          </c:extLst>
        </c:ser>
        <c:ser>
          <c:idx val="2"/>
          <c:order val="2"/>
          <c:tx>
            <c:strRef>
              <c:f>データシート!$A$29</c:f>
              <c:strCache>
                <c:ptCount val="1"/>
                <c:pt idx="0">
                  <c:v>都城市後期高齢者医療特別会計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106-49BE-99EA-C06BF6001F08}"/>
            </c:ext>
          </c:extLst>
        </c:ser>
        <c:ser>
          <c:idx val="3"/>
          <c:order val="3"/>
          <c:tx>
            <c:strRef>
              <c:f>データシート!$A$30</c:f>
              <c:strCache>
                <c:ptCount val="1"/>
                <c:pt idx="0">
                  <c:v>都城市御池簡易水道事業特別会計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106-49BE-99EA-C06BF6001F08}"/>
            </c:ext>
          </c:extLst>
        </c:ser>
        <c:ser>
          <c:idx val="4"/>
          <c:order val="4"/>
          <c:tx>
            <c:strRef>
              <c:f>データシート!$A$31</c:f>
              <c:strCache>
                <c:ptCount val="1"/>
                <c:pt idx="0">
                  <c:v>都城市農業集落排水事業会計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0.05</c:v>
                </c:pt>
                <c:pt idx="6">
                  <c:v>#N/A</c:v>
                </c:pt>
                <c:pt idx="7">
                  <c:v>0.06</c:v>
                </c:pt>
                <c:pt idx="8">
                  <c:v>#N/A</c:v>
                </c:pt>
                <c:pt idx="9">
                  <c:v>0.05</c:v>
                </c:pt>
              </c:numCache>
            </c:numRef>
          </c:val>
          <c:extLst>
            <c:ext xmlns:c16="http://schemas.microsoft.com/office/drawing/2014/chart" uri="{C3380CC4-5D6E-409C-BE32-E72D297353CC}">
              <c16:uniqueId val="{00000004-A106-49BE-99EA-C06BF6001F08}"/>
            </c:ext>
          </c:extLst>
        </c:ser>
        <c:ser>
          <c:idx val="5"/>
          <c:order val="5"/>
          <c:tx>
            <c:strRef>
              <c:f>データシート!$A$32</c:f>
              <c:strCache>
                <c:ptCount val="1"/>
                <c:pt idx="0">
                  <c:v>都城市国民健康保険特別会計（事業勘定）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0.01</c:v>
                </c:pt>
                <c:pt idx="4">
                  <c:v>#N/A</c:v>
                </c:pt>
                <c:pt idx="5">
                  <c:v>2.0299999999999998</c:v>
                </c:pt>
                <c:pt idx="6">
                  <c:v>#N/A</c:v>
                </c:pt>
                <c:pt idx="7">
                  <c:v>1.03</c:v>
                </c:pt>
                <c:pt idx="8">
                  <c:v>#N/A</c:v>
                </c:pt>
                <c:pt idx="9">
                  <c:v>0.28999999999999998</c:v>
                </c:pt>
              </c:numCache>
            </c:numRef>
          </c:val>
          <c:extLst>
            <c:ext xmlns:c16="http://schemas.microsoft.com/office/drawing/2014/chart" uri="{C3380CC4-5D6E-409C-BE32-E72D297353CC}">
              <c16:uniqueId val="{00000005-A106-49BE-99EA-C06BF6001F08}"/>
            </c:ext>
          </c:extLst>
        </c:ser>
        <c:ser>
          <c:idx val="6"/>
          <c:order val="6"/>
          <c:tx>
            <c:strRef>
              <c:f>データシート!$A$33</c:f>
              <c:strCache>
                <c:ptCount val="1"/>
                <c:pt idx="0">
                  <c:v>都城市公共下水道事業会計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0.04</c:v>
                </c:pt>
                <c:pt idx="6">
                  <c:v>#N/A</c:v>
                </c:pt>
                <c:pt idx="7">
                  <c:v>0.21</c:v>
                </c:pt>
                <c:pt idx="8">
                  <c:v>#N/A</c:v>
                </c:pt>
                <c:pt idx="9">
                  <c:v>0.5</c:v>
                </c:pt>
              </c:numCache>
            </c:numRef>
          </c:val>
          <c:extLst>
            <c:ext xmlns:c16="http://schemas.microsoft.com/office/drawing/2014/chart" uri="{C3380CC4-5D6E-409C-BE32-E72D297353CC}">
              <c16:uniqueId val="{00000006-A106-49BE-99EA-C06BF6001F08}"/>
            </c:ext>
          </c:extLst>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0.68</c:v>
                </c:pt>
                <c:pt idx="4">
                  <c:v>#N/A</c:v>
                </c:pt>
                <c:pt idx="5">
                  <c:v>0.81</c:v>
                </c:pt>
                <c:pt idx="6">
                  <c:v>#N/A</c:v>
                </c:pt>
                <c:pt idx="7">
                  <c:v>1.1399999999999999</c:v>
                </c:pt>
                <c:pt idx="8">
                  <c:v>#N/A</c:v>
                </c:pt>
                <c:pt idx="9">
                  <c:v>1.18</c:v>
                </c:pt>
              </c:numCache>
            </c:numRef>
          </c:val>
          <c:extLst>
            <c:ext xmlns:c16="http://schemas.microsoft.com/office/drawing/2014/chart" uri="{C3380CC4-5D6E-409C-BE32-E72D297353CC}">
              <c16:uniqueId val="{00000007-A106-49BE-99EA-C06BF6001F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c:v>
                </c:pt>
                <c:pt idx="2">
                  <c:v>#N/A</c:v>
                </c:pt>
                <c:pt idx="3">
                  <c:v>3.03</c:v>
                </c:pt>
                <c:pt idx="4">
                  <c:v>#N/A</c:v>
                </c:pt>
                <c:pt idx="5">
                  <c:v>3.1</c:v>
                </c:pt>
                <c:pt idx="6">
                  <c:v>#N/A</c:v>
                </c:pt>
                <c:pt idx="7">
                  <c:v>3.18</c:v>
                </c:pt>
                <c:pt idx="8">
                  <c:v>#N/A</c:v>
                </c:pt>
                <c:pt idx="9">
                  <c:v>3.29</c:v>
                </c:pt>
              </c:numCache>
            </c:numRef>
          </c:val>
          <c:extLst>
            <c:ext xmlns:c16="http://schemas.microsoft.com/office/drawing/2014/chart" uri="{C3380CC4-5D6E-409C-BE32-E72D297353CC}">
              <c16:uniqueId val="{00000008-A106-49BE-99EA-C06BF6001F08}"/>
            </c:ext>
          </c:extLst>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8.17</c:v>
                </c:pt>
                <c:pt idx="2">
                  <c:v>#N/A</c:v>
                </c:pt>
                <c:pt idx="3">
                  <c:v>8.4</c:v>
                </c:pt>
                <c:pt idx="4">
                  <c:v>#N/A</c:v>
                </c:pt>
                <c:pt idx="5">
                  <c:v>8.85</c:v>
                </c:pt>
                <c:pt idx="6">
                  <c:v>#N/A</c:v>
                </c:pt>
                <c:pt idx="7">
                  <c:v>9.52</c:v>
                </c:pt>
                <c:pt idx="8">
                  <c:v>#N/A</c:v>
                </c:pt>
                <c:pt idx="9">
                  <c:v>8.61</c:v>
                </c:pt>
              </c:numCache>
            </c:numRef>
          </c:val>
          <c:extLst>
            <c:ext xmlns:c16="http://schemas.microsoft.com/office/drawing/2014/chart" uri="{C3380CC4-5D6E-409C-BE32-E72D297353CC}">
              <c16:uniqueId val="{00000009-A106-49BE-99EA-C06BF6001F08}"/>
            </c:ext>
          </c:extLst>
        </c:ser>
        <c:dLbls>
          <c:showLegendKey val="0"/>
          <c:showVal val="0"/>
          <c:showCatName val="0"/>
          <c:showSerName val="0"/>
          <c:showPercent val="0"/>
          <c:showBubbleSize val="0"/>
        </c:dLbls>
        <c:gapWidth val="150"/>
        <c:overlap val="100"/>
        <c:axId val="1789996080"/>
        <c:axId val="1789992272"/>
      </c:barChart>
      <c:catAx>
        <c:axId val="178999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9992272"/>
        <c:crosses val="autoZero"/>
        <c:auto val="1"/>
        <c:lblAlgn val="ctr"/>
        <c:lblOffset val="100"/>
        <c:tickLblSkip val="1"/>
        <c:tickMarkSkip val="1"/>
        <c:noMultiLvlLbl val="0"/>
      </c:catAx>
      <c:valAx>
        <c:axId val="178999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999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7972</c:v>
                </c:pt>
                <c:pt idx="5">
                  <c:v>7963</c:v>
                </c:pt>
                <c:pt idx="8">
                  <c:v>7942</c:v>
                </c:pt>
                <c:pt idx="11">
                  <c:v>7706</c:v>
                </c:pt>
                <c:pt idx="14">
                  <c:v>7472</c:v>
                </c:pt>
              </c:numCache>
            </c:numRef>
          </c:val>
          <c:extLst>
            <c:ext xmlns:c16="http://schemas.microsoft.com/office/drawing/2014/chart" uri="{C3380CC4-5D6E-409C-BE32-E72D297353CC}">
              <c16:uniqueId val="{00000000-D993-4E07-AD3A-53B19DDBB4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93-4E07-AD3A-53B19DDBB4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136</c:v>
                </c:pt>
                <c:pt idx="3">
                  <c:v>136</c:v>
                </c:pt>
                <c:pt idx="6">
                  <c:v>136</c:v>
                </c:pt>
                <c:pt idx="9">
                  <c:v>134</c:v>
                </c:pt>
                <c:pt idx="12">
                  <c:v>133</c:v>
                </c:pt>
              </c:numCache>
            </c:numRef>
          </c:val>
          <c:extLst>
            <c:ext xmlns:c16="http://schemas.microsoft.com/office/drawing/2014/chart" uri="{C3380CC4-5D6E-409C-BE32-E72D297353CC}">
              <c16:uniqueId val="{00000002-D993-4E07-AD3A-53B19DDBB4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93-4E07-AD3A-53B19DDBB4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1496</c:v>
                </c:pt>
                <c:pt idx="3">
                  <c:v>1409</c:v>
                </c:pt>
                <c:pt idx="6">
                  <c:v>1414</c:v>
                </c:pt>
                <c:pt idx="9">
                  <c:v>1439</c:v>
                </c:pt>
                <c:pt idx="12">
                  <c:v>1304</c:v>
                </c:pt>
              </c:numCache>
            </c:numRef>
          </c:val>
          <c:extLst>
            <c:ext xmlns:c16="http://schemas.microsoft.com/office/drawing/2014/chart" uri="{C3380CC4-5D6E-409C-BE32-E72D297353CC}">
              <c16:uniqueId val="{00000004-D993-4E07-AD3A-53B19DDBB4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93-4E07-AD3A-53B19DDBB4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93-4E07-AD3A-53B19DDBB4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8203</c:v>
                </c:pt>
                <c:pt idx="3">
                  <c:v>8243</c:v>
                </c:pt>
                <c:pt idx="6">
                  <c:v>8190</c:v>
                </c:pt>
                <c:pt idx="9">
                  <c:v>8004</c:v>
                </c:pt>
                <c:pt idx="12">
                  <c:v>7848</c:v>
                </c:pt>
              </c:numCache>
            </c:numRef>
          </c:val>
          <c:extLst>
            <c:ext xmlns:c16="http://schemas.microsoft.com/office/drawing/2014/chart" uri="{C3380CC4-5D6E-409C-BE32-E72D297353CC}">
              <c16:uniqueId val="{00000007-D993-4E07-AD3A-53B19DDBB423}"/>
            </c:ext>
          </c:extLst>
        </c:ser>
        <c:dLbls>
          <c:showLegendKey val="0"/>
          <c:showVal val="0"/>
          <c:showCatName val="0"/>
          <c:showSerName val="0"/>
          <c:showPercent val="0"/>
          <c:showBubbleSize val="0"/>
        </c:dLbls>
        <c:gapWidth val="100"/>
        <c:overlap val="100"/>
        <c:axId val="1789983568"/>
        <c:axId val="178999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1863</c:v>
                </c:pt>
                <c:pt idx="2">
                  <c:v>#N/A</c:v>
                </c:pt>
                <c:pt idx="3">
                  <c:v>#N/A</c:v>
                </c:pt>
                <c:pt idx="4">
                  <c:v>1825</c:v>
                </c:pt>
                <c:pt idx="5">
                  <c:v>#N/A</c:v>
                </c:pt>
                <c:pt idx="6">
                  <c:v>#N/A</c:v>
                </c:pt>
                <c:pt idx="7">
                  <c:v>1798</c:v>
                </c:pt>
                <c:pt idx="8">
                  <c:v>#N/A</c:v>
                </c:pt>
                <c:pt idx="9">
                  <c:v>#N/A</c:v>
                </c:pt>
                <c:pt idx="10">
                  <c:v>1871</c:v>
                </c:pt>
                <c:pt idx="11">
                  <c:v>#N/A</c:v>
                </c:pt>
                <c:pt idx="12">
                  <c:v>#N/A</c:v>
                </c:pt>
                <c:pt idx="13">
                  <c:v>1813</c:v>
                </c:pt>
                <c:pt idx="14">
                  <c:v>#N/A</c:v>
                </c:pt>
              </c:numCache>
            </c:numRef>
          </c:val>
          <c:smooth val="0"/>
          <c:extLst>
            <c:ext xmlns:c16="http://schemas.microsoft.com/office/drawing/2014/chart" uri="{C3380CC4-5D6E-409C-BE32-E72D297353CC}">
              <c16:uniqueId val="{00000008-D993-4E07-AD3A-53B19DDBB423}"/>
            </c:ext>
          </c:extLst>
        </c:ser>
        <c:dLbls>
          <c:showLegendKey val="0"/>
          <c:showVal val="0"/>
          <c:showCatName val="0"/>
          <c:showSerName val="0"/>
          <c:showPercent val="0"/>
          <c:showBubbleSize val="0"/>
        </c:dLbls>
        <c:marker val="1"/>
        <c:smooth val="0"/>
        <c:axId val="1789983568"/>
        <c:axId val="1789996624"/>
      </c:lineChart>
      <c:catAx>
        <c:axId val="178998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9996624"/>
        <c:crosses val="autoZero"/>
        <c:auto val="1"/>
        <c:lblAlgn val="ctr"/>
        <c:lblOffset val="100"/>
        <c:tickLblSkip val="1"/>
        <c:tickMarkSkip val="1"/>
        <c:noMultiLvlLbl val="0"/>
      </c:catAx>
      <c:valAx>
        <c:axId val="178999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998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71307</c:v>
                </c:pt>
                <c:pt idx="5">
                  <c:v>71244</c:v>
                </c:pt>
                <c:pt idx="8">
                  <c:v>69162</c:v>
                </c:pt>
                <c:pt idx="11">
                  <c:v>68404</c:v>
                </c:pt>
                <c:pt idx="14">
                  <c:v>66539</c:v>
                </c:pt>
              </c:numCache>
            </c:numRef>
          </c:val>
          <c:extLst>
            <c:ext xmlns:c16="http://schemas.microsoft.com/office/drawing/2014/chart" uri="{C3380CC4-5D6E-409C-BE32-E72D297353CC}">
              <c16:uniqueId val="{00000000-5C0A-467E-9190-2B6F80072B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9631</c:v>
                </c:pt>
                <c:pt idx="5">
                  <c:v>9120</c:v>
                </c:pt>
                <c:pt idx="8">
                  <c:v>9067</c:v>
                </c:pt>
                <c:pt idx="11">
                  <c:v>8741</c:v>
                </c:pt>
                <c:pt idx="14">
                  <c:v>8053</c:v>
                </c:pt>
              </c:numCache>
            </c:numRef>
          </c:val>
          <c:extLst>
            <c:ext xmlns:c16="http://schemas.microsoft.com/office/drawing/2014/chart" uri="{C3380CC4-5D6E-409C-BE32-E72D297353CC}">
              <c16:uniqueId val="{00000001-5C0A-467E-9190-2B6F80072B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29604</c:v>
                </c:pt>
                <c:pt idx="5">
                  <c:v>32684</c:v>
                </c:pt>
                <c:pt idx="8">
                  <c:v>36411</c:v>
                </c:pt>
                <c:pt idx="11">
                  <c:v>38235</c:v>
                </c:pt>
                <c:pt idx="14">
                  <c:v>32967</c:v>
                </c:pt>
              </c:numCache>
            </c:numRef>
          </c:val>
          <c:extLst>
            <c:ext xmlns:c16="http://schemas.microsoft.com/office/drawing/2014/chart" uri="{C3380CC4-5D6E-409C-BE32-E72D297353CC}">
              <c16:uniqueId val="{00000002-5C0A-467E-9190-2B6F80072B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0A-467E-9190-2B6F80072B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0A-467E-9190-2B6F80072B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A-467E-9190-2B6F80072B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12044</c:v>
                </c:pt>
                <c:pt idx="3">
                  <c:v>11878</c:v>
                </c:pt>
                <c:pt idx="6">
                  <c:v>11602</c:v>
                </c:pt>
                <c:pt idx="9">
                  <c:v>11218</c:v>
                </c:pt>
                <c:pt idx="12">
                  <c:v>11087</c:v>
                </c:pt>
              </c:numCache>
            </c:numRef>
          </c:val>
          <c:extLst>
            <c:ext xmlns:c16="http://schemas.microsoft.com/office/drawing/2014/chart" uri="{C3380CC4-5D6E-409C-BE32-E72D297353CC}">
              <c16:uniqueId val="{00000006-5C0A-467E-9190-2B6F80072B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C0A-467E-9190-2B6F80072B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16807</c:v>
                </c:pt>
                <c:pt idx="3">
                  <c:v>16378</c:v>
                </c:pt>
                <c:pt idx="6">
                  <c:v>15665</c:v>
                </c:pt>
                <c:pt idx="9">
                  <c:v>14960</c:v>
                </c:pt>
                <c:pt idx="12">
                  <c:v>14316</c:v>
                </c:pt>
              </c:numCache>
            </c:numRef>
          </c:val>
          <c:extLst>
            <c:ext xmlns:c16="http://schemas.microsoft.com/office/drawing/2014/chart" uri="{C3380CC4-5D6E-409C-BE32-E72D297353CC}">
              <c16:uniqueId val="{00000008-5C0A-467E-9190-2B6F80072B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539</c:v>
                </c:pt>
                <c:pt idx="3">
                  <c:v>403</c:v>
                </c:pt>
                <c:pt idx="6">
                  <c:v>268</c:v>
                </c:pt>
                <c:pt idx="9">
                  <c:v>134</c:v>
                </c:pt>
                <c:pt idx="12">
                  <c:v>1</c:v>
                </c:pt>
              </c:numCache>
            </c:numRef>
          </c:val>
          <c:extLst>
            <c:ext xmlns:c16="http://schemas.microsoft.com/office/drawing/2014/chart" uri="{C3380CC4-5D6E-409C-BE32-E72D297353CC}">
              <c16:uniqueId val="{00000009-5C0A-467E-9190-2B6F80072B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79483</c:v>
                </c:pt>
                <c:pt idx="3">
                  <c:v>77542</c:v>
                </c:pt>
                <c:pt idx="6">
                  <c:v>75185</c:v>
                </c:pt>
                <c:pt idx="9">
                  <c:v>74446</c:v>
                </c:pt>
                <c:pt idx="12">
                  <c:v>72004</c:v>
                </c:pt>
              </c:numCache>
            </c:numRef>
          </c:val>
          <c:extLst>
            <c:ext xmlns:c16="http://schemas.microsoft.com/office/drawing/2014/chart" uri="{C3380CC4-5D6E-409C-BE32-E72D297353CC}">
              <c16:uniqueId val="{0000000A-5C0A-467E-9190-2B6F80072B1F}"/>
            </c:ext>
          </c:extLst>
        </c:ser>
        <c:dLbls>
          <c:showLegendKey val="0"/>
          <c:showVal val="0"/>
          <c:showCatName val="0"/>
          <c:showSerName val="0"/>
          <c:showPercent val="0"/>
          <c:showBubbleSize val="0"/>
        </c:dLbls>
        <c:gapWidth val="100"/>
        <c:overlap val="100"/>
        <c:axId val="1789981392"/>
        <c:axId val="178998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0A-467E-9190-2B6F80072B1F}"/>
            </c:ext>
          </c:extLst>
        </c:ser>
        <c:dLbls>
          <c:showLegendKey val="0"/>
          <c:showVal val="0"/>
          <c:showCatName val="0"/>
          <c:showSerName val="0"/>
          <c:showPercent val="0"/>
          <c:showBubbleSize val="0"/>
        </c:dLbls>
        <c:marker val="1"/>
        <c:smooth val="0"/>
        <c:axId val="1789981392"/>
        <c:axId val="1789987920"/>
      </c:lineChart>
      <c:catAx>
        <c:axId val="178998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9987920"/>
        <c:crosses val="autoZero"/>
        <c:auto val="1"/>
        <c:lblAlgn val="ctr"/>
        <c:lblOffset val="100"/>
        <c:tickLblSkip val="1"/>
        <c:tickMarkSkip val="1"/>
        <c:noMultiLvlLbl val="0"/>
      </c:catAx>
      <c:valAx>
        <c:axId val="178998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998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3782</c:v>
                </c:pt>
                <c:pt idx="1">
                  <c:v>3782</c:v>
                </c:pt>
                <c:pt idx="2">
                  <c:v>3782</c:v>
                </c:pt>
              </c:numCache>
            </c:numRef>
          </c:val>
          <c:extLst>
            <c:ext xmlns:c16="http://schemas.microsoft.com/office/drawing/2014/chart" uri="{C3380CC4-5D6E-409C-BE32-E72D297353CC}">
              <c16:uniqueId val="{00000000-C189-4E5D-9371-56F2EEAAA9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5385</c:v>
                </c:pt>
                <c:pt idx="1">
                  <c:v>5385</c:v>
                </c:pt>
                <c:pt idx="2">
                  <c:v>4705</c:v>
                </c:pt>
              </c:numCache>
            </c:numRef>
          </c:val>
          <c:extLst>
            <c:ext xmlns:c16="http://schemas.microsoft.com/office/drawing/2014/chart" uri="{C3380CC4-5D6E-409C-BE32-E72D297353CC}">
              <c16:uniqueId val="{00000001-C189-4E5D-9371-56F2EEAAA9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28485</c:v>
                </c:pt>
                <c:pt idx="1">
                  <c:v>29137</c:v>
                </c:pt>
                <c:pt idx="2">
                  <c:v>29392</c:v>
                </c:pt>
              </c:numCache>
            </c:numRef>
          </c:val>
          <c:extLst>
            <c:ext xmlns:c16="http://schemas.microsoft.com/office/drawing/2014/chart" uri="{C3380CC4-5D6E-409C-BE32-E72D297353CC}">
              <c16:uniqueId val="{00000002-C189-4E5D-9371-56F2EEAAA939}"/>
            </c:ext>
          </c:extLst>
        </c:ser>
        <c:dLbls>
          <c:showLegendKey val="0"/>
          <c:showVal val="0"/>
          <c:showCatName val="0"/>
          <c:showSerName val="0"/>
          <c:showPercent val="0"/>
          <c:showBubbleSize val="0"/>
        </c:dLbls>
        <c:gapWidth val="120"/>
        <c:overlap val="100"/>
        <c:axId val="1789991184"/>
        <c:axId val="1789987376"/>
      </c:barChart>
      <c:catAx>
        <c:axId val="178999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89987376"/>
        <c:crosses val="autoZero"/>
        <c:auto val="1"/>
        <c:lblAlgn val="ctr"/>
        <c:lblOffset val="100"/>
        <c:tickLblSkip val="1"/>
        <c:tickMarkSkip val="1"/>
        <c:noMultiLvlLbl val="0"/>
      </c:catAx>
      <c:valAx>
        <c:axId val="178998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8999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{ACF501A7-14BA-4067-919E-3FC92270D9D9}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8B-4A6B-8AE6-505E753633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{90341168-5C80-49D7-A3B8-7FA5AC928B12}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8B-4A6B-8AE6-505E753633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{F261840E-1559-4623-B592-66A999E6FD94}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8B-4A6B-8AE6-505E753633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{F04B7CDF-8226-4CE6-A763-28AD400D8BF4}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8B-4A6B-8AE6-505E753633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{0005C9A1-A7CA-4EF7-AF61-18220BA96923}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8B-4A6B-8AE6-505E753633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{B32F037F-DBD8-4214-966D-4F849DC01F33}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8B-4A6B-8AE6-505E753633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{E0B45EE5-1B96-466E-9469-E7042425C0A7}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8B-4A6B-8AE6-505E753633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{EBDEC88E-E659-4D4C-B885-CCD29B85EFD5}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8B-4A6B-8AE6-505E753633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{8981ED85-6190-4C0D-94B0-401072904A95}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8B-4A6B-8AE6-505E753633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50.6</c:v>
                </c:pt>
                <c:pt idx="16">
                  <c:v>56</c:v>
                </c:pt>
                <c:pt idx="24">
                  <c:v>57.2</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8B-4A6B-8AE6-505E753633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{B6126CD0-EE7B-4A10-BD8A-195983CB6266}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8B-4A6B-8AE6-505E753633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{1B9BC420-2A9E-4348-9AAE-2B00AE5BB484}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8B-4A6B-8AE6-505E753633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{E9EA42A6-13AC-4DD2-96A4-37DAF8960978}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8B-4A6B-8AE6-505E753633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{885EAC0B-C474-4CB7-9596-A99EC01273AF}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8B-4A6B-8AE6-505E753633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{3F6EC0C3-81EB-48B7-BE38-38DA6C8E7084}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8B-4A6B-8AE6-505E753633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{276BEC24-76E5-4206-B7C9-A1EA0BED40F6}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8B-4A6B-8AE6-505E753633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{1DCB5115-541B-497F-89DA-B5514C8F468E}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8B-4A6B-8AE6-505E753633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{5305A75A-6F74-4C62-9F17-9BE58880235B}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8B-4A6B-8AE6-505E753633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{3A9EA935-F7D4-41CF-8548-0609E96F08C2}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8B-4A6B-8AE6-505E753633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50.4</c:v>
                </c:pt>
                <c:pt idx="16">
                  <c:v>58.7</c:v>
                </c:pt>
                <c:pt idx="24">
                  <c:v>59.6</c:v>
                </c:pt>
                <c:pt idx="32">
                  <c:v>58.5</c:v>
                </c:pt>
              </c:numCache>
            </c:numRef>
          </c:xVal>
          <c:yVal>
            <c:numRef>
              <c:f>公会計指標分析・財政指標組合せ分析表!$BP$55:$DC$55</c:f>
              <c:numCache>
                <c:formatCode>#,##0.0;"▲ "#,##0.0</c:formatCode>
                <c:ptCount val="40"/>
                <c:pt idx="8">
                  <c:v>21.2</c:v>
                </c:pt>
                <c:pt idx="16">
                  <c:v>27.1</c:v>
                </c:pt>
                <c:pt idx="24">
                  <c:v>24.5</c:v>
                </c:pt>
                <c:pt idx="32">
                  <c:v>23.9</c:v>
                </c:pt>
              </c:numCache>
            </c:numRef>
          </c:yVal>
          <c:smooth val="0"/>
          <c:extLst>
            <c:ext xmlns:c16="http://schemas.microsoft.com/office/drawing/2014/chart" uri="{C3380CC4-5D6E-409C-BE32-E72D297353CC}">
              <c16:uniqueId val="{00000013-7A8B-4A6B-8AE6-505E75363349}"/>
            </c:ext>
          </c:extLst>
        </c:ser>
        <c:dLbls>
          <c:showLegendKey val="0"/>
          <c:showVal val="1"/>
          <c:showCatName val="0"/>
          <c:showSerName val="0"/>
          <c:showPercent val="0"/>
          <c:showBubbleSize val="0"/>
        </c:dLbls>
        <c:axId val="1926963120"/>
        <c:axId val="1926963664"/>
      </c:scatterChart>
      <c:valAx>
        <c:axId val="1926963120"/>
        <c:scaling>
          <c:orientation val="minMax"/>
          <c:max val="60.4"/>
          <c:min val="4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6963664"/>
        <c:crosses val="autoZero"/>
        <c:crossBetween val="midCat"/>
      </c:valAx>
      <c:valAx>
        <c:axId val="1926963664"/>
        <c:scaling>
          <c:orientation val="minMax"/>
          <c:max val="28.1"/>
          <c:min val="2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696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{DEB7B201-A370-4BE9-9509-07E7199168A7}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E5E-472E-8E7E-BC9FBC015C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{61B7C84D-191B-4171-B7F1-6DD2B6F452B1}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5E-472E-8E7E-BC9FBC015C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{BB5C1FDE-A23B-473A-8AF7-515143DE4503}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5E-472E-8E7E-BC9FBC015C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{820D29C2-0670-49C5-B7C8-D7069040BE59}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5E-472E-8E7E-BC9FBC015C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{291EF6D4-4746-40FB-863D-2AA0B171B37D}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5E-472E-8E7E-BC9FBC015CD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{B9E6165E-8DB7-4B9B-8BB8-55A87384A46D}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E5E-472E-8E7E-BC9FBC015CD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{C1203E1D-BD52-41C9-B341-C2CB194D6A79}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E5E-472E-8E7E-BC9FBC015CD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{8337D0D7-8286-40AB-8367-4600946B5EBA}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E5E-472E-8E7E-BC9FBC015CD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{DA773004-DD86-4339-A9BD-63B9A4B0E45C}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E5E-472E-8E7E-BC9FBC015C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5.5</c:v>
                </c:pt>
                <c:pt idx="16">
                  <c:v>5.0999999999999996</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E5E-472E-8E7E-BC9FBC015C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{96EB156B-C805-4C0C-9EA1-85DC3A3740F6}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E5E-472E-8E7E-BC9FBC015C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{C9C8D6CD-20AE-4F04-8713-6D071EB7B2CB}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5E-472E-8E7E-BC9FBC015C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{01B49779-9977-49EE-9506-6C973BAFFBEA}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5E-472E-8E7E-BC9FBC015C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{418A138E-39AD-447A-BFBF-41A84086CF13}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5E-472E-8E7E-BC9FBC015C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{54DE6A5D-BA68-4C68-A0E8-6CFB7B25991A}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5E-472E-8E7E-BC9FBC015C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{9A5FE710-00F9-4878-89FD-305DD848CD10}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E5E-472E-8E7E-BC9FBC015C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{4887F599-3E0D-4690-A44B-78B084852F73}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E5E-472E-8E7E-BC9FBC015C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{F0EECBD9-CEAC-4219-A058-E6375D4AFBAE}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E5E-472E-8E7E-BC9FBC015CD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{9686F603-5649-4CC9-931B-F0CEF91AD16A}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E5E-472E-8E7E-BC9FBC015C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5.2</c:v>
                </c:pt>
                <c:pt idx="24">
                  <c:v>5</c:v>
                </c:pt>
                <c:pt idx="32">
                  <c:v>4.5999999999999996</c:v>
                </c:pt>
              </c:numCache>
            </c:numRef>
          </c:xVal>
          <c:yVal>
            <c:numRef>
              <c:f>公会計指標分析・財政指標組合せ分析表!$BP$77:$DC$77</c:f>
              <c:numCache>
                <c:formatCode>#,##0.0;"▲ "#,##0.0</c:formatCode>
                <c:ptCount val="40"/>
                <c:pt idx="0">
                  <c:v>30.5</c:v>
                </c:pt>
                <c:pt idx="8">
                  <c:v>21.2</c:v>
                </c:pt>
                <c:pt idx="16">
                  <c:v>27.1</c:v>
                </c:pt>
                <c:pt idx="24">
                  <c:v>24.5</c:v>
                </c:pt>
                <c:pt idx="32">
                  <c:v>23.9</c:v>
                </c:pt>
              </c:numCache>
            </c:numRef>
          </c:yVal>
          <c:smooth val="0"/>
          <c:extLst>
            <c:ext xmlns:c16="http://schemas.microsoft.com/office/drawing/2014/chart" uri="{C3380CC4-5D6E-409C-BE32-E72D297353CC}">
              <c16:uniqueId val="{00000013-DE5E-472E-8E7E-BC9FBC015CDD}"/>
            </c:ext>
          </c:extLst>
        </c:ser>
        <c:dLbls>
          <c:showLegendKey val="0"/>
          <c:showVal val="1"/>
          <c:showCatName val="0"/>
          <c:showSerName val="0"/>
          <c:showPercent val="0"/>
          <c:showBubbleSize val="0"/>
        </c:dLbls>
        <c:axId val="1926964208"/>
        <c:axId val="1926964752"/>
      </c:scatterChart>
      <c:valAx>
        <c:axId val="1926964208"/>
        <c:scaling>
          <c:orientation val="minMax"/>
          <c:max val="5.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6964752"/>
        <c:crosses val="autoZero"/>
        <c:crossBetween val="midCat"/>
      </c:valAx>
      <c:valAx>
        <c:axId val="1926964752"/>
        <c:scaling>
          <c:orientation val="minMax"/>
          <c:max val="32.1"/>
          <c:min val="20.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6964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百万円減）の要因としては、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算入公債費等の減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今後も、計画的な償還を推進するとともに、新規発行市債の抑制を図る。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）の要因としては、一般会計に係る地方債の現在高の減（前年度比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百万円減）が挙げられる。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今後も、地方債現在高の圧縮等を図り、健全な財政運営に努める。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空調設備整備に伴い公共施設等整備基金を４億６，２１８万円、こども基金を４億６，０５４万円取り崩したことに加え、普通交付税の合併算定替による特例措置の縮減に対応するため合併算定替逓減対策基金を４億４，８００万円取り崩した一方、後年度の重点的・継続的に取り組む地方創生推進事業の財源とするため、７億４，７１１万円を積み立てたこと等により、基金全体としては、４億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４７２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・公共施設整備等基金：公共施設の整備（増改築、維持補修、解体及び撤去を含む。）又は公共用地の取得に係る事業の財源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・地方創生基金：地方創生を推進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・こども基金：子育て支援施策の充実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小中学校の空調設備整備の財源として４億６，２１８万円を取り崩したことに加え、小学校建設事業や道路補修費の財源として５億１，４７０万円を取り崩したことによる減少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・地方創生基金：後年度、重点的・継続的に取り組む地方創生推進事業の財源とするため、７億４，７１１万円を積み立てたことによる増加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・こども基金：小中学校の空調設備整備の財源として４億６，０５４万円を取り崩したことによる減少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・公共施設整備等基金：毎年度の財政状況を勘案しながら、積立及び取崩を実施</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・増減なし（積立・取崩同額）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・前年度決算余剰金の２分の１に相当する６億７，０１９万円を積み立てたことによる増加</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・財政調整のため、６億７，０１９万円を取り崩したことによる減少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・基金の残高は、緊急時に備え現在高を維持するよう努める。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・市債の繰上償還のため、６億８，０４９万円を取り崩したことによる減少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・運用収入等により、８０万円を積み立てたことによる増加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・毎年度の財政状況を勘案しながら、積立及び取崩を実施</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当市では、平成２８年度に都城市公共施設等総合管理計画を策定し、現在、個別施設計画の策定を進めている。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当市の有形固定資産原価償却率は上昇傾向にあるものの、現在のところ、全国平均を下回っている。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今後も、総量の適正化を含めて、老朽化対策に取り組む必要がある。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71614</xdr:rowOff>
    </xdr:from>
    <xdr:to>
      <xdr:col>23</xdr:col>
      <xdr:colOff>85090</xdr:colOff>
      <xdr:row>32</xdr:row>
      <xdr:rowOff>74436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00839"/>
          <a:ext cx="1270" cy="103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78263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33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74436</xdr:rowOff>
    </xdr:from>
    <xdr:to>
      <xdr:col>23</xdr:col>
      <xdr:colOff>174625</xdr:colOff>
      <xdr:row>32</xdr:row>
      <xdr:rowOff>74436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33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18291</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71614</xdr:rowOff>
    </xdr:from>
    <xdr:to>
      <xdr:col>23</xdr:col>
      <xdr:colOff>174625</xdr:colOff>
      <xdr:row>26</xdr:row>
      <xdr:rowOff>71614</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81085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65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97720</xdr:rowOff>
    </xdr:from>
    <xdr:to>
      <xdr:col>19</xdr:col>
      <xdr:colOff>187325</xdr:colOff>
      <xdr:row>29</xdr:row>
      <xdr:rowOff>27870</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66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34220</xdr:rowOff>
    </xdr:from>
    <xdr:to>
      <xdr:col>15</xdr:col>
      <xdr:colOff>187325</xdr:colOff>
      <xdr:row>29</xdr:row>
      <xdr:rowOff>135820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7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35</xdr:row>
      <xdr:rowOff>1058</xdr:rowOff>
    </xdr:from>
    <xdr:to>
      <xdr:col>11</xdr:col>
      <xdr:colOff>187325</xdr:colOff>
      <xdr:row>35</xdr:row>
      <xdr:rowOff>102658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36635</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78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42686</xdr:rowOff>
    </xdr:from>
    <xdr:to>
      <xdr:col>19</xdr:col>
      <xdr:colOff>187325</xdr:colOff>
      <xdr:row>30</xdr:row>
      <xdr:rowOff>144286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30</xdr:row>
      <xdr:rowOff>93486</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5852583"/>
          <a:ext cx="7112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15170</xdr:rowOff>
    </xdr:from>
    <xdr:to>
      <xdr:col>15</xdr:col>
      <xdr:colOff>187325</xdr:colOff>
      <xdr:row>31</xdr:row>
      <xdr:rowOff>116770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93486</xdr:rowOff>
    </xdr:from>
    <xdr:to>
      <xdr:col>19</xdr:col>
      <xdr:colOff>136525</xdr:colOff>
      <xdr:row>31</xdr:row>
      <xdr:rowOff>65970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6008511"/>
          <a:ext cx="7620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148520</xdr:rowOff>
    </xdr:from>
    <xdr:to>
      <xdr:col>11</xdr:col>
      <xdr:colOff>187325</xdr:colOff>
      <xdr:row>35</xdr:row>
      <xdr:rowOff>78670</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65970</xdr:rowOff>
    </xdr:from>
    <xdr:to>
      <xdr:col>15</xdr:col>
      <xdr:colOff>136525</xdr:colOff>
      <xdr:row>35</xdr:row>
      <xdr:rowOff>27870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527300" y="6152445"/>
          <a:ext cx="762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44397</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44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152347</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55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93785</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686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135413</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05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107897</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19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95197</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52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は、全国平均及び宮崎県平均を下回っている。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これは、一般会計における地方債の現在高の減に加えて、ふるさと応援基金への積立額の増による充当可能基金が増えたことによるものである。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今後も、地方債の残高の縮減及び計画的な基金積立を行い、健全な財政運営に努める。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58071</xdr:rowOff>
    </xdr:from>
    <xdr:to>
      <xdr:col>76</xdr:col>
      <xdr:colOff>21589</xdr:colOff>
      <xdr:row>34</xdr:row>
      <xdr:rowOff>145764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458746"/>
          <a:ext cx="1269" cy="12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149591</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145764</xdr:rowOff>
    </xdr:from>
    <xdr:to>
      <xdr:col>76</xdr:col>
      <xdr:colOff>111125</xdr:colOff>
      <xdr:row>34</xdr:row>
      <xdr:rowOff>145764</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4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4748</xdr:rowOff>
    </xdr:from>
    <xdr:ext cx="469744"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2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58071</xdr:rowOff>
    </xdr:from>
    <xdr:to>
      <xdr:col>76</xdr:col>
      <xdr:colOff>111125</xdr:colOff>
      <xdr:row>27</xdr:row>
      <xdr:rowOff>58071</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4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6981</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922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155554</xdr:rowOff>
    </xdr:from>
    <xdr:to>
      <xdr:col>76</xdr:col>
      <xdr:colOff>73025</xdr:colOff>
      <xdr:row>31</xdr:row>
      <xdr:rowOff>85704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27464</xdr:rowOff>
    </xdr:from>
    <xdr:to>
      <xdr:col>72</xdr:col>
      <xdr:colOff>123825</xdr:colOff>
      <xdr:row>31</xdr:row>
      <xdr:rowOff>129064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11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95652</xdr:rowOff>
    </xdr:from>
    <xdr:to>
      <xdr:col>76</xdr:col>
      <xdr:colOff>73025</xdr:colOff>
      <xdr:row>32</xdr:row>
      <xdr:rowOff>25802</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1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74079</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16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86487</xdr:rowOff>
    </xdr:from>
    <xdr:to>
      <xdr:col>72</xdr:col>
      <xdr:colOff>123825</xdr:colOff>
      <xdr:row>33</xdr:row>
      <xdr:rowOff>16637</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146452</xdr:rowOff>
    </xdr:from>
    <xdr:to>
      <xdr:col>76</xdr:col>
      <xdr:colOff>22225</xdr:colOff>
      <xdr:row>32</xdr:row>
      <xdr:rowOff>137287</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4084300" y="6232927"/>
          <a:ext cx="7112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145591</xdr:rowOff>
    </xdr:from>
    <xdr:ext cx="469744" cy="259045"/>
    <xdr:sp macro="" textlink="">
      <xdr:nvSpPr>
        <xdr:cNvPr id="148" name="n_1aveValue債務償還比率">
          <a:extLst>
            <a:ext uri="{FF2B5EF4-FFF2-40B4-BE49-F238E27FC236}">
              <a16:creationId xmlns:a16="http://schemas.microsoft.com/office/drawing/2014/main" id="{00000000-0008-0000-0D00-000094000000}"/>
            </a:ext>
          </a:extLst>
        </xdr:cNvPr>
        <xdr:cNvSpPr txBox="1"/>
      </xdr:nvSpPr>
      <xdr:spPr>
        <a:xfrm>
          <a:off x="13836727" y="58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7764</xdr:rowOff>
    </xdr:from>
    <xdr:ext cx="469744" cy="259045"/>
    <xdr:sp macro="" textlink="">
      <xdr:nvSpPr>
        <xdr:cNvPr id="149" name="n_1mainValue債務償還比率">
          <a:extLst>
            <a:ext uri="{FF2B5EF4-FFF2-40B4-BE49-F238E27FC236}">
              <a16:creationId xmlns:a16="http://schemas.microsoft.com/office/drawing/2014/main" id="{00000000-0008-0000-0D00-000095000000}"/>
            </a:ext>
          </a:extLst>
        </xdr:cNvPr>
        <xdr:cNvSpPr txBox="1"/>
      </xdr:nvSpPr>
      <xdr:spPr>
        <a:xfrm>
          <a:off x="13836727" y="643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87630</xdr:rowOff>
    </xdr:from>
    <xdr:to>
      <xdr:col>24</xdr:col>
      <xdr:colOff>62865</xdr:colOff>
      <xdr:row>41</xdr:row>
      <xdr:rowOff>163830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9169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87630</xdr:rowOff>
    </xdr:from>
    <xdr:to>
      <xdr:col>24</xdr:col>
      <xdr:colOff>152400</xdr:colOff>
      <xdr:row>34</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166387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681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135890</xdr:rowOff>
    </xdr:from>
    <xdr:to>
      <xdr:col>20</xdr:col>
      <xdr:colOff>38100</xdr:colOff>
      <xdr:row>40</xdr:row>
      <xdr:rowOff>66040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21590</xdr:rowOff>
    </xdr:from>
    <xdr:to>
      <xdr:col>15</xdr:col>
      <xdr:colOff>101600</xdr:colOff>
      <xdr:row>40</xdr:row>
      <xdr:rowOff>123190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170180</xdr:rowOff>
    </xdr:from>
    <xdr:to>
      <xdr:col>10</xdr:col>
      <xdr:colOff>165100</xdr:colOff>
      <xdr:row>42</xdr:row>
      <xdr:rowOff>100330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86360</xdr:rowOff>
    </xdr:from>
    <xdr:to>
      <xdr:col>24</xdr:col>
      <xdr:colOff>114300</xdr:colOff>
      <xdr:row>41</xdr:row>
      <xdr:rowOff>16510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64787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154940</xdr:rowOff>
    </xdr:from>
    <xdr:to>
      <xdr:col>20</xdr:col>
      <xdr:colOff>38100</xdr:colOff>
      <xdr:row>41</xdr:row>
      <xdr:rowOff>85090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137160</xdr:rowOff>
    </xdr:from>
    <xdr:to>
      <xdr:col>24</xdr:col>
      <xdr:colOff>63500</xdr:colOff>
      <xdr:row>41</xdr:row>
      <xdr:rowOff>34290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995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48260</xdr:rowOff>
    </xdr:from>
    <xdr:to>
      <xdr:col>15</xdr:col>
      <xdr:colOff>101600</xdr:colOff>
      <xdr:row>41</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34290</xdr:rowOff>
    </xdr:from>
    <xdr:to>
      <xdr:col>19</xdr:col>
      <xdr:colOff>177800</xdr:colOff>
      <xdr:row>41</xdr:row>
      <xdr:rowOff>99060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7063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113030</xdr:rowOff>
    </xdr:from>
    <xdr:to>
      <xdr:col>10</xdr:col>
      <xdr:colOff>165100</xdr:colOff>
      <xdr:row>42</xdr:row>
      <xdr:rowOff>43180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163830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7128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82567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91457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76217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59707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91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78257</xdr:rowOff>
    </xdr:from>
    <xdr:to>
      <xdr:col>54</xdr:col>
      <xdr:colOff>189865</xdr:colOff>
      <xdr:row>40</xdr:row>
      <xdr:rowOff>109862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flipV="1">
          <a:off x="10476865" y="5736107"/>
          <a:ext cx="0" cy="123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113689</xdr:rowOff>
    </xdr:from>
    <xdr:ext cx="469744" cy="259045"/>
    <xdr:sp macro="" textlink="">
      <xdr:nvSpPr>
        <xdr:cNvPr id="105" name="【道路】&#10;一人当たり延長最小値テキスト">
          <a:extLst>
            <a:ext uri="{FF2B5EF4-FFF2-40B4-BE49-F238E27FC236}">
              <a16:creationId xmlns:a16="http://schemas.microsoft.com/office/drawing/2014/main" id="{00000000-0008-0000-0E00-000069000000}"/>
            </a:ext>
          </a:extLst>
        </xdr:cNvPr>
        <xdr:cNvSpPr txBox="1"/>
      </xdr:nvSpPr>
      <xdr:spPr>
        <a:xfrm>
          <a:off x="10515600" y="697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109862</xdr:rowOff>
    </xdr:from>
    <xdr:to>
      <xdr:col>55</xdr:col>
      <xdr:colOff>88900</xdr:colOff>
      <xdr:row>40</xdr:row>
      <xdr:rowOff>109862</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69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24934</xdr:rowOff>
    </xdr:from>
    <xdr:ext cx="534377" cy="259045"/>
    <xdr:sp macro="" textlink="">
      <xdr:nvSpPr>
        <xdr:cNvPr id="107" name="【道路】&#10;一人当たり延長最大値テキスト">
          <a:extLst>
            <a:ext uri="{FF2B5EF4-FFF2-40B4-BE49-F238E27FC236}">
              <a16:creationId xmlns:a16="http://schemas.microsoft.com/office/drawing/2014/main" id="{00000000-0008-0000-0E00-00006B000000}"/>
            </a:ext>
          </a:extLst>
        </xdr:cNvPr>
        <xdr:cNvSpPr txBox="1"/>
      </xdr:nvSpPr>
      <xdr:spPr>
        <a:xfrm>
          <a:off x="10515600" y="55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78257</xdr:rowOff>
    </xdr:from>
    <xdr:to>
      <xdr:col>55</xdr:col>
      <xdr:colOff>88900</xdr:colOff>
      <xdr:row>33</xdr:row>
      <xdr:rowOff>78257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5736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5256</xdr:rowOff>
    </xdr:from>
    <xdr:ext cx="469744" cy="259045"/>
    <xdr:sp macro="" textlink="">
      <xdr:nvSpPr>
        <xdr:cNvPr id="109" name="【道路】&#10;一人当たり延長平均値テキスト">
          <a:extLst>
            <a:ext uri="{FF2B5EF4-FFF2-40B4-BE49-F238E27FC236}">
              <a16:creationId xmlns:a16="http://schemas.microsoft.com/office/drawing/2014/main" id="{00000000-0008-0000-0E00-00006D000000}"/>
            </a:ext>
          </a:extLst>
        </xdr:cNvPr>
        <xdr:cNvSpPr txBox="1"/>
      </xdr:nvSpPr>
      <xdr:spPr>
        <a:xfrm>
          <a:off x="10515600" y="6520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26829</xdr:rowOff>
    </xdr:from>
    <xdr:to>
      <xdr:col>55</xdr:col>
      <xdr:colOff>50800</xdr:colOff>
      <xdr:row>38</xdr:row>
      <xdr:rowOff>128429</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10426700" y="654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22428</xdr:rowOff>
    </xdr:from>
    <xdr:to>
      <xdr:col>50</xdr:col>
      <xdr:colOff>165100</xdr:colOff>
      <xdr:row>38</xdr:row>
      <xdr:rowOff>124028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9588500" y="65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20657</xdr:rowOff>
    </xdr:from>
    <xdr:to>
      <xdr:col>46</xdr:col>
      <xdr:colOff>38100</xdr:colOff>
      <xdr:row>38</xdr:row>
      <xdr:rowOff>122257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699500" y="653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10999</xdr:rowOff>
    </xdr:from>
    <xdr:to>
      <xdr:col>41</xdr:col>
      <xdr:colOff>101600</xdr:colOff>
      <xdr:row>38</xdr:row>
      <xdr:rowOff>112599</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7810500" y="652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27457</xdr:rowOff>
    </xdr:from>
    <xdr:to>
      <xdr:col>55</xdr:col>
      <xdr:colOff>50800</xdr:colOff>
      <xdr:row>33</xdr:row>
      <xdr:rowOff>129057</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56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151934</xdr:rowOff>
    </xdr:from>
    <xdr:ext cx="534377"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563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35687</xdr:rowOff>
    </xdr:from>
    <xdr:to>
      <xdr:col>50</xdr:col>
      <xdr:colOff>165100</xdr:colOff>
      <xdr:row>33</xdr:row>
      <xdr:rowOff>137287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56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78257</xdr:rowOff>
    </xdr:from>
    <xdr:to>
      <xdr:col>55</xdr:col>
      <xdr:colOff>0</xdr:colOff>
      <xdr:row>33</xdr:row>
      <xdr:rowOff>86487</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573610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43288</xdr:rowOff>
    </xdr:from>
    <xdr:to>
      <xdr:col>46</xdr:col>
      <xdr:colOff>38100</xdr:colOff>
      <xdr:row>33</xdr:row>
      <xdr:rowOff>144888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5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86487</xdr:rowOff>
    </xdr:from>
    <xdr:to>
      <xdr:col>50</xdr:col>
      <xdr:colOff>114300</xdr:colOff>
      <xdr:row>33</xdr:row>
      <xdr:rowOff>94088</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5744337"/>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39916</xdr:rowOff>
    </xdr:from>
    <xdr:to>
      <xdr:col>41</xdr:col>
      <xdr:colOff>101600</xdr:colOff>
      <xdr:row>33</xdr:row>
      <xdr:rowOff>141516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7810500" y="56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90716</xdr:rowOff>
    </xdr:from>
    <xdr:to>
      <xdr:col>45</xdr:col>
      <xdr:colOff>177800</xdr:colOff>
      <xdr:row>33</xdr:row>
      <xdr:rowOff>94088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861300" y="574856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115155</xdr:rowOff>
    </xdr:from>
    <xdr:ext cx="469744"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91727" y="66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113384</xdr:rowOff>
    </xdr:from>
    <xdr:ext cx="469744"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515427" y="66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103726</xdr:rowOff>
    </xdr:from>
    <xdr:ext cx="469744"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626427" y="66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153814</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54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161415</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547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158043</xdr:rowOff>
    </xdr:from>
    <xdr:ext cx="534377" cy="259045"/>
    <xdr:sp macro="" textlink="">
      <xdr:nvSpPr>
        <xdr:cNvPr id="132" name="n_3mainValue【道路】&#10;一人当たり延長">
          <a:extLst>
            <a:ext uri="{FF2B5EF4-FFF2-40B4-BE49-F238E27FC236}">
              <a16:creationId xmlns:a16="http://schemas.microsoft.com/office/drawing/2014/main" id="{00000000-0008-0000-0E00-000084000000}"/>
            </a:ext>
          </a:extLst>
        </xdr:cNvPr>
        <xdr:cNvSpPr txBox="1"/>
      </xdr:nvSpPr>
      <xdr:spPr>
        <a:xfrm>
          <a:off x="7594111" y="5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E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10885</xdr:rowOff>
    </xdr:from>
    <xdr:to>
      <xdr:col>24</xdr:col>
      <xdr:colOff>62865</xdr:colOff>
      <xdr:row>63</xdr:row>
      <xdr:rowOff>149678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4634865" y="9612085"/>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153505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E00-0000A0000000}"/>
            </a:ext>
          </a:extLst>
        </xdr:cNvPr>
        <xdr:cNvSpPr txBox="1"/>
      </xdr:nvSpPr>
      <xdr:spPr>
        <a:xfrm>
          <a:off x="4673600" y="109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149678</xdr:rowOff>
    </xdr:from>
    <xdr:to>
      <xdr:col>24</xdr:col>
      <xdr:colOff>152400</xdr:colOff>
      <xdr:row>63</xdr:row>
      <xdr:rowOff>149678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1095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129012</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E00-0000A2000000}"/>
            </a:ext>
          </a:extLst>
        </xdr:cNvPr>
        <xdr:cNvSpPr txBox="1"/>
      </xdr:nvSpPr>
      <xdr:spPr>
        <a:xfrm>
          <a:off x="46736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10885</xdr:rowOff>
    </xdr:from>
    <xdr:to>
      <xdr:col>24</xdr:col>
      <xdr:colOff>152400</xdr:colOff>
      <xdr:row>56</xdr:row>
      <xdr:rowOff>10885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961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40113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E00-0000A4000000}"/>
            </a:ext>
          </a:extLst>
        </xdr:cNvPr>
        <xdr:cNvSpPr txBox="1"/>
      </xdr:nvSpPr>
      <xdr:spPr>
        <a:xfrm>
          <a:off x="4673600" y="9641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4584700" y="96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77107</xdr:rowOff>
    </xdr:from>
    <xdr:to>
      <xdr:col>20</xdr:col>
      <xdr:colOff>38100</xdr:colOff>
      <xdr:row>60</xdr:row>
      <xdr:rowOff>7257</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37465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68943</xdr:rowOff>
    </xdr:from>
    <xdr:to>
      <xdr:col>15</xdr:col>
      <xdr:colOff>101600</xdr:colOff>
      <xdr:row>60</xdr:row>
      <xdr:rowOff>170543</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2857500" y="103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123372</xdr:rowOff>
    </xdr:from>
    <xdr:to>
      <xdr:col>10</xdr:col>
      <xdr:colOff>165100</xdr:colOff>
      <xdr:row>65</xdr:row>
      <xdr:rowOff>53522</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1968500" y="1109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131535</xdr:rowOff>
    </xdr:from>
    <xdr:to>
      <xdr:col>24</xdr:col>
      <xdr:colOff>114300</xdr:colOff>
      <xdr:row>56</xdr:row>
      <xdr:rowOff>61685</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4584700" y="95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84562</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E00-0000AF000000}"/>
            </a:ext>
          </a:extLst>
        </xdr:cNvPr>
        <xdr:cNvSpPr txBox="1"/>
      </xdr:nvSpPr>
      <xdr:spPr>
        <a:xfrm>
          <a:off x="4673600" y="951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112485</xdr:rowOff>
    </xdr:from>
    <xdr:to>
      <xdr:col>20</xdr:col>
      <xdr:colOff>38100</xdr:colOff>
      <xdr:row>57</xdr:row>
      <xdr:rowOff>42635</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3746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10885</xdr:rowOff>
    </xdr:from>
    <xdr:to>
      <xdr:col>24</xdr:col>
      <xdr:colOff>63500</xdr:colOff>
      <xdr:row>56</xdr:row>
      <xdr:rowOff>163285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3797300" y="96120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126093</xdr:rowOff>
    </xdr:from>
    <xdr:to>
      <xdr:col>15</xdr:col>
      <xdr:colOff>101600</xdr:colOff>
      <xdr:row>58</xdr:row>
      <xdr:rowOff>56243</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2857500" y="98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58</xdr:row>
      <xdr:rowOff>5443</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908300" y="97644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128815</xdr:rowOff>
    </xdr:from>
    <xdr:to>
      <xdr:col>10</xdr:col>
      <xdr:colOff>165100</xdr:colOff>
      <xdr:row>59</xdr:row>
      <xdr:rowOff>58965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1968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5443</xdr:rowOff>
    </xdr:from>
    <xdr:to>
      <xdr:col>15</xdr:col>
      <xdr:colOff>50800</xdr:colOff>
      <xdr:row>59</xdr:row>
      <xdr:rowOff>8165</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019300" y="99495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169834</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582044" y="1028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161670</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705744" y="1044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65</xdr:row>
      <xdr:rowOff>44649</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816744"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59162</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72770</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67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75492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61939</xdr:rowOff>
    </xdr:from>
    <xdr:to>
      <xdr:col>54</xdr:col>
      <xdr:colOff>189865</xdr:colOff>
      <xdr:row>64</xdr:row>
      <xdr:rowOff>50840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491689"/>
          <a:ext cx="0" cy="153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54667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1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50840</xdr:rowOff>
    </xdr:from>
    <xdr:to>
      <xdr:col>55</xdr:col>
      <xdr:colOff>88900</xdr:colOff>
      <xdr:row>64</xdr:row>
      <xdr:rowOff>50840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10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8616</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26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61939</xdr:rowOff>
    </xdr:from>
    <xdr:to>
      <xdr:col>55</xdr:col>
      <xdr:colOff>88900</xdr:colOff>
      <xdr:row>55</xdr:row>
      <xdr:rowOff>61939</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49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26050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4845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47623</xdr:rowOff>
    </xdr:from>
    <xdr:to>
      <xdr:col>55</xdr:col>
      <xdr:colOff>50800</xdr:colOff>
      <xdr:row>61</xdr:row>
      <xdr:rowOff>149223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50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127977</xdr:rowOff>
    </xdr:from>
    <xdr:to>
      <xdr:col>50</xdr:col>
      <xdr:colOff>165100</xdr:colOff>
      <xdr:row>61</xdr:row>
      <xdr:rowOff>58127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130072</xdr:rowOff>
    </xdr:from>
    <xdr:to>
      <xdr:col>46</xdr:col>
      <xdr:colOff>38100</xdr:colOff>
      <xdr:row>61</xdr:row>
      <xdr:rowOff>60222</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74816</xdr:rowOff>
    </xdr:from>
    <xdr:to>
      <xdr:col>41</xdr:col>
      <xdr:colOff>101600</xdr:colOff>
      <xdr:row>61</xdr:row>
      <xdr:rowOff>4966</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11139</xdr:rowOff>
    </xdr:from>
    <xdr:to>
      <xdr:col>55</xdr:col>
      <xdr:colOff>50800</xdr:colOff>
      <xdr:row>55</xdr:row>
      <xdr:rowOff>112739</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94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135616</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939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24348</xdr:rowOff>
    </xdr:from>
    <xdr:to>
      <xdr:col>50</xdr:col>
      <xdr:colOff>165100</xdr:colOff>
      <xdr:row>55</xdr:row>
      <xdr:rowOff>125948</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94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61939</xdr:rowOff>
    </xdr:from>
    <xdr:to>
      <xdr:col>55</xdr:col>
      <xdr:colOff>0</xdr:colOff>
      <xdr:row>55</xdr:row>
      <xdr:rowOff>75148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9491689"/>
          <a:ext cx="8382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34239</xdr:rowOff>
    </xdr:from>
    <xdr:to>
      <xdr:col>46</xdr:col>
      <xdr:colOff>38100</xdr:colOff>
      <xdr:row>55</xdr:row>
      <xdr:rowOff>135839</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94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75148</xdr:rowOff>
    </xdr:from>
    <xdr:to>
      <xdr:col>50</xdr:col>
      <xdr:colOff>114300</xdr:colOff>
      <xdr:row>55</xdr:row>
      <xdr:rowOff>85039</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9504898"/>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44766</xdr:rowOff>
    </xdr:from>
    <xdr:to>
      <xdr:col>41</xdr:col>
      <xdr:colOff>101600</xdr:colOff>
      <xdr:row>55</xdr:row>
      <xdr:rowOff>146366</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9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85039</xdr:rowOff>
    </xdr:from>
    <xdr:to>
      <xdr:col>45</xdr:col>
      <xdr:colOff>177800</xdr:colOff>
      <xdr:row>55</xdr:row>
      <xdr:rowOff>95566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9514789"/>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49254</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5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51349</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50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167543</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45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142475</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922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152366</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923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162893</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92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41366</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88339"/>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45193</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78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41366</xdr:rowOff>
    </xdr:from>
    <xdr:to>
      <xdr:col>24</xdr:col>
      <xdr:colOff>152400</xdr:colOff>
      <xdr:row>86</xdr:row>
      <xdr:rowOff>41366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75128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619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36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101600</xdr:rowOff>
    </xdr:from>
    <xdr:to>
      <xdr:col>20</xdr:col>
      <xdr:colOff>38100</xdr:colOff>
      <xdr:row>81</xdr:row>
      <xdr:rowOff>31750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160382</xdr:rowOff>
    </xdr:from>
    <xdr:to>
      <xdr:col>15</xdr:col>
      <xdr:colOff>101600</xdr:colOff>
      <xdr:row>81</xdr:row>
      <xdr:rowOff>90532</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37919</xdr:rowOff>
    </xdr:from>
    <xdr:to>
      <xdr:col>10</xdr:col>
      <xdr:colOff>165100</xdr:colOff>
      <xdr:row>79</xdr:row>
      <xdr:rowOff>139519</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135889</xdr:rowOff>
    </xdr:from>
    <xdr:to>
      <xdr:col>24</xdr:col>
      <xdr:colOff>114300</xdr:colOff>
      <xdr:row>78</xdr:row>
      <xdr:rowOff>66039</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88916</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xdr:rowOff>
    </xdr:from>
    <xdr:to>
      <xdr:col>20</xdr:col>
      <xdr:colOff>38100</xdr:colOff>
      <xdr:row>78</xdr:row>
      <xdr:rowOff>101963</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78</xdr:row>
      <xdr:rowOff>51163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33883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49349</xdr:rowOff>
    </xdr:from>
    <xdr:to>
      <xdr:col>15</xdr:col>
      <xdr:colOff>101600</xdr:colOff>
      <xdr:row>78</xdr:row>
      <xdr:rowOff>150949</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51163</xdr:rowOff>
    </xdr:from>
    <xdr:to>
      <xdr:col>19</xdr:col>
      <xdr:colOff>177800</xdr:colOff>
      <xdr:row>78</xdr:row>
      <xdr:rowOff>100149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34242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98334</xdr:rowOff>
    </xdr:from>
    <xdr:to>
      <xdr:col>10</xdr:col>
      <xdr:colOff>165100</xdr:colOff>
      <xdr:row>79</xdr:row>
      <xdr:rowOff>28484</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100149</xdr:rowOff>
    </xdr:from>
    <xdr:to>
      <xdr:col>15</xdr:col>
      <xdr:colOff>50800</xdr:colOff>
      <xdr:row>78</xdr:row>
      <xdr:rowOff>149134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34732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22877</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81659</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130646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118490</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167476</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45011</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69669</xdr:rowOff>
    </xdr:from>
    <xdr:to>
      <xdr:col>54</xdr:col>
      <xdr:colOff>189865</xdr:colOff>
      <xdr:row>86</xdr:row>
      <xdr:rowOff>141514</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44276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16346</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21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69669</xdr:rowOff>
    </xdr:from>
    <xdr:to>
      <xdr:col>55</xdr:col>
      <xdr:colOff>88900</xdr:colOff>
      <xdr:row>78</xdr:row>
      <xdr:rowOff>69669</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44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158750</xdr:rowOff>
    </xdr:from>
    <xdr:to>
      <xdr:col>41</xdr:col>
      <xdr:colOff>101600</xdr:colOff>
      <xdr:row>84</xdr:row>
      <xdr:rowOff>88900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18869</xdr:rowOff>
    </xdr:from>
    <xdr:to>
      <xdr:col>55</xdr:col>
      <xdr:colOff>50800</xdr:colOff>
      <xdr:row>78</xdr:row>
      <xdr:rowOff>120469</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33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143346</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33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16692</xdr:rowOff>
    </xdr:from>
    <xdr:to>
      <xdr:col>50</xdr:col>
      <xdr:colOff>165100</xdr:colOff>
      <xdr:row>78</xdr:row>
      <xdr:rowOff>118292</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67492</xdr:rowOff>
    </xdr:from>
    <xdr:to>
      <xdr:col>55</xdr:col>
      <xdr:colOff>0</xdr:colOff>
      <xdr:row>78</xdr:row>
      <xdr:rowOff>69669</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9639300" y="134405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25400</xdr:rowOff>
    </xdr:from>
    <xdr:to>
      <xdr:col>46</xdr:col>
      <xdr:colOff>38100</xdr:colOff>
      <xdr:row>78</xdr:row>
      <xdr:rowOff>127000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67492</xdr:rowOff>
    </xdr:from>
    <xdr:to>
      <xdr:col>50</xdr:col>
      <xdr:colOff>114300</xdr:colOff>
      <xdr:row>78</xdr:row>
      <xdr:rowOff>76200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34405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29755</xdr:rowOff>
    </xdr:from>
    <xdr:to>
      <xdr:col>41</xdr:col>
      <xdr:colOff>101600</xdr:colOff>
      <xdr:row>78</xdr:row>
      <xdr:rowOff>131355</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76200</xdr:rowOff>
    </xdr:from>
    <xdr:to>
      <xdr:col>45</xdr:col>
      <xdr:colOff>177800</xdr:colOff>
      <xdr:row>78</xdr:row>
      <xdr:rowOff>80555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34493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154050</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134819</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143527</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147882</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61504</xdr:rowOff>
    </xdr:from>
    <xdr:to>
      <xdr:col>85</xdr:col>
      <xdr:colOff>126364</xdr:colOff>
      <xdr:row>41</xdr:row>
      <xdr:rowOff>71301</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5719354"/>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8181</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61504</xdr:rowOff>
    </xdr:from>
    <xdr:to>
      <xdr:col>86</xdr:col>
      <xdr:colOff>25400</xdr:colOff>
      <xdr:row>33</xdr:row>
      <xdr:rowOff>61504</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80571</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676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118473</xdr:rowOff>
    </xdr:from>
    <xdr:to>
      <xdr:col>81</xdr:col>
      <xdr:colOff>101600</xdr:colOff>
      <xdr:row>40</xdr:row>
      <xdr:rowOff>48623</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680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154396</xdr:rowOff>
    </xdr:from>
    <xdr:to>
      <xdr:col>76</xdr:col>
      <xdr:colOff>165100</xdr:colOff>
      <xdr:row>40</xdr:row>
      <xdr:rowOff>84546</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10704</xdr:rowOff>
    </xdr:from>
    <xdr:to>
      <xdr:col>85</xdr:col>
      <xdr:colOff>177800</xdr:colOff>
      <xdr:row>33</xdr:row>
      <xdr:rowOff>112304</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135181</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5621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69487</xdr:rowOff>
    </xdr:from>
    <xdr:to>
      <xdr:col>81</xdr:col>
      <xdr:colOff>101600</xdr:colOff>
      <xdr:row>33</xdr:row>
      <xdr:rowOff>171087</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61504</xdr:rowOff>
    </xdr:from>
    <xdr:to>
      <xdr:col>85</xdr:col>
      <xdr:colOff>127000</xdr:colOff>
      <xdr:row>33</xdr:row>
      <xdr:rowOff>120287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57193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134801</xdr:rowOff>
    </xdr:from>
    <xdr:to>
      <xdr:col>76</xdr:col>
      <xdr:colOff>165100</xdr:colOff>
      <xdr:row>34</xdr:row>
      <xdr:rowOff>64951</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120287</xdr:rowOff>
    </xdr:from>
    <xdr:to>
      <xdr:col>81</xdr:col>
      <xdr:colOff>50800</xdr:colOff>
      <xdr:row>34</xdr:row>
      <xdr:rowOff>14151</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57781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28666</xdr:rowOff>
    </xdr:from>
    <xdr:to>
      <xdr:col>72</xdr:col>
      <xdr:colOff>38100</xdr:colOff>
      <xdr:row>34</xdr:row>
      <xdr:rowOff>130266</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3652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xdr:rowOff>
    </xdr:from>
    <xdr:to>
      <xdr:col>76</xdr:col>
      <xdr:colOff>114300</xdr:colOff>
      <xdr:row>34</xdr:row>
      <xdr:rowOff>79466</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3703300" y="58434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39750</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75673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4389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16164</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550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81478</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146793</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00000000-0008-0000-0E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41</xdr:row>
      <xdr:rowOff>68035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22160864"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71862</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00000000-0008-0000-0E00-0000BA010000}"/>
            </a:ext>
          </a:extLst>
        </xdr:cNvPr>
        <xdr:cNvSpPr txBox="1"/>
      </xdr:nvSpPr>
      <xdr:spPr>
        <a:xfrm>
          <a:off x="22199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68035</xdr:rowOff>
    </xdr:from>
    <xdr:to>
      <xdr:col>116</xdr:col>
      <xdr:colOff>152400</xdr:colOff>
      <xdr:row>41</xdr:row>
      <xdr:rowOff>68035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2072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00000000-0008-0000-0E00-0000BC010000}"/>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77305</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00000000-0008-0000-0E00-0000BE010000}"/>
            </a:ext>
          </a:extLst>
        </xdr:cNvPr>
        <xdr:cNvSpPr txBox="1"/>
      </xdr:nvSpPr>
      <xdr:spPr>
        <a:xfrm>
          <a:off x="22199600" y="6078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21107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127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107043</xdr:rowOff>
    </xdr:from>
    <xdr:to>
      <xdr:col>107</xdr:col>
      <xdr:colOff>101600</xdr:colOff>
      <xdr:row>35</xdr:row>
      <xdr:rowOff>37193</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0383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123372</xdr:rowOff>
    </xdr:from>
    <xdr:to>
      <xdr:col>102</xdr:col>
      <xdr:colOff>165100</xdr:colOff>
      <xdr:row>33</xdr:row>
      <xdr:rowOff>53522</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9494500" y="56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41728</xdr:rowOff>
    </xdr:from>
    <xdr:to>
      <xdr:col>116</xdr:col>
      <xdr:colOff>114300</xdr:colOff>
      <xdr:row>34</xdr:row>
      <xdr:rowOff>143328</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2110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128105</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00000000-0008-0000-0E00-0000C9010000}"/>
            </a:ext>
          </a:extLst>
        </xdr:cNvPr>
        <xdr:cNvSpPr txBox="1"/>
      </xdr:nvSpPr>
      <xdr:spPr>
        <a:xfrm>
          <a:off x="22199600" y="57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41728</xdr:rowOff>
    </xdr:from>
    <xdr:to>
      <xdr:col>112</xdr:col>
      <xdr:colOff>38100</xdr:colOff>
      <xdr:row>34</xdr:row>
      <xdr:rowOff>143328</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21272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92528</xdr:rowOff>
    </xdr:from>
    <xdr:to>
      <xdr:col>116</xdr:col>
      <xdr:colOff>63500</xdr:colOff>
      <xdr:row>34</xdr:row>
      <xdr:rowOff>92528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1323300" y="592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41728</xdr:rowOff>
    </xdr:from>
    <xdr:to>
      <xdr:col>107</xdr:col>
      <xdr:colOff>101600</xdr:colOff>
      <xdr:row>34</xdr:row>
      <xdr:rowOff>143328</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20383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92528</xdr:rowOff>
    </xdr:from>
    <xdr:to>
      <xdr:col>111</xdr:col>
      <xdr:colOff>177800</xdr:colOff>
      <xdr:row>34</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20434300" y="592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74386</xdr:rowOff>
    </xdr:from>
    <xdr:to>
      <xdr:col>102</xdr:col>
      <xdr:colOff>165100</xdr:colOff>
      <xdr:row>35</xdr:row>
      <xdr:rowOff>4536</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9494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92528</xdr:rowOff>
    </xdr:from>
    <xdr:to>
      <xdr:col>107</xdr:col>
      <xdr:colOff>50800</xdr:colOff>
      <xdr:row>34</xdr:row>
      <xdr:rowOff>125186</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9545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93634</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1075727" y="60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28320</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0199427" y="60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70049</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19310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159855</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159855</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56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167113</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599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E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87085</xdr:rowOff>
    </xdr:from>
    <xdr:to>
      <xdr:col>85</xdr:col>
      <xdr:colOff>126364</xdr:colOff>
      <xdr:row>60</xdr:row>
      <xdr:rowOff>54428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6318864" y="9688285"/>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58255</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E00-0000F1010000}"/>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54428</xdr:rowOff>
    </xdr:from>
    <xdr:to>
      <xdr:col>86</xdr:col>
      <xdr:colOff>25400</xdr:colOff>
      <xdr:row>60</xdr:row>
      <xdr:rowOff>54428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1034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33762</xdr:rowOff>
    </xdr:from>
    <xdr:ext cx="405111" cy="259045"/>
    <xdr:sp macro="" textlink="">
      <xdr:nvSpPr>
        <xdr:cNvPr id="499" name="【学校施設】&#10;有形固定資産減価償却率最大値テキスト">
          <a:extLst>
            <a:ext uri="{FF2B5EF4-FFF2-40B4-BE49-F238E27FC236}">
              <a16:creationId xmlns:a16="http://schemas.microsoft.com/office/drawing/2014/main" id="{00000000-0008-0000-0E00-0000F3010000}"/>
            </a:ext>
          </a:extLst>
        </xdr:cNvPr>
        <xdr:cNvSpPr txBox="1"/>
      </xdr:nvSpPr>
      <xdr:spPr>
        <a:xfrm>
          <a:off x="16357600" y="946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87085</xdr:rowOff>
    </xdr:from>
    <xdr:to>
      <xdr:col>86</xdr:col>
      <xdr:colOff>25400</xdr:colOff>
      <xdr:row>56</xdr:row>
      <xdr:rowOff>87085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75492</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E00-0000F5010000}"/>
            </a:ext>
          </a:extLst>
        </xdr:cNvPr>
        <xdr:cNvSpPr txBox="1"/>
      </xdr:nvSpPr>
      <xdr:spPr>
        <a:xfrm>
          <a:off x="16357600" y="9848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52615</xdr:rowOff>
    </xdr:from>
    <xdr:to>
      <xdr:col>85</xdr:col>
      <xdr:colOff>177800</xdr:colOff>
      <xdr:row>58</xdr:row>
      <xdr:rowOff>154215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6268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907</xdr:rowOff>
    </xdr:from>
    <xdr:to>
      <xdr:col>81</xdr:col>
      <xdr:colOff>101600</xdr:colOff>
      <xdr:row>59</xdr:row>
      <xdr:rowOff>102507</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5430500"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109765</xdr:rowOff>
    </xdr:from>
    <xdr:to>
      <xdr:col>76</xdr:col>
      <xdr:colOff>165100</xdr:colOff>
      <xdr:row>60</xdr:row>
      <xdr:rowOff>39915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4541500" y="1022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6350</xdr:rowOff>
    </xdr:from>
    <xdr:to>
      <xdr:col>72</xdr:col>
      <xdr:colOff>38100</xdr:colOff>
      <xdr:row>61</xdr:row>
      <xdr:rowOff>107950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365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3628</xdr:rowOff>
    </xdr:from>
    <xdr:to>
      <xdr:col>85</xdr:col>
      <xdr:colOff>177800</xdr:colOff>
      <xdr:row>60</xdr:row>
      <xdr:rowOff>105228</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62687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90005</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0000000-0008-0000-0E00-000000020000}"/>
            </a:ext>
          </a:extLst>
        </xdr:cNvPr>
        <xdr:cNvSpPr txBox="1"/>
      </xdr:nvSpPr>
      <xdr:spPr>
        <a:xfrm>
          <a:off x="16357600" y="1020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166915</xdr:rowOff>
    </xdr:from>
    <xdr:to>
      <xdr:col>81</xdr:col>
      <xdr:colOff>101600</xdr:colOff>
      <xdr:row>61</xdr:row>
      <xdr:rowOff>97065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54305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54428</xdr:rowOff>
    </xdr:from>
    <xdr:to>
      <xdr:col>85</xdr:col>
      <xdr:colOff>127000</xdr:colOff>
      <xdr:row>61</xdr:row>
      <xdr:rowOff>46265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5481300" y="103414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41728</xdr:rowOff>
    </xdr:from>
    <xdr:to>
      <xdr:col>76</xdr:col>
      <xdr:colOff>165100</xdr:colOff>
      <xdr:row>62</xdr:row>
      <xdr:rowOff>143328</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45415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46265</xdr:rowOff>
    </xdr:from>
    <xdr:to>
      <xdr:col>81</xdr:col>
      <xdr:colOff>50800</xdr:colOff>
      <xdr:row>62</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4592300" y="105047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55335</xdr:rowOff>
    </xdr:from>
    <xdr:to>
      <xdr:col>72</xdr:col>
      <xdr:colOff>38100</xdr:colOff>
      <xdr:row>63</xdr:row>
      <xdr:rowOff>156935</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365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92528</xdr:rowOff>
    </xdr:from>
    <xdr:to>
      <xdr:col>76</xdr:col>
      <xdr:colOff>114300</xdr:colOff>
      <xdr:row>63</xdr:row>
      <xdr:rowOff>106135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3703300" y="107224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119034</xdr:rowOff>
    </xdr:from>
    <xdr:ext cx="405111" cy="259045"/>
    <xdr:sp macro="" textlink="">
      <xdr:nvSpPr>
        <xdr:cNvPr id="519" name="n_1ave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56442</xdr:rowOff>
    </xdr:from>
    <xdr:ext cx="405111" cy="259045"/>
    <xdr:sp macro="" textlink="">
      <xdr:nvSpPr>
        <xdr:cNvPr id="520" name="n_2ave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1000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124477</xdr:rowOff>
    </xdr:from>
    <xdr:ext cx="405111" cy="259045"/>
    <xdr:sp macro="" textlink="">
      <xdr:nvSpPr>
        <xdr:cNvPr id="521" name="n_3ave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88192</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E00-00000A020000}"/>
            </a:ext>
          </a:extLst>
        </xdr:cNvPr>
        <xdr:cNvSpPr txBox="1"/>
      </xdr:nvSpPr>
      <xdr:spPr>
        <a:xfrm>
          <a:off x="15266044" y="1054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134455</xdr:rowOff>
    </xdr:from>
    <xdr:ext cx="405111" cy="259045"/>
    <xdr:sp macro="" textlink="">
      <xdr:nvSpPr>
        <xdr:cNvPr id="523" name="n_2mainValue【学校施設】&#10;有形固定資産減価償却率">
          <a:extLst>
            <a:ext uri="{FF2B5EF4-FFF2-40B4-BE49-F238E27FC236}">
              <a16:creationId xmlns:a16="http://schemas.microsoft.com/office/drawing/2014/main" id="{00000000-0008-0000-0E00-00000B020000}"/>
            </a:ext>
          </a:extLst>
        </xdr:cNvPr>
        <xdr:cNvSpPr txBox="1"/>
      </xdr:nvSpPr>
      <xdr:spPr>
        <a:xfrm>
          <a:off x="14389744" y="1076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148062</xdr:rowOff>
    </xdr:from>
    <xdr:ext cx="405111" cy="259045"/>
    <xdr:sp macro="" textlink="">
      <xdr:nvSpPr>
        <xdr:cNvPr id="524" name="n_3mainValue【学校施設】&#10;有形固定資産減価償却率">
          <a:extLst>
            <a:ext uri="{FF2B5EF4-FFF2-40B4-BE49-F238E27FC236}">
              <a16:creationId xmlns:a16="http://schemas.microsoft.com/office/drawing/2014/main" id="{00000000-0008-0000-0E00-00000C020000}"/>
            </a:ext>
          </a:extLst>
        </xdr:cNvPr>
        <xdr:cNvSpPr txBox="1"/>
      </xdr:nvSpPr>
      <xdr:spPr>
        <a:xfrm>
          <a:off x="13500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131445</xdr:rowOff>
    </xdr:from>
    <xdr:to>
      <xdr:col>116</xdr:col>
      <xdr:colOff>62864</xdr:colOff>
      <xdr:row>63</xdr:row>
      <xdr:rowOff>125730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22160864" y="956119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0" name="【学校施設】&#10;一人当たり面積最小値テキスト">
          <a:extLst>
            <a:ext uri="{FF2B5EF4-FFF2-40B4-BE49-F238E27FC236}">
              <a16:creationId xmlns:a16="http://schemas.microsoft.com/office/drawing/2014/main" id="{00000000-0008-0000-0E00-000026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78122</xdr:rowOff>
    </xdr:from>
    <xdr:ext cx="469744" cy="259045"/>
    <xdr:sp macro="" textlink="">
      <xdr:nvSpPr>
        <xdr:cNvPr id="552" name="【学校施設】&#10;一人当たり面積最大値テキスト">
          <a:extLst>
            <a:ext uri="{FF2B5EF4-FFF2-40B4-BE49-F238E27FC236}">
              <a16:creationId xmlns:a16="http://schemas.microsoft.com/office/drawing/2014/main" id="{00000000-0008-0000-0E00-000028020000}"/>
            </a:ext>
          </a:extLst>
        </xdr:cNvPr>
        <xdr:cNvSpPr txBox="1"/>
      </xdr:nvSpPr>
      <xdr:spPr>
        <a:xfrm>
          <a:off x="22199600" y="93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131445</xdr:rowOff>
    </xdr:from>
    <xdr:to>
      <xdr:col>116</xdr:col>
      <xdr:colOff>152400</xdr:colOff>
      <xdr:row>55</xdr:row>
      <xdr:rowOff>131445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22072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51452</xdr:rowOff>
    </xdr:from>
    <xdr:ext cx="469744" cy="259045"/>
    <xdr:sp macro="" textlink="">
      <xdr:nvSpPr>
        <xdr:cNvPr id="554" name="【学校施設】&#10;一人当たり面積平均値テキスト">
          <a:extLst>
            <a:ext uri="{FF2B5EF4-FFF2-40B4-BE49-F238E27FC236}">
              <a16:creationId xmlns:a16="http://schemas.microsoft.com/office/drawing/2014/main" id="{00000000-0008-0000-0E00-00002A020000}"/>
            </a:ext>
          </a:extLst>
        </xdr:cNvPr>
        <xdr:cNvSpPr txBox="1"/>
      </xdr:nvSpPr>
      <xdr:spPr>
        <a:xfrm>
          <a:off x="22199600" y="1016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73025</xdr:rowOff>
    </xdr:from>
    <xdr:to>
      <xdr:col>116</xdr:col>
      <xdr:colOff>114300</xdr:colOff>
      <xdr:row>60</xdr:row>
      <xdr:rowOff>3175</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2110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137795</xdr:rowOff>
    </xdr:from>
    <xdr:to>
      <xdr:col>112</xdr:col>
      <xdr:colOff>38100</xdr:colOff>
      <xdr:row>59</xdr:row>
      <xdr:rowOff>67945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1272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63500</xdr:rowOff>
    </xdr:from>
    <xdr:to>
      <xdr:col>107</xdr:col>
      <xdr:colOff>101600</xdr:colOff>
      <xdr:row>59</xdr:row>
      <xdr:rowOff>165100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0383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53975</xdr:rowOff>
    </xdr:from>
    <xdr:to>
      <xdr:col>116</xdr:col>
      <xdr:colOff>114300</xdr:colOff>
      <xdr:row>56</xdr:row>
      <xdr:rowOff>155575</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2110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76852</xdr:rowOff>
    </xdr:from>
    <xdr:ext cx="469744" cy="259045"/>
    <xdr:sp macro="" textlink="">
      <xdr:nvSpPr>
        <xdr:cNvPr id="565" name="【学校施設】&#10;一人当たり面積該当値テキスト">
          <a:extLst>
            <a:ext uri="{FF2B5EF4-FFF2-40B4-BE49-F238E27FC236}">
              <a16:creationId xmlns:a16="http://schemas.microsoft.com/office/drawing/2014/main" id="{00000000-0008-0000-0E00-000035020000}"/>
            </a:ext>
          </a:extLst>
        </xdr:cNvPr>
        <xdr:cNvSpPr txBox="1"/>
      </xdr:nvSpPr>
      <xdr:spPr>
        <a:xfrm>
          <a:off x="22199600" y="95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42545</xdr:rowOff>
    </xdr:from>
    <xdr:to>
      <xdr:col>112</xdr:col>
      <xdr:colOff>38100</xdr:colOff>
      <xdr:row>56</xdr:row>
      <xdr:rowOff>144145</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1272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93345</xdr:rowOff>
    </xdr:from>
    <xdr:to>
      <xdr:col>116</xdr:col>
      <xdr:colOff>63500</xdr:colOff>
      <xdr:row>56</xdr:row>
      <xdr:rowOff>104775</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1323300" y="9694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59690</xdr:rowOff>
    </xdr:from>
    <xdr:to>
      <xdr:col>107</xdr:col>
      <xdr:colOff>101600</xdr:colOff>
      <xdr:row>56</xdr:row>
      <xdr:rowOff>161290</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20383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93345</xdr:rowOff>
    </xdr:from>
    <xdr:to>
      <xdr:col>111</xdr:col>
      <xdr:colOff>177800</xdr:colOff>
      <xdr:row>56</xdr:row>
      <xdr:rowOff>110490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0434300" y="9694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78740</xdr:rowOff>
    </xdr:from>
    <xdr:to>
      <xdr:col>102</xdr:col>
      <xdr:colOff>165100</xdr:colOff>
      <xdr:row>57</xdr:row>
      <xdr:rowOff>8890</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9494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110490</xdr:rowOff>
    </xdr:from>
    <xdr:to>
      <xdr:col>107</xdr:col>
      <xdr:colOff>50800</xdr:colOff>
      <xdr:row>56</xdr:row>
      <xdr:rowOff>129540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9545300" y="9711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59072</xdr:rowOff>
    </xdr:from>
    <xdr:ext cx="469744" cy="259045"/>
    <xdr:sp macro="" textlink="">
      <xdr:nvSpPr>
        <xdr:cNvPr id="572" name="n_1aveValue【学校施設】&#10;一人当たり面積">
          <a:extLst>
            <a:ext uri="{FF2B5EF4-FFF2-40B4-BE49-F238E27FC236}">
              <a16:creationId xmlns:a16="http://schemas.microsoft.com/office/drawing/2014/main" id="{00000000-0008-0000-0E00-00003C020000}"/>
            </a:ext>
          </a:extLst>
        </xdr:cNvPr>
        <xdr:cNvSpPr txBox="1"/>
      </xdr:nvSpPr>
      <xdr:spPr>
        <a:xfrm>
          <a:off x="210757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156227</xdr:rowOff>
    </xdr:from>
    <xdr:ext cx="469744" cy="259045"/>
    <xdr:sp macro="" textlink="">
      <xdr:nvSpPr>
        <xdr:cNvPr id="573" name="n_2aveValue【学校施設】&#10;一人当たり面積">
          <a:extLst>
            <a:ext uri="{FF2B5EF4-FFF2-40B4-BE49-F238E27FC236}">
              <a16:creationId xmlns:a16="http://schemas.microsoft.com/office/drawing/2014/main" id="{00000000-0008-0000-0E00-00003D020000}"/>
            </a:ext>
          </a:extLst>
        </xdr:cNvPr>
        <xdr:cNvSpPr txBox="1"/>
      </xdr:nvSpPr>
      <xdr:spPr>
        <a:xfrm>
          <a:off x="20199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574" name="n_3aveValue【学校施設】&#10;一人当たり面積">
          <a:extLst>
            <a:ext uri="{FF2B5EF4-FFF2-40B4-BE49-F238E27FC236}">
              <a16:creationId xmlns:a16="http://schemas.microsoft.com/office/drawing/2014/main" id="{00000000-0008-0000-0E00-00003E020000}"/>
            </a:ext>
          </a:extLst>
        </xdr:cNvPr>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160672</xdr:rowOff>
    </xdr:from>
    <xdr:ext cx="469744" cy="259045"/>
    <xdr:sp macro="" textlink="">
      <xdr:nvSpPr>
        <xdr:cNvPr id="575" name="n_1mainValue【学校施設】&#10;一人当たり面積">
          <a:extLst>
            <a:ext uri="{FF2B5EF4-FFF2-40B4-BE49-F238E27FC236}">
              <a16:creationId xmlns:a16="http://schemas.microsoft.com/office/drawing/2014/main" id="{00000000-0008-0000-0E00-00003F020000}"/>
            </a:ext>
          </a:extLst>
        </xdr:cNvPr>
        <xdr:cNvSpPr txBox="1"/>
      </xdr:nvSpPr>
      <xdr:spPr>
        <a:xfrm>
          <a:off x="21075727" y="94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6367</xdr:rowOff>
    </xdr:from>
    <xdr:ext cx="469744" cy="259045"/>
    <xdr:sp macro="" textlink="">
      <xdr:nvSpPr>
        <xdr:cNvPr id="576" name="n_2mainValue【学校施設】&#10;一人当たり面積">
          <a:extLst>
            <a:ext uri="{FF2B5EF4-FFF2-40B4-BE49-F238E27FC236}">
              <a16:creationId xmlns:a16="http://schemas.microsoft.com/office/drawing/2014/main" id="{00000000-0008-0000-0E00-000040020000}"/>
            </a:ext>
          </a:extLst>
        </xdr:cNvPr>
        <xdr:cNvSpPr txBox="1"/>
      </xdr:nvSpPr>
      <xdr:spPr>
        <a:xfrm>
          <a:off x="20199427"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25417</xdr:rowOff>
    </xdr:from>
    <xdr:ext cx="469744" cy="259045"/>
    <xdr:sp macro="" textlink="">
      <xdr:nvSpPr>
        <xdr:cNvPr id="577" name="n_3mainValue【学校施設】&#10;一人当たり面積">
          <a:extLst>
            <a:ext uri="{FF2B5EF4-FFF2-40B4-BE49-F238E27FC236}">
              <a16:creationId xmlns:a16="http://schemas.microsoft.com/office/drawing/2014/main" id="{00000000-0008-0000-0E00-000041020000}"/>
            </a:ext>
          </a:extLst>
        </xdr:cNvPr>
        <xdr:cNvSpPr txBox="1"/>
      </xdr:nvSpPr>
      <xdr:spPr>
        <a:xfrm>
          <a:off x="19310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120014</xdr:rowOff>
    </xdr:from>
    <xdr:to>
      <xdr:col>85</xdr:col>
      <xdr:colOff>126364</xdr:colOff>
      <xdr:row>85</xdr:row>
      <xdr:rowOff>135255</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318864" y="13493114"/>
          <a:ext cx="0" cy="121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139082</xdr:rowOff>
    </xdr:from>
    <xdr:ext cx="405111" cy="259045"/>
    <xdr:sp macro="" textlink="">
      <xdr:nvSpPr>
        <xdr:cNvPr id="603" name="【児童館】&#10;有形固定資産減価償却率最小値テキスト">
          <a:extLst>
            <a:ext uri="{FF2B5EF4-FFF2-40B4-BE49-F238E27FC236}">
              <a16:creationId xmlns:a16="http://schemas.microsoft.com/office/drawing/2014/main" id="{00000000-0008-0000-0E00-00005B020000}"/>
            </a:ext>
          </a:extLst>
        </xdr:cNvPr>
        <xdr:cNvSpPr txBox="1"/>
      </xdr:nvSpPr>
      <xdr:spPr>
        <a:xfrm>
          <a:off x="163576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135255</xdr:rowOff>
    </xdr:from>
    <xdr:to>
      <xdr:col>86</xdr:col>
      <xdr:colOff>25400</xdr:colOff>
      <xdr:row>85</xdr:row>
      <xdr:rowOff>135255</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66691</xdr:rowOff>
    </xdr:from>
    <xdr:ext cx="405111" cy="259045"/>
    <xdr:sp macro="" textlink="">
      <xdr:nvSpPr>
        <xdr:cNvPr id="605" name="【児童館】&#10;有形固定資産減価償却率最大値テキスト">
          <a:extLst>
            <a:ext uri="{FF2B5EF4-FFF2-40B4-BE49-F238E27FC236}">
              <a16:creationId xmlns:a16="http://schemas.microsoft.com/office/drawing/2014/main" id="{00000000-0008-0000-0E00-00005D020000}"/>
            </a:ext>
          </a:extLst>
        </xdr:cNvPr>
        <xdr:cNvSpPr txBox="1"/>
      </xdr:nvSpPr>
      <xdr:spPr>
        <a:xfrm>
          <a:off x="16357600"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120014</xdr:rowOff>
    </xdr:from>
    <xdr:to>
      <xdr:col>86</xdr:col>
      <xdr:colOff>25400</xdr:colOff>
      <xdr:row>78</xdr:row>
      <xdr:rowOff>120014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349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E00-00005F020000}"/>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154939</xdr:rowOff>
    </xdr:from>
    <xdr:to>
      <xdr:col>81</xdr:col>
      <xdr:colOff>101600</xdr:colOff>
      <xdr:row>81</xdr:row>
      <xdr:rowOff>85089</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54305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69214</xdr:rowOff>
    </xdr:from>
    <xdr:to>
      <xdr:col>85</xdr:col>
      <xdr:colOff>177800</xdr:colOff>
      <xdr:row>78</xdr:row>
      <xdr:rowOff>170814</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22241</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339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88264</xdr:rowOff>
    </xdr:from>
    <xdr:to>
      <xdr:col>81</xdr:col>
      <xdr:colOff>101600</xdr:colOff>
      <xdr:row>79</xdr:row>
      <xdr:rowOff>18414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120014</xdr:rowOff>
    </xdr:from>
    <xdr:to>
      <xdr:col>85</xdr:col>
      <xdr:colOff>127000</xdr:colOff>
      <xdr:row>78</xdr:row>
      <xdr:rowOff>139064</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34931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107314</xdr:rowOff>
    </xdr:from>
    <xdr:to>
      <xdr:col>76</xdr:col>
      <xdr:colOff>165100</xdr:colOff>
      <xdr:row>79</xdr:row>
      <xdr:rowOff>37464</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139064</xdr:rowOff>
    </xdr:from>
    <xdr:to>
      <xdr:col>81</xdr:col>
      <xdr:colOff>50800</xdr:colOff>
      <xdr:row>78</xdr:row>
      <xdr:rowOff>158114</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4592300" y="135121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126364</xdr:rowOff>
    </xdr:from>
    <xdr:to>
      <xdr:col>72</xdr:col>
      <xdr:colOff>38100</xdr:colOff>
      <xdr:row>79</xdr:row>
      <xdr:rowOff>56514</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158114</xdr:rowOff>
    </xdr:from>
    <xdr:to>
      <xdr:col>76</xdr:col>
      <xdr:colOff>114300</xdr:colOff>
      <xdr:row>79</xdr:row>
      <xdr:rowOff>5714</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3703300" y="135312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76216</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E00-000071020000}"/>
            </a:ext>
          </a:extLst>
        </xdr:cNvPr>
        <xdr:cNvSpPr txBox="1"/>
      </xdr:nvSpPr>
      <xdr:spPr>
        <a:xfrm>
          <a:off x="152660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E00-000072020000}"/>
            </a:ext>
          </a:extLst>
        </xdr:cNvPr>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E00-000073020000}"/>
            </a:ext>
          </a:extLst>
        </xdr:cNvPr>
        <xdr:cNvSpPr txBox="1"/>
      </xdr:nvSpPr>
      <xdr:spPr>
        <a:xfrm>
          <a:off x="13500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34941</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E00-000074020000}"/>
            </a:ext>
          </a:extLst>
        </xdr:cNvPr>
        <xdr:cNvSpPr txBox="1"/>
      </xdr:nvSpPr>
      <xdr:spPr>
        <a:xfrm>
          <a:off x="152660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53991</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E00-000075020000}"/>
            </a:ext>
          </a:extLst>
        </xdr:cNvPr>
        <xdr:cNvSpPr txBox="1"/>
      </xdr:nvSpPr>
      <xdr:spPr>
        <a:xfrm>
          <a:off x="14389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73041</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E00-000076020000}"/>
            </a:ext>
          </a:extLst>
        </xdr:cNvPr>
        <xdr:cNvSpPr txBox="1"/>
      </xdr:nvSpPr>
      <xdr:spPr>
        <a:xfrm>
          <a:off x="13500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00000000-0008-0000-0E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56" name="【児童館】&#10;一人当たり面積最小値テキスト">
          <a:extLst>
            <a:ext uri="{FF2B5EF4-FFF2-40B4-BE49-F238E27FC236}">
              <a16:creationId xmlns:a16="http://schemas.microsoft.com/office/drawing/2014/main" id="{00000000-0008-0000-0E00-000090020000}"/>
            </a:ext>
          </a:extLst>
        </xdr:cNvPr>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58" name="【児童館】&#10;一人当たり面積最大値テキスト">
          <a:extLst>
            <a:ext uri="{FF2B5EF4-FFF2-40B4-BE49-F238E27FC236}">
              <a16:creationId xmlns:a16="http://schemas.microsoft.com/office/drawing/2014/main" id="{00000000-0008-0000-0E00-000092020000}"/>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60" name="【児童館】&#10;一人当たり面積平均値テキスト">
          <a:extLst>
            <a:ext uri="{FF2B5EF4-FFF2-40B4-BE49-F238E27FC236}">
              <a16:creationId xmlns:a16="http://schemas.microsoft.com/office/drawing/2014/main" id="{00000000-0008-0000-0E00-00009402000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9494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71" name="【児童館】&#10;一人当たり面積該当値テキスト">
          <a:extLst>
            <a:ext uri="{FF2B5EF4-FFF2-40B4-BE49-F238E27FC236}">
              <a16:creationId xmlns:a16="http://schemas.microsoft.com/office/drawing/2014/main" id="{00000000-0008-0000-0E00-00009F020000}"/>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57150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1323300" y="1459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8" name="n_1aveValue【児童館】&#10;一人当たり面積">
          <a:extLst>
            <a:ext uri="{FF2B5EF4-FFF2-40B4-BE49-F238E27FC236}">
              <a16:creationId xmlns:a16="http://schemas.microsoft.com/office/drawing/2014/main" id="{00000000-0008-0000-0E00-0000A6020000}"/>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79" name="n_2aveValue【児童館】&#10;一人当たり面積">
          <a:extLst>
            <a:ext uri="{FF2B5EF4-FFF2-40B4-BE49-F238E27FC236}">
              <a16:creationId xmlns:a16="http://schemas.microsoft.com/office/drawing/2014/main" id="{00000000-0008-0000-0E00-0000A7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680" name="n_3aveValue【児童館】&#10;一人当たり面積">
          <a:extLst>
            <a:ext uri="{FF2B5EF4-FFF2-40B4-BE49-F238E27FC236}">
              <a16:creationId xmlns:a16="http://schemas.microsoft.com/office/drawing/2014/main" id="{00000000-0008-0000-0E00-0000A802000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81" name="n_1mainValue【児童館】&#10;一人当たり面積">
          <a:extLst>
            <a:ext uri="{FF2B5EF4-FFF2-40B4-BE49-F238E27FC236}">
              <a16:creationId xmlns:a16="http://schemas.microsoft.com/office/drawing/2014/main" id="{00000000-0008-0000-0E00-0000A902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82" name="n_2mainValue【児童館】&#10;一人当たり面積">
          <a:extLst>
            <a:ext uri="{FF2B5EF4-FFF2-40B4-BE49-F238E27FC236}">
              <a16:creationId xmlns:a16="http://schemas.microsoft.com/office/drawing/2014/main" id="{00000000-0008-0000-0E00-0000AA02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83" name="n_3mainValue【児童館】&#10;一人当たり面積">
          <a:extLst>
            <a:ext uri="{FF2B5EF4-FFF2-40B4-BE49-F238E27FC236}">
              <a16:creationId xmlns:a16="http://schemas.microsoft.com/office/drawing/2014/main" id="{00000000-0008-0000-0E00-0000AB02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a:extLst>
            <a:ext uri="{FF2B5EF4-FFF2-40B4-BE49-F238E27FC236}">
              <a16:creationId xmlns:a16="http://schemas.microsoft.com/office/drawing/2014/main" id="{00000000-0008-0000-0E00-0000C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106</xdr:row>
      <xdr:rowOff>153924</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16318864" y="17198339"/>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157751</xdr:rowOff>
    </xdr:from>
    <xdr:ext cx="405111" cy="259045"/>
    <xdr:sp macro="" textlink="">
      <xdr:nvSpPr>
        <xdr:cNvPr id="707" name="【公民館】&#10;有形固定資産減価償却率最小値テキスト">
          <a:extLst>
            <a:ext uri="{FF2B5EF4-FFF2-40B4-BE49-F238E27FC236}">
              <a16:creationId xmlns:a16="http://schemas.microsoft.com/office/drawing/2014/main" id="{00000000-0008-0000-0E00-0000C3020000}"/>
            </a:ext>
          </a:extLst>
        </xdr:cNvPr>
        <xdr:cNvSpPr txBox="1"/>
      </xdr:nvSpPr>
      <xdr:spPr>
        <a:xfrm>
          <a:off x="16357600" y="183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153924</xdr:rowOff>
    </xdr:from>
    <xdr:to>
      <xdr:col>86</xdr:col>
      <xdr:colOff>25400</xdr:colOff>
      <xdr:row>106</xdr:row>
      <xdr:rowOff>153924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6230600" y="183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09" name="【公民館】&#10;有形固定資産減価償却率最大値テキスト">
          <a:extLst>
            <a:ext uri="{FF2B5EF4-FFF2-40B4-BE49-F238E27FC236}">
              <a16:creationId xmlns:a16="http://schemas.microsoft.com/office/drawing/2014/main" id="{00000000-0008-0000-0E00-0000C5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96283</xdr:rowOff>
    </xdr:from>
    <xdr:ext cx="405111" cy="259045"/>
    <xdr:sp macro="" textlink="">
      <xdr:nvSpPr>
        <xdr:cNvPr id="711" name="【公民館】&#10;有形固定資産減価償却率平均値テキスト">
          <a:extLst>
            <a:ext uri="{FF2B5EF4-FFF2-40B4-BE49-F238E27FC236}">
              <a16:creationId xmlns:a16="http://schemas.microsoft.com/office/drawing/2014/main" id="{00000000-0008-0000-0E00-0000C7020000}"/>
            </a:ext>
          </a:extLst>
        </xdr:cNvPr>
        <xdr:cNvSpPr txBox="1"/>
      </xdr:nvSpPr>
      <xdr:spPr>
        <a:xfrm>
          <a:off x="16357600" y="1758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73406</xdr:rowOff>
    </xdr:from>
    <xdr:to>
      <xdr:col>85</xdr:col>
      <xdr:colOff>177800</xdr:colOff>
      <xdr:row>104</xdr:row>
      <xdr:rowOff>3556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62687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23113</xdr:rowOff>
    </xdr:from>
    <xdr:to>
      <xdr:col>81</xdr:col>
      <xdr:colOff>101600</xdr:colOff>
      <xdr:row>103</xdr:row>
      <xdr:rowOff>124713</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54305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4541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3652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103124</xdr:rowOff>
    </xdr:from>
    <xdr:to>
      <xdr:col>85</xdr:col>
      <xdr:colOff>177800</xdr:colOff>
      <xdr:row>107</xdr:row>
      <xdr:rowOff>33274</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6268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18051</xdr:rowOff>
    </xdr:from>
    <xdr:ext cx="405111" cy="259045"/>
    <xdr:sp macro="" textlink="">
      <xdr:nvSpPr>
        <xdr:cNvPr id="722" name="【公民館】&#10;有形固定資産減価償却率該当値テキスト">
          <a:extLst>
            <a:ext uri="{FF2B5EF4-FFF2-40B4-BE49-F238E27FC236}">
              <a16:creationId xmlns:a16="http://schemas.microsoft.com/office/drawing/2014/main" id="{00000000-0008-0000-0E00-0000D2020000}"/>
            </a:ext>
          </a:extLst>
        </xdr:cNvPr>
        <xdr:cNvSpPr txBox="1"/>
      </xdr:nvSpPr>
      <xdr:spPr>
        <a:xfrm>
          <a:off x="16357600" y="1819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109982</xdr:rowOff>
    </xdr:from>
    <xdr:to>
      <xdr:col>81</xdr:col>
      <xdr:colOff>101600</xdr:colOff>
      <xdr:row>106</xdr:row>
      <xdr:rowOff>40132</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543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160782</xdr:rowOff>
    </xdr:from>
    <xdr:to>
      <xdr:col>85</xdr:col>
      <xdr:colOff>127000</xdr:colOff>
      <xdr:row>106</xdr:row>
      <xdr:rowOff>153924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5481300" y="1816303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34544</xdr:rowOff>
    </xdr:from>
    <xdr:to>
      <xdr:col>76</xdr:col>
      <xdr:colOff>165100</xdr:colOff>
      <xdr:row>106</xdr:row>
      <xdr:rowOff>136144</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4541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160782</xdr:rowOff>
    </xdr:from>
    <xdr:to>
      <xdr:col>81</xdr:col>
      <xdr:colOff>50800</xdr:colOff>
      <xdr:row>106</xdr:row>
      <xdr:rowOff>85344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4592300" y="181630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130556</xdr:rowOff>
    </xdr:from>
    <xdr:to>
      <xdr:col>72</xdr:col>
      <xdr:colOff>38100</xdr:colOff>
      <xdr:row>107</xdr:row>
      <xdr:rowOff>60706</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365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85344</xdr:rowOff>
    </xdr:from>
    <xdr:to>
      <xdr:col>76</xdr:col>
      <xdr:colOff>114300</xdr:colOff>
      <xdr:row>107</xdr:row>
      <xdr:rowOff>9906</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3703300" y="18259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141240</xdr:rowOff>
    </xdr:from>
    <xdr:ext cx="405111" cy="259045"/>
    <xdr:sp macro="" textlink="">
      <xdr:nvSpPr>
        <xdr:cNvPr id="729" name="n_1aveValue【公民館】&#10;有形固定資産減価償却率">
          <a:extLst>
            <a:ext uri="{FF2B5EF4-FFF2-40B4-BE49-F238E27FC236}">
              <a16:creationId xmlns:a16="http://schemas.microsoft.com/office/drawing/2014/main" id="{00000000-0008-0000-0E00-0000D9020000}"/>
            </a:ext>
          </a:extLst>
        </xdr:cNvPr>
        <xdr:cNvSpPr txBox="1"/>
      </xdr:nvSpPr>
      <xdr:spPr>
        <a:xfrm>
          <a:off x="152660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4081</xdr:rowOff>
    </xdr:from>
    <xdr:ext cx="405111" cy="259045"/>
    <xdr:sp macro="" textlink="">
      <xdr:nvSpPr>
        <xdr:cNvPr id="730" name="n_2aveValue【公民館】&#10;有形固定資産減価償却率">
          <a:extLst>
            <a:ext uri="{FF2B5EF4-FFF2-40B4-BE49-F238E27FC236}">
              <a16:creationId xmlns:a16="http://schemas.microsoft.com/office/drawing/2014/main" id="{00000000-0008-0000-0E00-0000DA020000}"/>
            </a:ext>
          </a:extLst>
        </xdr:cNvPr>
        <xdr:cNvSpPr txBox="1"/>
      </xdr:nvSpPr>
      <xdr:spPr>
        <a:xfrm>
          <a:off x="143897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113809</xdr:rowOff>
    </xdr:from>
    <xdr:ext cx="405111" cy="259045"/>
    <xdr:sp macro="" textlink="">
      <xdr:nvSpPr>
        <xdr:cNvPr id="731" name="n_3aveValue【公民館】&#10;有形固定資産減価償却率">
          <a:extLst>
            <a:ext uri="{FF2B5EF4-FFF2-40B4-BE49-F238E27FC236}">
              <a16:creationId xmlns:a16="http://schemas.microsoft.com/office/drawing/2014/main" id="{00000000-0008-0000-0E00-0000DB020000}"/>
            </a:ext>
          </a:extLst>
        </xdr:cNvPr>
        <xdr:cNvSpPr txBox="1"/>
      </xdr:nvSpPr>
      <xdr:spPr>
        <a:xfrm>
          <a:off x="13500744" y="1777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31259</xdr:rowOff>
    </xdr:from>
    <xdr:ext cx="405111" cy="259045"/>
    <xdr:sp macro="" textlink="">
      <xdr:nvSpPr>
        <xdr:cNvPr id="732" name="n_1mainValue【公民館】&#10;有形固定資産減価償却率">
          <a:extLst>
            <a:ext uri="{FF2B5EF4-FFF2-40B4-BE49-F238E27FC236}">
              <a16:creationId xmlns:a16="http://schemas.microsoft.com/office/drawing/2014/main" id="{00000000-0008-0000-0E00-0000DC020000}"/>
            </a:ext>
          </a:extLst>
        </xdr:cNvPr>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127271</xdr:rowOff>
    </xdr:from>
    <xdr:ext cx="405111" cy="259045"/>
    <xdr:sp macro="" textlink="">
      <xdr:nvSpPr>
        <xdr:cNvPr id="733" name="n_2mainValue【公民館】&#10;有形固定資産減価償却率">
          <a:extLst>
            <a:ext uri="{FF2B5EF4-FFF2-40B4-BE49-F238E27FC236}">
              <a16:creationId xmlns:a16="http://schemas.microsoft.com/office/drawing/2014/main" id="{00000000-0008-0000-0E00-0000DD020000}"/>
            </a:ext>
          </a:extLst>
        </xdr:cNvPr>
        <xdr:cNvSpPr txBox="1"/>
      </xdr:nvSpPr>
      <xdr:spPr>
        <a:xfrm>
          <a:off x="143897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51833</xdr:rowOff>
    </xdr:from>
    <xdr:ext cx="405111" cy="259045"/>
    <xdr:sp macro="" textlink="">
      <xdr:nvSpPr>
        <xdr:cNvPr id="734" name="n_3mainValue【公民館】&#10;有形固定資産減価償却率">
          <a:extLst>
            <a:ext uri="{FF2B5EF4-FFF2-40B4-BE49-F238E27FC236}">
              <a16:creationId xmlns:a16="http://schemas.microsoft.com/office/drawing/2014/main" id="{00000000-0008-0000-0E00-0000DE020000}"/>
            </a:ext>
          </a:extLst>
        </xdr:cNvPr>
        <xdr:cNvSpPr txBox="1"/>
      </xdr:nvSpPr>
      <xdr:spPr>
        <a:xfrm>
          <a:off x="13500744" y="1839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a:extLst>
            <a:ext uri="{FF2B5EF4-FFF2-40B4-BE49-F238E27FC236}">
              <a16:creationId xmlns:a16="http://schemas.microsoft.com/office/drawing/2014/main" id="{00000000-0008-0000-0E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92529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22160864" y="172212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61" name="【公民館】&#10;一人当たり面積最小値テキスト">
          <a:extLst>
            <a:ext uri="{FF2B5EF4-FFF2-40B4-BE49-F238E27FC236}">
              <a16:creationId xmlns:a16="http://schemas.microsoft.com/office/drawing/2014/main" id="{00000000-0008-0000-0E00-0000F9020000}"/>
            </a:ext>
          </a:extLst>
        </xdr:cNvPr>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63" name="【公民館】&#10;一人当たり面積最大値テキスト">
          <a:extLst>
            <a:ext uri="{FF2B5EF4-FFF2-40B4-BE49-F238E27FC236}">
              <a16:creationId xmlns:a16="http://schemas.microsoft.com/office/drawing/2014/main" id="{00000000-0008-0000-0E00-0000FB02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109963</xdr:rowOff>
    </xdr:from>
    <xdr:ext cx="469744" cy="259045"/>
    <xdr:sp macro="" textlink="">
      <xdr:nvSpPr>
        <xdr:cNvPr id="765" name="【公民館】&#10;一人当たり面積平均値テキスト">
          <a:extLst>
            <a:ext uri="{FF2B5EF4-FFF2-40B4-BE49-F238E27FC236}">
              <a16:creationId xmlns:a16="http://schemas.microsoft.com/office/drawing/2014/main" id="{00000000-0008-0000-0E00-0000FD020000}"/>
            </a:ext>
          </a:extLst>
        </xdr:cNvPr>
        <xdr:cNvSpPr txBox="1"/>
      </xdr:nvSpPr>
      <xdr:spPr>
        <a:xfrm>
          <a:off x="22199600" y="177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221107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115207</xdr:rowOff>
    </xdr:from>
    <xdr:to>
      <xdr:col>112</xdr:col>
      <xdr:colOff>38100</xdr:colOff>
      <xdr:row>104</xdr:row>
      <xdr:rowOff>45357</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127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74386</xdr:rowOff>
    </xdr:from>
    <xdr:to>
      <xdr:col>107</xdr:col>
      <xdr:colOff>101600</xdr:colOff>
      <xdr:row>105</xdr:row>
      <xdr:rowOff>4536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038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907</xdr:rowOff>
    </xdr:from>
    <xdr:to>
      <xdr:col>116</xdr:col>
      <xdr:colOff>114300</xdr:colOff>
      <xdr:row>101</xdr:row>
      <xdr:rowOff>102507</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22110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23784</xdr:rowOff>
    </xdr:from>
    <xdr:ext cx="469744" cy="259045"/>
    <xdr:sp macro="" textlink="">
      <xdr:nvSpPr>
        <xdr:cNvPr id="776" name="【公民館】&#10;一人当たり面積該当値テキスト">
          <a:extLst>
            <a:ext uri="{FF2B5EF4-FFF2-40B4-BE49-F238E27FC236}">
              <a16:creationId xmlns:a16="http://schemas.microsoft.com/office/drawing/2014/main" id="{00000000-0008-0000-0E00-000008030000}"/>
            </a:ext>
          </a:extLst>
        </xdr:cNvPr>
        <xdr:cNvSpPr txBox="1"/>
      </xdr:nvSpPr>
      <xdr:spPr>
        <a:xfrm>
          <a:off x="22199600" y="171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156029</xdr:rowOff>
    </xdr:from>
    <xdr:to>
      <xdr:col>112</xdr:col>
      <xdr:colOff>38100</xdr:colOff>
      <xdr:row>101</xdr:row>
      <xdr:rowOff>86179</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21272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35379</xdr:rowOff>
    </xdr:from>
    <xdr:to>
      <xdr:col>116</xdr:col>
      <xdr:colOff>63500</xdr:colOff>
      <xdr:row>101</xdr:row>
      <xdr:rowOff>51707</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21323300" y="173518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907</xdr:rowOff>
    </xdr:from>
    <xdr:to>
      <xdr:col>107</xdr:col>
      <xdr:colOff>101600</xdr:colOff>
      <xdr:row>101</xdr:row>
      <xdr:rowOff>102507</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0383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35379</xdr:rowOff>
    </xdr:from>
    <xdr:to>
      <xdr:col>111</xdr:col>
      <xdr:colOff>177800</xdr:colOff>
      <xdr:row>101</xdr:row>
      <xdr:rowOff>51707</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flipV="1">
          <a:off x="20434300" y="1735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17236</xdr:rowOff>
    </xdr:from>
    <xdr:to>
      <xdr:col>102</xdr:col>
      <xdr:colOff>165100</xdr:colOff>
      <xdr:row>101</xdr:row>
      <xdr:rowOff>118836</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9494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51707</xdr:rowOff>
    </xdr:from>
    <xdr:to>
      <xdr:col>107</xdr:col>
      <xdr:colOff>50800</xdr:colOff>
      <xdr:row>101</xdr:row>
      <xdr:rowOff>68036</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9545300" y="17368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36484</xdr:rowOff>
    </xdr:from>
    <xdr:ext cx="469744" cy="259045"/>
    <xdr:sp macro="" textlink="">
      <xdr:nvSpPr>
        <xdr:cNvPr id="783" name="n_1aveValue【公民館】&#10;一人当たり面積">
          <a:extLst>
            <a:ext uri="{FF2B5EF4-FFF2-40B4-BE49-F238E27FC236}">
              <a16:creationId xmlns:a16="http://schemas.microsoft.com/office/drawing/2014/main" id="{00000000-0008-0000-0E00-00000F030000}"/>
            </a:ext>
          </a:extLst>
        </xdr:cNvPr>
        <xdr:cNvSpPr txBox="1"/>
      </xdr:nvSpPr>
      <xdr:spPr>
        <a:xfrm>
          <a:off x="210757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167113</xdr:rowOff>
    </xdr:from>
    <xdr:ext cx="469744" cy="259045"/>
    <xdr:sp macro="" textlink="">
      <xdr:nvSpPr>
        <xdr:cNvPr id="784" name="n_2aveValue【公民館】&#10;一人当たり面積">
          <a:extLst>
            <a:ext uri="{FF2B5EF4-FFF2-40B4-BE49-F238E27FC236}">
              <a16:creationId xmlns:a16="http://schemas.microsoft.com/office/drawing/2014/main" id="{00000000-0008-0000-0E00-000010030000}"/>
            </a:ext>
          </a:extLst>
        </xdr:cNvPr>
        <xdr:cNvSpPr txBox="1"/>
      </xdr:nvSpPr>
      <xdr:spPr>
        <a:xfrm>
          <a:off x="20199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36484</xdr:rowOff>
    </xdr:from>
    <xdr:ext cx="469744" cy="259045"/>
    <xdr:sp macro="" textlink="">
      <xdr:nvSpPr>
        <xdr:cNvPr id="785" name="n_3aveValue【公民館】&#10;一人当たり面積">
          <a:extLst>
            <a:ext uri="{FF2B5EF4-FFF2-40B4-BE49-F238E27FC236}">
              <a16:creationId xmlns:a16="http://schemas.microsoft.com/office/drawing/2014/main" id="{00000000-0008-0000-0E00-000011030000}"/>
            </a:ext>
          </a:extLst>
        </xdr:cNvPr>
        <xdr:cNvSpPr txBox="1"/>
      </xdr:nvSpPr>
      <xdr:spPr>
        <a:xfrm>
          <a:off x="19310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102706</xdr:rowOff>
    </xdr:from>
    <xdr:ext cx="469744" cy="259045"/>
    <xdr:sp macro="" textlink="">
      <xdr:nvSpPr>
        <xdr:cNvPr id="786" name="n_1mainValue【公民館】&#10;一人当たり面積">
          <a:extLst>
            <a:ext uri="{FF2B5EF4-FFF2-40B4-BE49-F238E27FC236}">
              <a16:creationId xmlns:a16="http://schemas.microsoft.com/office/drawing/2014/main" id="{00000000-0008-0000-0E00-000012030000}"/>
            </a:ext>
          </a:extLst>
        </xdr:cNvPr>
        <xdr:cNvSpPr txBox="1"/>
      </xdr:nvSpPr>
      <xdr:spPr>
        <a:xfrm>
          <a:off x="210757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119034</xdr:rowOff>
    </xdr:from>
    <xdr:ext cx="469744" cy="259045"/>
    <xdr:sp macro="" textlink="">
      <xdr:nvSpPr>
        <xdr:cNvPr id="787" name="n_2mainValue【公民館】&#10;一人当たり面積">
          <a:extLst>
            <a:ext uri="{FF2B5EF4-FFF2-40B4-BE49-F238E27FC236}">
              <a16:creationId xmlns:a16="http://schemas.microsoft.com/office/drawing/2014/main" id="{00000000-0008-0000-0E00-000013030000}"/>
            </a:ext>
          </a:extLst>
        </xdr:cNvPr>
        <xdr:cNvSpPr txBox="1"/>
      </xdr:nvSpPr>
      <xdr:spPr>
        <a:xfrm>
          <a:off x="20199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135363</xdr:rowOff>
    </xdr:from>
    <xdr:ext cx="469744" cy="259045"/>
    <xdr:sp macro="" textlink="">
      <xdr:nvSpPr>
        <xdr:cNvPr id="788" name="n_3mainValue【公民館】&#10;一人当たり面積">
          <a:extLst>
            <a:ext uri="{FF2B5EF4-FFF2-40B4-BE49-F238E27FC236}">
              <a16:creationId xmlns:a16="http://schemas.microsoft.com/office/drawing/2014/main" id="{00000000-0008-0000-0E00-000014030000}"/>
            </a:ext>
          </a:extLst>
        </xdr:cNvPr>
        <xdr:cNvSpPr txBox="1"/>
      </xdr:nvSpPr>
      <xdr:spPr>
        <a:xfrm>
          <a:off x="19310427"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当市の有形固定資産減価償却率について、類似団体と比較して特に高くなっている施設は認定こども園・幼稚園・保育所及び児童館であり、低くなっている施設は学校施設及び公民館である。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高い率を示している保育所については、老朽化が進んでおり、安心・安全な保育環境を確保するために、個別施設計画を策定したところである。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また、学校施設及び公民館については、耐震化に伴う学校施設の改修や、老朽化している地区公民館の建て替えを計画的に進めており、有形固定資産減価償却率が低くなっている。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平成２８年度策定の都城市公共施設等総合管理計画に示した建築物系施設の管理に関する方針に基づき、施設類型ごとに個別施設計画の策定に取り組んでおり、今後は、公共施設等の安全・安心を確保するとともに、必要なサービスを適切かつ持続可能な形で提供する予定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101346</xdr:rowOff>
    </xdr:from>
    <xdr:to>
      <xdr:col>24</xdr:col>
      <xdr:colOff>62865</xdr:colOff>
      <xdr:row>40</xdr:row>
      <xdr:rowOff>108204</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930646"/>
          <a:ext cx="0" cy="103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112031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697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108204</xdr:rowOff>
    </xdr:from>
    <xdr:to>
      <xdr:col>24</xdr:col>
      <xdr:colOff>152400</xdr:colOff>
      <xdr:row>40</xdr:row>
      <xdr:rowOff>108204</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48023</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70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101346</xdr:rowOff>
    </xdr:from>
    <xdr:to>
      <xdr:col>24</xdr:col>
      <xdr:colOff>152400</xdr:colOff>
      <xdr:row>34</xdr:row>
      <xdr:rowOff>101346</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9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74693</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164846</xdr:rowOff>
    </xdr:from>
    <xdr:to>
      <xdr:col>20</xdr:col>
      <xdr:colOff>38100</xdr:colOff>
      <xdr:row>41</xdr:row>
      <xdr:rowOff>94996</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86123</xdr:rowOff>
    </xdr:from>
    <xdr:ext cx="405111" cy="259045"/>
    <xdr:sp macro="" textlink="">
      <xdr:nvSpPr>
        <xdr:cNvPr id="62" name="n_1aveValue【図書館】&#10;有形固定資産減価償却率">
          <a:extLst>
            <a:ext uri="{FF2B5EF4-FFF2-40B4-BE49-F238E27FC236}">
              <a16:creationId xmlns:a16="http://schemas.microsoft.com/office/drawing/2014/main" id="{00000000-0008-0000-0F00-00003E000000}"/>
            </a:ext>
          </a:extLst>
        </xdr:cNvPr>
        <xdr:cNvSpPr txBox="1"/>
      </xdr:nvSpPr>
      <xdr:spPr>
        <a:xfrm>
          <a:off x="3582044" y="711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34544</xdr:rowOff>
    </xdr:from>
    <xdr:to>
      <xdr:col>15</xdr:col>
      <xdr:colOff>101600</xdr:colOff>
      <xdr:row>41</xdr:row>
      <xdr:rowOff>136144</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706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41</xdr:row>
      <xdr:rowOff>127271</xdr:rowOff>
    </xdr:from>
    <xdr:ext cx="405111" cy="259045"/>
    <xdr:sp macro="" textlink="">
      <xdr:nvSpPr>
        <xdr:cNvPr id="64" name="n_2aveValue【図書館】&#10;有形固定資産減価償却率">
          <a:extLst>
            <a:ext uri="{FF2B5EF4-FFF2-40B4-BE49-F238E27FC236}">
              <a16:creationId xmlns:a16="http://schemas.microsoft.com/office/drawing/2014/main" id="{00000000-0008-0000-0F00-000040000000}"/>
            </a:ext>
          </a:extLst>
        </xdr:cNvPr>
        <xdr:cNvSpPr txBox="1"/>
      </xdr:nvSpPr>
      <xdr:spPr>
        <a:xfrm>
          <a:off x="2705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39116</xdr:rowOff>
    </xdr:from>
    <xdr:to>
      <xdr:col>10</xdr:col>
      <xdr:colOff>165100</xdr:colOff>
      <xdr:row>40</xdr:row>
      <xdr:rowOff>140716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8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40</xdr:row>
      <xdr:rowOff>131843</xdr:rowOff>
    </xdr:from>
    <xdr:ext cx="405111" cy="259045"/>
    <xdr:sp macro="" textlink="">
      <xdr:nvSpPr>
        <xdr:cNvPr id="66" name="n_3aveValue【図書館】&#10;有形固定資産減価償却率">
          <a:extLst>
            <a:ext uri="{FF2B5EF4-FFF2-40B4-BE49-F238E27FC236}">
              <a16:creationId xmlns:a16="http://schemas.microsoft.com/office/drawing/2014/main" id="{00000000-0008-0000-0F00-000042000000}"/>
            </a:ext>
          </a:extLst>
        </xdr:cNvPr>
        <xdr:cNvSpPr txBox="1"/>
      </xdr:nvSpPr>
      <xdr:spPr>
        <a:xfrm>
          <a:off x="1816744" y="69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50546</xdr:rowOff>
    </xdr:from>
    <xdr:to>
      <xdr:col>24</xdr:col>
      <xdr:colOff>114300</xdr:colOff>
      <xdr:row>34</xdr:row>
      <xdr:rowOff>152146</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3573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32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98552</xdr:rowOff>
    </xdr:from>
    <xdr:to>
      <xdr:col>20</xdr:col>
      <xdr:colOff>38100</xdr:colOff>
      <xdr:row>35</xdr:row>
      <xdr:rowOff>28702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101346</xdr:rowOff>
    </xdr:from>
    <xdr:to>
      <xdr:col>24</xdr:col>
      <xdr:colOff>63500</xdr:colOff>
      <xdr:row>34</xdr:row>
      <xdr:rowOff>149352</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59306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144272</xdr:rowOff>
    </xdr:from>
    <xdr:to>
      <xdr:col>15</xdr:col>
      <xdr:colOff>101600</xdr:colOff>
      <xdr:row>35</xdr:row>
      <xdr:rowOff>74422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149352</xdr:rowOff>
    </xdr:from>
    <xdr:to>
      <xdr:col>19</xdr:col>
      <xdr:colOff>177800</xdr:colOff>
      <xdr:row>35</xdr:row>
      <xdr:rowOff>23622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5978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18542</xdr:rowOff>
    </xdr:from>
    <xdr:to>
      <xdr:col>10</xdr:col>
      <xdr:colOff>165100</xdr:colOff>
      <xdr:row>35</xdr:row>
      <xdr:rowOff>120142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23622</xdr:rowOff>
    </xdr:from>
    <xdr:to>
      <xdr:col>15</xdr:col>
      <xdr:colOff>50800</xdr:colOff>
      <xdr:row>35</xdr:row>
      <xdr:rowOff>69342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024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45229</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90949</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74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136669</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F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flipV="1">
          <a:off x="10476865" y="586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F00-00006C000000}"/>
            </a:ext>
          </a:extLst>
        </xdr:cNvPr>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F00-00006E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F00-000070000000}"/>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143527</xdr:rowOff>
    </xdr:from>
    <xdr:ext cx="469744" cy="259045"/>
    <xdr:sp macro="" textlink="">
      <xdr:nvSpPr>
        <xdr:cNvPr id="115" name="n_1aveValue【図書館】&#10;一人当たり面積">
          <a:extLst>
            <a:ext uri="{FF2B5EF4-FFF2-40B4-BE49-F238E27FC236}">
              <a16:creationId xmlns:a16="http://schemas.microsoft.com/office/drawing/2014/main" id="{00000000-0008-0000-0F00-000073000000}"/>
            </a:ext>
          </a:extLst>
        </xdr:cNvPr>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25400</xdr:rowOff>
    </xdr:from>
    <xdr:to>
      <xdr:col>46</xdr:col>
      <xdr:colOff>38100</xdr:colOff>
      <xdr:row>36</xdr:row>
      <xdr:rowOff>127000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143527</xdr:rowOff>
    </xdr:from>
    <xdr:ext cx="469744" cy="259045"/>
    <xdr:sp macro="" textlink="">
      <xdr:nvSpPr>
        <xdr:cNvPr id="117" name="n_2aveValue【図書館】&#10;一人当たり面積">
          <a:extLst>
            <a:ext uri="{FF2B5EF4-FFF2-40B4-BE49-F238E27FC236}">
              <a16:creationId xmlns:a16="http://schemas.microsoft.com/office/drawing/2014/main" id="{00000000-0008-0000-0F00-000075000000}"/>
            </a:ext>
          </a:extLst>
        </xdr:cNvPr>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6350</xdr:rowOff>
    </xdr:from>
    <xdr:to>
      <xdr:col>41</xdr:col>
      <xdr:colOff>101600</xdr:colOff>
      <xdr:row>37</xdr:row>
      <xdr:rowOff>107950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124477</xdr:rowOff>
    </xdr:from>
    <xdr:ext cx="469744" cy="259045"/>
    <xdr:sp macro="" textlink="">
      <xdr:nvSpPr>
        <xdr:cNvPr id="119" name="n_3aveValue【図書館】&#10;一人当たり面積">
          <a:extLst>
            <a:ext uri="{FF2B5EF4-FFF2-40B4-BE49-F238E27FC236}">
              <a16:creationId xmlns:a16="http://schemas.microsoft.com/office/drawing/2014/main" id="{00000000-0008-0000-0F00-000077000000}"/>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6" name="【図書館】&#10;一人当たり面積該当値テキスト">
          <a:extLst>
            <a:ext uri="{FF2B5EF4-FFF2-40B4-BE49-F238E27FC236}">
              <a16:creationId xmlns:a16="http://schemas.microsoft.com/office/drawing/2014/main" id="{00000000-0008-0000-0F00-00007E000000}"/>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99077</xdr:rowOff>
    </xdr:from>
    <xdr:ext cx="469744" cy="259045"/>
    <xdr:sp macro="" textlink="">
      <xdr:nvSpPr>
        <xdr:cNvPr id="133" name="n_1mainValue【図書館】&#10;一人当たり面積">
          <a:extLst>
            <a:ext uri="{FF2B5EF4-FFF2-40B4-BE49-F238E27FC236}">
              <a16:creationId xmlns:a16="http://schemas.microsoft.com/office/drawing/2014/main" id="{00000000-0008-0000-0F00-000085000000}"/>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4" name="n_2mainValue【図書館】&#10;一人当たり面積">
          <a:extLst>
            <a:ext uri="{FF2B5EF4-FFF2-40B4-BE49-F238E27FC236}">
              <a16:creationId xmlns:a16="http://schemas.microsoft.com/office/drawing/2014/main" id="{00000000-0008-0000-0F00-000086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35" name="n_3mainValue【図書館】&#10;一人当たり面積">
          <a:extLst>
            <a:ext uri="{FF2B5EF4-FFF2-40B4-BE49-F238E27FC236}">
              <a16:creationId xmlns:a16="http://schemas.microsoft.com/office/drawing/2014/main" id="{00000000-0008-0000-0F00-000087000000}"/>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105156</xdr:rowOff>
    </xdr:from>
    <xdr:to>
      <xdr:col>24</xdr:col>
      <xdr:colOff>62865</xdr:colOff>
      <xdr:row>64</xdr:row>
      <xdr:rowOff>86868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87780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51833</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65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105156</xdr:rowOff>
    </xdr:from>
    <xdr:to>
      <xdr:col>24</xdr:col>
      <xdr:colOff>152400</xdr:colOff>
      <xdr:row>57</xdr:row>
      <xdr:rowOff>105156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87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83075</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127508</xdr:rowOff>
    </xdr:from>
    <xdr:to>
      <xdr:col>20</xdr:col>
      <xdr:colOff>38100</xdr:colOff>
      <xdr:row>61</xdr:row>
      <xdr:rowOff>57658</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48785</xdr:rowOff>
    </xdr:from>
    <xdr:ext cx="405111" cy="259045"/>
    <xdr:sp macro="" textlink="">
      <xdr:nvSpPr>
        <xdr:cNvPr id="166" name="n_1aveValue【体育館・プール】&#10;有形固定資産減価償却率">
          <a:extLst>
            <a:ext uri="{FF2B5EF4-FFF2-40B4-BE49-F238E27FC236}">
              <a16:creationId xmlns:a16="http://schemas.microsoft.com/office/drawing/2014/main" id="{00000000-0008-0000-0F00-0000A6000000}"/>
            </a:ext>
          </a:extLst>
        </xdr:cNvPr>
        <xdr:cNvSpPr txBox="1"/>
      </xdr:nvSpPr>
      <xdr:spPr>
        <a:xfrm>
          <a:off x="3582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152654</xdr:rowOff>
    </xdr:from>
    <xdr:to>
      <xdr:col>15</xdr:col>
      <xdr:colOff>101600</xdr:colOff>
      <xdr:row>61</xdr:row>
      <xdr:rowOff>82804</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2857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73931</xdr:rowOff>
    </xdr:from>
    <xdr:ext cx="405111" cy="259045"/>
    <xdr:sp macro="" textlink="">
      <xdr:nvSpPr>
        <xdr:cNvPr id="168" name="n_2aveValue【体育館・プール】&#10;有形固定資産減価償却率">
          <a:extLst>
            <a:ext uri="{FF2B5EF4-FFF2-40B4-BE49-F238E27FC236}">
              <a16:creationId xmlns:a16="http://schemas.microsoft.com/office/drawing/2014/main" id="{00000000-0008-0000-0F00-0000A8000000}"/>
            </a:ext>
          </a:extLst>
        </xdr:cNvPr>
        <xdr:cNvSpPr txBox="1"/>
      </xdr:nvSpPr>
      <xdr:spPr>
        <a:xfrm>
          <a:off x="2705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161798</xdr:rowOff>
    </xdr:from>
    <xdr:to>
      <xdr:col>10</xdr:col>
      <xdr:colOff>165100</xdr:colOff>
      <xdr:row>58</xdr:row>
      <xdr:rowOff>91948</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83075</xdr:rowOff>
    </xdr:from>
    <xdr:ext cx="405111" cy="259045"/>
    <xdr:sp macro="" textlink="">
      <xdr:nvSpPr>
        <xdr:cNvPr id="170" name="n_3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1816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125222</xdr:rowOff>
    </xdr:from>
    <xdr:to>
      <xdr:col>24</xdr:col>
      <xdr:colOff>114300</xdr:colOff>
      <xdr:row>61</xdr:row>
      <xdr:rowOff>55372</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4584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148099</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00000000-0008-0000-0F00-0000B1000000}"/>
            </a:ext>
          </a:extLst>
        </xdr:cNvPr>
        <xdr:cNvSpPr txBox="1"/>
      </xdr:nvSpPr>
      <xdr:spPr>
        <a:xfrm>
          <a:off x="4673600" y="1026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61</xdr:row>
      <xdr:rowOff>4572</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3797300" y="9818370"/>
          <a:ext cx="8382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24638</xdr:rowOff>
    </xdr:from>
    <xdr:to>
      <xdr:col>15</xdr:col>
      <xdr:colOff>101600</xdr:colOff>
      <xdr:row>57</xdr:row>
      <xdr:rowOff>126238</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2857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75438</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2908300" y="981837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122936</xdr:rowOff>
    </xdr:from>
    <xdr:to>
      <xdr:col>10</xdr:col>
      <xdr:colOff>165100</xdr:colOff>
      <xdr:row>57</xdr:row>
      <xdr:rowOff>53086</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1968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2286</xdr:rowOff>
    </xdr:from>
    <xdr:to>
      <xdr:col>15</xdr:col>
      <xdr:colOff>50800</xdr:colOff>
      <xdr:row>57</xdr:row>
      <xdr:rowOff>75438</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019300" y="9774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113047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142765</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69613</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19050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0476865" y="948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22877</xdr:rowOff>
    </xdr:from>
    <xdr:ext cx="469744" cy="259045"/>
    <xdr:sp macro="" textlink="">
      <xdr:nvSpPr>
        <xdr:cNvPr id="212" name="【体育館・プール】&#10;一人当たり面積最小値テキスト">
          <a:extLst>
            <a:ext uri="{FF2B5EF4-FFF2-40B4-BE49-F238E27FC236}">
              <a16:creationId xmlns:a16="http://schemas.microsoft.com/office/drawing/2014/main" id="{00000000-0008-0000-0F00-0000D4000000}"/>
            </a:ext>
          </a:extLst>
        </xdr:cNvPr>
        <xdr:cNvSpPr txBox="1"/>
      </xdr:nvSpPr>
      <xdr:spPr>
        <a:xfrm>
          <a:off x="105156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19050</xdr:rowOff>
    </xdr:from>
    <xdr:to>
      <xdr:col>55</xdr:col>
      <xdr:colOff>88900</xdr:colOff>
      <xdr:row>64</xdr:row>
      <xdr:rowOff>19050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0388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14" name="【体育館・プール】&#10;一人当たり面積最大値テキスト">
          <a:extLst>
            <a:ext uri="{FF2B5EF4-FFF2-40B4-BE49-F238E27FC236}">
              <a16:creationId xmlns:a16="http://schemas.microsoft.com/office/drawing/2014/main" id="{00000000-0008-0000-0F00-0000D6000000}"/>
            </a:ext>
          </a:extLst>
        </xdr:cNvPr>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99077</xdr:rowOff>
    </xdr:from>
    <xdr:ext cx="469744" cy="259045"/>
    <xdr:sp macro="" textlink="">
      <xdr:nvSpPr>
        <xdr:cNvPr id="216" name="【体育館・プール】&#10;一人当たり面積平均値テキスト">
          <a:extLst>
            <a:ext uri="{FF2B5EF4-FFF2-40B4-BE49-F238E27FC236}">
              <a16:creationId xmlns:a16="http://schemas.microsoft.com/office/drawing/2014/main" id="{00000000-0008-0000-0F00-0000D8000000}"/>
            </a:ext>
          </a:extLst>
        </xdr:cNvPr>
        <xdr:cNvSpPr txBox="1"/>
      </xdr:nvSpPr>
      <xdr:spPr>
        <a:xfrm>
          <a:off x="10515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0426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6350</xdr:rowOff>
    </xdr:from>
    <xdr:to>
      <xdr:col>50</xdr:col>
      <xdr:colOff>165100</xdr:colOff>
      <xdr:row>62</xdr:row>
      <xdr:rowOff>107950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9588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99077</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F00-0000DB000000}"/>
            </a:ext>
          </a:extLst>
        </xdr:cNvPr>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120650</xdr:rowOff>
    </xdr:from>
    <xdr:to>
      <xdr:col>46</xdr:col>
      <xdr:colOff>38100</xdr:colOff>
      <xdr:row>62</xdr:row>
      <xdr:rowOff>50800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41927</xdr:rowOff>
    </xdr:from>
    <xdr:ext cx="469744" cy="259045"/>
    <xdr:sp macro="" textlink="">
      <xdr:nvSpPr>
        <xdr:cNvPr id="221" name="n_2aveValue【体育館・プール】&#10;一人当たり面積">
          <a:extLst>
            <a:ext uri="{FF2B5EF4-FFF2-40B4-BE49-F238E27FC236}">
              <a16:creationId xmlns:a16="http://schemas.microsoft.com/office/drawing/2014/main" id="{00000000-0008-0000-0F00-0000DD00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158750</xdr:rowOff>
    </xdr:from>
    <xdr:to>
      <xdr:col>41</xdr:col>
      <xdr:colOff>101600</xdr:colOff>
      <xdr:row>63</xdr:row>
      <xdr:rowOff>88900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80027</xdr:rowOff>
    </xdr:from>
    <xdr:ext cx="469744" cy="259045"/>
    <xdr:sp macro="" textlink="">
      <xdr:nvSpPr>
        <xdr:cNvPr id="223" name="n_3aveValue【体育館・プール】&#10;一人当たり面積">
          <a:extLst>
            <a:ext uri="{FF2B5EF4-FFF2-40B4-BE49-F238E27FC236}">
              <a16:creationId xmlns:a16="http://schemas.microsoft.com/office/drawing/2014/main" id="{00000000-0008-0000-0F00-0000DF000000}"/>
            </a:ext>
          </a:extLst>
        </xdr:cNvPr>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6350</xdr:rowOff>
    </xdr:from>
    <xdr:to>
      <xdr:col>55</xdr:col>
      <xdr:colOff>50800</xdr:colOff>
      <xdr:row>55</xdr:row>
      <xdr:rowOff>107950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130827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139700</xdr:rowOff>
    </xdr:from>
    <xdr:to>
      <xdr:col>50</xdr:col>
      <xdr:colOff>165100</xdr:colOff>
      <xdr:row>59</xdr:row>
      <xdr:rowOff>69850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57150</xdr:rowOff>
    </xdr:from>
    <xdr:to>
      <xdr:col>55</xdr:col>
      <xdr:colOff>0</xdr:colOff>
      <xdr:row>59</xdr:row>
      <xdr:rowOff>19050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9639300" y="94869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158750</xdr:rowOff>
    </xdr:from>
    <xdr:to>
      <xdr:col>46</xdr:col>
      <xdr:colOff>38100</xdr:colOff>
      <xdr:row>59</xdr:row>
      <xdr:rowOff>88900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19050</xdr:rowOff>
    </xdr:from>
    <xdr:to>
      <xdr:col>50</xdr:col>
      <xdr:colOff>114300</xdr:colOff>
      <xdr:row>59</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8750300" y="1013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6350</xdr:rowOff>
    </xdr:from>
    <xdr:to>
      <xdr:col>41</xdr:col>
      <xdr:colOff>101600</xdr:colOff>
      <xdr:row>59</xdr:row>
      <xdr:rowOff>107950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38100</xdr:rowOff>
    </xdr:from>
    <xdr:to>
      <xdr:col>45</xdr:col>
      <xdr:colOff>177800</xdr:colOff>
      <xdr:row>59</xdr:row>
      <xdr:rowOff>57150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7861300" y="1015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86377</xdr:rowOff>
    </xdr:from>
    <xdr:ext cx="469744" cy="259045"/>
    <xdr:sp macro="" textlink="">
      <xdr:nvSpPr>
        <xdr:cNvPr id="237" name="n_1mainValue【体育館・プール】&#10;一人当たり面積">
          <a:extLst>
            <a:ext uri="{FF2B5EF4-FFF2-40B4-BE49-F238E27FC236}">
              <a16:creationId xmlns:a16="http://schemas.microsoft.com/office/drawing/2014/main" id="{00000000-0008-0000-0F00-0000ED000000}"/>
            </a:ext>
          </a:extLst>
        </xdr:cNvPr>
        <xdr:cNvSpPr txBox="1"/>
      </xdr:nvSpPr>
      <xdr:spPr>
        <a:xfrm>
          <a:off x="9391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105427</xdr:rowOff>
    </xdr:from>
    <xdr:ext cx="469744" cy="259045"/>
    <xdr:sp macro="" textlink="">
      <xdr:nvSpPr>
        <xdr:cNvPr id="238" name="n_2mainValue【体育館・プール】&#10;一人当たり面積">
          <a:extLst>
            <a:ext uri="{FF2B5EF4-FFF2-40B4-BE49-F238E27FC236}">
              <a16:creationId xmlns:a16="http://schemas.microsoft.com/office/drawing/2014/main" id="{00000000-0008-0000-0F00-0000EE000000}"/>
            </a:ext>
          </a:extLst>
        </xdr:cNvPr>
        <xdr:cNvSpPr txBox="1"/>
      </xdr:nvSpPr>
      <xdr:spPr>
        <a:xfrm>
          <a:off x="8515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124477</xdr:rowOff>
    </xdr:from>
    <xdr:ext cx="469744" cy="259045"/>
    <xdr:sp macro="" textlink="">
      <xdr:nvSpPr>
        <xdr:cNvPr id="239" name="n_3mainValue【体育館・プール】&#10;一人当たり面積">
          <a:extLst>
            <a:ext uri="{FF2B5EF4-FFF2-40B4-BE49-F238E27FC236}">
              <a16:creationId xmlns:a16="http://schemas.microsoft.com/office/drawing/2014/main" id="{00000000-0008-0000-0F00-0000EF000000}"/>
            </a:ext>
          </a:extLst>
        </xdr:cNvPr>
        <xdr:cNvSpPr txBox="1"/>
      </xdr:nvSpPr>
      <xdr:spPr>
        <a:xfrm>
          <a:off x="7626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30480</xdr:rowOff>
    </xdr:from>
    <xdr:to>
      <xdr:col>24</xdr:col>
      <xdr:colOff>62865</xdr:colOff>
      <xdr:row>85</xdr:row>
      <xdr:rowOff>160020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4634865" y="134035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163847</xdr:rowOff>
    </xdr:from>
    <xdr:ext cx="405111" cy="259045"/>
    <xdr:sp macro="" textlink="">
      <xdr:nvSpPr>
        <xdr:cNvPr id="265" name="【福祉施設】&#10;有形固定資産減価償却率最小値テキスト">
          <a:extLst>
            <a:ext uri="{FF2B5EF4-FFF2-40B4-BE49-F238E27FC236}">
              <a16:creationId xmlns:a16="http://schemas.microsoft.com/office/drawing/2014/main" id="{00000000-0008-0000-0F00-000009010000}"/>
            </a:ext>
          </a:extLst>
        </xdr:cNvPr>
        <xdr:cNvSpPr txBox="1"/>
      </xdr:nvSpPr>
      <xdr:spPr>
        <a:xfrm>
          <a:off x="4673600"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160020</xdr:rowOff>
    </xdr:from>
    <xdr:to>
      <xdr:col>24</xdr:col>
      <xdr:colOff>152400</xdr:colOff>
      <xdr:row>85</xdr:row>
      <xdr:rowOff>160020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148607</xdr:rowOff>
    </xdr:from>
    <xdr:ext cx="405111" cy="259045"/>
    <xdr:sp macro="" textlink="">
      <xdr:nvSpPr>
        <xdr:cNvPr id="267" name="【福祉施設】&#10;有形固定資産減価償却率最大値テキスト">
          <a:extLst>
            <a:ext uri="{FF2B5EF4-FFF2-40B4-BE49-F238E27FC236}">
              <a16:creationId xmlns:a16="http://schemas.microsoft.com/office/drawing/2014/main" id="{00000000-0008-0000-0F00-00000B010000}"/>
            </a:ext>
          </a:extLst>
        </xdr:cNvPr>
        <xdr:cNvSpPr txBox="1"/>
      </xdr:nvSpPr>
      <xdr:spPr>
        <a:xfrm>
          <a:off x="4673600" y="1317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30480</xdr:rowOff>
    </xdr:from>
    <xdr:to>
      <xdr:col>24</xdr:col>
      <xdr:colOff>152400</xdr:colOff>
      <xdr:row>78</xdr:row>
      <xdr:rowOff>30480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69" name="【福祉施設】&#10;有形固定資産減価償却率平均値テキスト">
          <a:extLst>
            <a:ext uri="{FF2B5EF4-FFF2-40B4-BE49-F238E27FC236}">
              <a16:creationId xmlns:a16="http://schemas.microsoft.com/office/drawing/2014/main" id="{00000000-0008-0000-0F00-00000D01000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34307</xdr:rowOff>
    </xdr:from>
    <xdr:ext cx="405111" cy="259045"/>
    <xdr:sp macro="" textlink="">
      <xdr:nvSpPr>
        <xdr:cNvPr id="272" name="n_1aveValue【福祉施設】&#10;有形固定資産減価償却率">
          <a:extLst>
            <a:ext uri="{FF2B5EF4-FFF2-40B4-BE49-F238E27FC236}">
              <a16:creationId xmlns:a16="http://schemas.microsoft.com/office/drawing/2014/main" id="{00000000-0008-0000-0F00-00001001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274" name="n_2aveValue【福祉施設】&#10;有形固定資産減価償却率">
          <a:extLst>
            <a:ext uri="{FF2B5EF4-FFF2-40B4-BE49-F238E27FC236}">
              <a16:creationId xmlns:a16="http://schemas.microsoft.com/office/drawing/2014/main" id="{00000000-0008-0000-0F00-000012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120650</xdr:rowOff>
    </xdr:from>
    <xdr:to>
      <xdr:col>10</xdr:col>
      <xdr:colOff>165100</xdr:colOff>
      <xdr:row>83</xdr:row>
      <xdr:rowOff>50800</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41927</xdr:rowOff>
    </xdr:from>
    <xdr:ext cx="405111" cy="259045"/>
    <xdr:sp macro="" textlink="">
      <xdr:nvSpPr>
        <xdr:cNvPr id="276" name="n_3aveValue【福祉施設】&#10;有形固定資産減価償却率">
          <a:extLst>
            <a:ext uri="{FF2B5EF4-FFF2-40B4-BE49-F238E27FC236}">
              <a16:creationId xmlns:a16="http://schemas.microsoft.com/office/drawing/2014/main" id="{00000000-0008-0000-0F00-00001401000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00000000-0008-0000-0F00-00001B010000}"/>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30480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3797300" y="138493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102870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908300" y="13917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82</xdr:row>
      <xdr:rowOff>7620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2019300" y="13990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97807</xdr:rowOff>
    </xdr:from>
    <xdr:ext cx="405111" cy="259045"/>
    <xdr:sp macro="" textlink="">
      <xdr:nvSpPr>
        <xdr:cNvPr id="290" name="n_1mainValue【福祉施設】&#10;有形固定資産減価償却率">
          <a:extLst>
            <a:ext uri="{FF2B5EF4-FFF2-40B4-BE49-F238E27FC236}">
              <a16:creationId xmlns:a16="http://schemas.microsoft.com/office/drawing/2014/main" id="{00000000-0008-0000-0F00-000022010000}"/>
            </a:ext>
          </a:extLst>
        </xdr:cNvPr>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91" name="n_2mainValue【福祉施設】&#10;有形固定資産減価償却率">
          <a:extLst>
            <a:ext uri="{FF2B5EF4-FFF2-40B4-BE49-F238E27FC236}">
              <a16:creationId xmlns:a16="http://schemas.microsoft.com/office/drawing/2014/main" id="{00000000-0008-0000-0F00-000023010000}"/>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292" name="n_3mainValue【福祉施設】&#10;有形固定資産減価償却率">
          <a:extLst>
            <a:ext uri="{FF2B5EF4-FFF2-40B4-BE49-F238E27FC236}">
              <a16:creationId xmlns:a16="http://schemas.microsoft.com/office/drawing/2014/main" id="{00000000-0008-0000-0F00-000024010000}"/>
            </a:ext>
          </a:extLst>
        </xdr:cNvPr>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0476865" y="1347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F00-00003C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F00-00003E01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57166</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F00-000040010000}"/>
            </a:ext>
          </a:extLst>
        </xdr:cNvPr>
        <xdr:cNvSpPr txBox="1"/>
      </xdr:nvSpPr>
      <xdr:spPr>
        <a:xfrm>
          <a:off x="10515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148607</xdr:rowOff>
    </xdr:from>
    <xdr:ext cx="469744" cy="259045"/>
    <xdr:sp macro="" textlink="">
      <xdr:nvSpPr>
        <xdr:cNvPr id="323" name="n_1aveValue【福祉施設】&#10;一人当たり面積">
          <a:extLst>
            <a:ext uri="{FF2B5EF4-FFF2-40B4-BE49-F238E27FC236}">
              <a16:creationId xmlns:a16="http://schemas.microsoft.com/office/drawing/2014/main" id="{00000000-0008-0000-0F00-00004301000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10161</xdr:rowOff>
    </xdr:from>
    <xdr:to>
      <xdr:col>46</xdr:col>
      <xdr:colOff>38100</xdr:colOff>
      <xdr:row>84</xdr:row>
      <xdr:rowOff>111761</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102888</xdr:rowOff>
    </xdr:from>
    <xdr:ext cx="469744" cy="259045"/>
    <xdr:sp macro="" textlink="">
      <xdr:nvSpPr>
        <xdr:cNvPr id="325" name="n_2aveValue【福祉施設】&#10;一人当たり面積">
          <a:extLst>
            <a:ext uri="{FF2B5EF4-FFF2-40B4-BE49-F238E27FC236}">
              <a16:creationId xmlns:a16="http://schemas.microsoft.com/office/drawing/2014/main" id="{00000000-0008-0000-0F00-000045010000}"/>
            </a:ext>
          </a:extLst>
        </xdr:cNvPr>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10161</xdr:rowOff>
    </xdr:from>
    <xdr:to>
      <xdr:col>41</xdr:col>
      <xdr:colOff>101600</xdr:colOff>
      <xdr:row>86</xdr:row>
      <xdr:rowOff>111761</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102888</xdr:rowOff>
    </xdr:from>
    <xdr:ext cx="469744" cy="259045"/>
    <xdr:sp macro="" textlink="">
      <xdr:nvSpPr>
        <xdr:cNvPr id="327" name="n_3aveValue【福祉施設】&#10;一人当たり面積">
          <a:extLst>
            <a:ext uri="{FF2B5EF4-FFF2-40B4-BE49-F238E27FC236}">
              <a16:creationId xmlns:a16="http://schemas.microsoft.com/office/drawing/2014/main" id="{00000000-0008-0000-0F00-000047010000}"/>
            </a:ext>
          </a:extLst>
        </xdr:cNvPr>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55880</xdr:rowOff>
    </xdr:from>
    <xdr:to>
      <xdr:col>55</xdr:col>
      <xdr:colOff>50800</xdr:colOff>
      <xdr:row>78</xdr:row>
      <xdr:rowOff>157480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0426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8907</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F00-00004E010000}"/>
            </a:ext>
          </a:extLst>
        </xdr:cNvPr>
        <xdr:cNvSpPr txBox="1"/>
      </xdr:nvSpPr>
      <xdr:spPr>
        <a:xfrm>
          <a:off x="10515600"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78739</xdr:rowOff>
    </xdr:from>
    <xdr:to>
      <xdr:col>50</xdr:col>
      <xdr:colOff>165100</xdr:colOff>
      <xdr:row>79</xdr:row>
      <xdr:rowOff>8889</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958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106680</xdr:rowOff>
    </xdr:from>
    <xdr:to>
      <xdr:col>55</xdr:col>
      <xdr:colOff>0</xdr:colOff>
      <xdr:row>78</xdr:row>
      <xdr:rowOff>129539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9639300" y="13479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869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129539</xdr:rowOff>
    </xdr:from>
    <xdr:to>
      <xdr:col>50</xdr:col>
      <xdr:colOff>114300</xdr:colOff>
      <xdr:row>78</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8750300" y="13502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781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152400</xdr:rowOff>
    </xdr:from>
    <xdr:to>
      <xdr:col>45</xdr:col>
      <xdr:colOff>177800</xdr:colOff>
      <xdr:row>78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861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25416</xdr:rowOff>
    </xdr:from>
    <xdr:ext cx="469744" cy="259045"/>
    <xdr:sp macro="" textlink="">
      <xdr:nvSpPr>
        <xdr:cNvPr id="341" name="n_1mainValue【福祉施設】&#10;一人当たり面積">
          <a:extLst>
            <a:ext uri="{FF2B5EF4-FFF2-40B4-BE49-F238E27FC236}">
              <a16:creationId xmlns:a16="http://schemas.microsoft.com/office/drawing/2014/main" id="{00000000-0008-0000-0F00-000055010000}"/>
            </a:ext>
          </a:extLst>
        </xdr:cNvPr>
        <xdr:cNvSpPr txBox="1"/>
      </xdr:nvSpPr>
      <xdr:spPr>
        <a:xfrm>
          <a:off x="9391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342" name="n_2mainValue【福祉施設】&#10;一人当たり面積">
          <a:extLst>
            <a:ext uri="{FF2B5EF4-FFF2-40B4-BE49-F238E27FC236}">
              <a16:creationId xmlns:a16="http://schemas.microsoft.com/office/drawing/2014/main" id="{00000000-0008-0000-0F00-000056010000}"/>
            </a:ext>
          </a:extLst>
        </xdr:cNvPr>
        <xdr:cNvSpPr txBox="1"/>
      </xdr:nvSpPr>
      <xdr:spPr>
        <a:xfrm>
          <a:off x="8515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48277</xdr:rowOff>
    </xdr:from>
    <xdr:ext cx="469744" cy="259045"/>
    <xdr:sp macro="" textlink="">
      <xdr:nvSpPr>
        <xdr:cNvPr id="343" name="n_3mainValue【福祉施設】&#10;一人当たり面積">
          <a:extLst>
            <a:ext uri="{FF2B5EF4-FFF2-40B4-BE49-F238E27FC236}">
              <a16:creationId xmlns:a16="http://schemas.microsoft.com/office/drawing/2014/main" id="{00000000-0008-0000-0F00-000057010000}"/>
            </a:ext>
          </a:extLst>
        </xdr:cNvPr>
        <xdr:cNvSpPr txBox="1"/>
      </xdr:nvSpPr>
      <xdr:spPr>
        <a:xfrm>
          <a:off x="7626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id="{00000000-0008-0000-0F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140208</xdr:rowOff>
    </xdr:from>
    <xdr:to>
      <xdr:col>24</xdr:col>
      <xdr:colOff>62865</xdr:colOff>
      <xdr:row>106</xdr:row>
      <xdr:rowOff>144780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4634865" y="172852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367" name="【市民会館】&#10;有形固定資産減価償却率最小値テキスト">
          <a:extLst>
            <a:ext uri="{FF2B5EF4-FFF2-40B4-BE49-F238E27FC236}">
              <a16:creationId xmlns:a16="http://schemas.microsoft.com/office/drawing/2014/main" id="{00000000-0008-0000-0F00-00006F010000}"/>
            </a:ext>
          </a:extLst>
        </xdr:cNvPr>
        <xdr:cNvSpPr txBox="1"/>
      </xdr:nvSpPr>
      <xdr:spPr>
        <a:xfrm>
          <a:off x="4673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86885</xdr:rowOff>
    </xdr:from>
    <xdr:ext cx="405111" cy="259045"/>
    <xdr:sp macro="" textlink="">
      <xdr:nvSpPr>
        <xdr:cNvPr id="369" name="【市民会館】&#10;有形固定資産減価償却率最大値テキスト">
          <a:extLst>
            <a:ext uri="{FF2B5EF4-FFF2-40B4-BE49-F238E27FC236}">
              <a16:creationId xmlns:a16="http://schemas.microsoft.com/office/drawing/2014/main" id="{00000000-0008-0000-0F00-000071010000}"/>
            </a:ext>
          </a:extLst>
        </xdr:cNvPr>
        <xdr:cNvSpPr txBox="1"/>
      </xdr:nvSpPr>
      <xdr:spPr>
        <a:xfrm>
          <a:off x="4673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140208</xdr:rowOff>
    </xdr:from>
    <xdr:to>
      <xdr:col>24</xdr:col>
      <xdr:colOff>152400</xdr:colOff>
      <xdr:row>100</xdr:row>
      <xdr:rowOff>140208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142003</xdr:rowOff>
    </xdr:from>
    <xdr:ext cx="405111" cy="259045"/>
    <xdr:sp macro="" textlink="">
      <xdr:nvSpPr>
        <xdr:cNvPr id="371" name="【市民会館】&#10;有形固定資産減価償却率平均値テキスト">
          <a:extLst>
            <a:ext uri="{FF2B5EF4-FFF2-40B4-BE49-F238E27FC236}">
              <a16:creationId xmlns:a16="http://schemas.microsoft.com/office/drawing/2014/main" id="{00000000-0008-0000-0F00-000073010000}"/>
            </a:ext>
          </a:extLst>
        </xdr:cNvPr>
        <xdr:cNvSpPr txBox="1"/>
      </xdr:nvSpPr>
      <xdr:spPr>
        <a:xfrm>
          <a:off x="4673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4584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34544</xdr:rowOff>
    </xdr:from>
    <xdr:to>
      <xdr:col>20</xdr:col>
      <xdr:colOff>38100</xdr:colOff>
      <xdr:row>102</xdr:row>
      <xdr:rowOff>136144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3746500" y="175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152671</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121413</xdr:rowOff>
    </xdr:from>
    <xdr:to>
      <xdr:col>15</xdr:col>
      <xdr:colOff>101600</xdr:colOff>
      <xdr:row>103</xdr:row>
      <xdr:rowOff>51563</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857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68090</xdr:rowOff>
    </xdr:from>
    <xdr:ext cx="405111" cy="259045"/>
    <xdr:sp macro="" textlink="">
      <xdr:nvSpPr>
        <xdr:cNvPr id="376" name="n_2aveValue【市民会館】&#10;有形固定資産減価償却率">
          <a:extLst>
            <a:ext uri="{FF2B5EF4-FFF2-40B4-BE49-F238E27FC236}">
              <a16:creationId xmlns:a16="http://schemas.microsoft.com/office/drawing/2014/main" id="{00000000-0008-0000-0F00-000078010000}"/>
            </a:ext>
          </a:extLst>
        </xdr:cNvPr>
        <xdr:cNvSpPr txBox="1"/>
      </xdr:nvSpPr>
      <xdr:spPr>
        <a:xfrm>
          <a:off x="2705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75692</xdr:rowOff>
    </xdr:from>
    <xdr:to>
      <xdr:col>10</xdr:col>
      <xdr:colOff>165100</xdr:colOff>
      <xdr:row>103</xdr:row>
      <xdr:rowOff>5842</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968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22369</xdr:rowOff>
    </xdr:from>
    <xdr:ext cx="405111" cy="259045"/>
    <xdr:sp macro="" textlink="">
      <xdr:nvSpPr>
        <xdr:cNvPr id="378" name="n_3aveValue【市民会館】&#10;有形固定資産減価償却率">
          <a:extLst>
            <a:ext uri="{FF2B5EF4-FFF2-40B4-BE49-F238E27FC236}">
              <a16:creationId xmlns:a16="http://schemas.microsoft.com/office/drawing/2014/main" id="{00000000-0008-0000-0F00-00007A010000}"/>
            </a:ext>
          </a:extLst>
        </xdr:cNvPr>
        <xdr:cNvSpPr txBox="1"/>
      </xdr:nvSpPr>
      <xdr:spPr>
        <a:xfrm>
          <a:off x="1816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8907</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00000000-0008-0000-0F00-000081010000}"/>
            </a:ext>
          </a:extLst>
        </xdr:cNvPr>
        <xdr:cNvSpPr txBox="1"/>
      </xdr:nvSpPr>
      <xdr:spPr>
        <a:xfrm>
          <a:off x="4673600"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144780</xdr:rowOff>
    </xdr:from>
    <xdr:to>
      <xdr:col>24</xdr:col>
      <xdr:colOff>63500</xdr:colOff>
      <xdr:row>107</xdr:row>
      <xdr:rowOff>64770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3797300" y="18318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105411</xdr:rowOff>
    </xdr:from>
    <xdr:to>
      <xdr:col>15</xdr:col>
      <xdr:colOff>101600</xdr:colOff>
      <xdr:row>108</xdr:row>
      <xdr:rowOff>35561</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857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107</xdr:row>
      <xdr:rowOff>156211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908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156211</xdr:rowOff>
    </xdr:from>
    <xdr:to>
      <xdr:col>15</xdr:col>
      <xdr:colOff>50800</xdr:colOff>
      <xdr:row>108</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019300" y="18501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106697</xdr:rowOff>
    </xdr:from>
    <xdr:ext cx="405111" cy="259045"/>
    <xdr:sp macro="" textlink="">
      <xdr:nvSpPr>
        <xdr:cNvPr id="392" name="n_1mainValue【市民会館】&#10;有形固定資産減価償却率">
          <a:extLst>
            <a:ext uri="{FF2B5EF4-FFF2-40B4-BE49-F238E27FC236}">
              <a16:creationId xmlns:a16="http://schemas.microsoft.com/office/drawing/2014/main" id="{00000000-0008-0000-0F00-000088010000}"/>
            </a:ext>
          </a:extLst>
        </xdr:cNvPr>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26688</xdr:rowOff>
    </xdr:from>
    <xdr:ext cx="405111" cy="259045"/>
    <xdr:sp macro="" textlink="">
      <xdr:nvSpPr>
        <xdr:cNvPr id="393" name="n_2mainValue【市民会館】&#10;有形固定資産減価償却率">
          <a:extLst>
            <a:ext uri="{FF2B5EF4-FFF2-40B4-BE49-F238E27FC236}">
              <a16:creationId xmlns:a16="http://schemas.microsoft.com/office/drawing/2014/main" id="{00000000-0008-0000-0F00-000089010000}"/>
            </a:ext>
          </a:extLst>
        </xdr:cNvPr>
        <xdr:cNvSpPr txBox="1"/>
      </xdr:nvSpPr>
      <xdr:spPr>
        <a:xfrm>
          <a:off x="2705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118127</xdr:rowOff>
    </xdr:from>
    <xdr:ext cx="405111" cy="259045"/>
    <xdr:sp macro="" textlink="">
      <xdr:nvSpPr>
        <xdr:cNvPr id="394" name="n_3mainValue【市民会館】&#10;有形固定資産減価償却率">
          <a:extLst>
            <a:ext uri="{FF2B5EF4-FFF2-40B4-BE49-F238E27FC236}">
              <a16:creationId xmlns:a16="http://schemas.microsoft.com/office/drawing/2014/main" id="{00000000-0008-0000-0F00-00008A010000}"/>
            </a:ext>
          </a:extLst>
        </xdr:cNvPr>
        <xdr:cNvSpPr txBox="1"/>
      </xdr:nvSpPr>
      <xdr:spPr>
        <a:xfrm>
          <a:off x="1816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63500</xdr:rowOff>
    </xdr:from>
    <xdr:to>
      <xdr:col>54</xdr:col>
      <xdr:colOff>189865</xdr:colOff>
      <xdr:row>107</xdr:row>
      <xdr:rowOff>158750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08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162577</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158750</xdr:rowOff>
    </xdr:from>
    <xdr:to>
      <xdr:col>55</xdr:col>
      <xdr:colOff>88900</xdr:colOff>
      <xdr:row>107</xdr:row>
      <xdr:rowOff>158750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5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10177</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63500</xdr:rowOff>
    </xdr:from>
    <xdr:to>
      <xdr:col>55</xdr:col>
      <xdr:colOff>88900</xdr:colOff>
      <xdr:row>100</xdr:row>
      <xdr:rowOff>63500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0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124477</xdr:rowOff>
    </xdr:from>
    <xdr:ext cx="469744" cy="259045"/>
    <xdr:sp macro="" textlink="">
      <xdr:nvSpPr>
        <xdr:cNvPr id="427" name="n_1aveValue【市民会館】&#10;一人当たり面積">
          <a:extLst>
            <a:ext uri="{FF2B5EF4-FFF2-40B4-BE49-F238E27FC236}">
              <a16:creationId xmlns:a16="http://schemas.microsoft.com/office/drawing/2014/main" id="{00000000-0008-0000-0F00-0000AB010000}"/>
            </a:ext>
          </a:extLst>
        </xdr:cNvPr>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165100</xdr:rowOff>
    </xdr:from>
    <xdr:to>
      <xdr:col>46</xdr:col>
      <xdr:colOff>38100</xdr:colOff>
      <xdr:row>105</xdr:row>
      <xdr:rowOff>95250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8699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111777</xdr:rowOff>
    </xdr:from>
    <xdr:ext cx="469744" cy="259045"/>
    <xdr:sp macro="" textlink="">
      <xdr:nvSpPr>
        <xdr:cNvPr id="429" name="n_2aveValue【市民会館】&#10;一人当たり面積">
          <a:extLst>
            <a:ext uri="{FF2B5EF4-FFF2-40B4-BE49-F238E27FC236}">
              <a16:creationId xmlns:a16="http://schemas.microsoft.com/office/drawing/2014/main" id="{00000000-0008-0000-0F00-0000AD010000}"/>
            </a:ext>
          </a:extLst>
        </xdr:cNvPr>
        <xdr:cNvSpPr txBox="1"/>
      </xdr:nvSpPr>
      <xdr:spPr>
        <a:xfrm>
          <a:off x="85154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95250</xdr:rowOff>
    </xdr:from>
    <xdr:to>
      <xdr:col>41</xdr:col>
      <xdr:colOff>101600</xdr:colOff>
      <xdr:row>108</xdr:row>
      <xdr:rowOff>25400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7810500" y="184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16527</xdr:rowOff>
    </xdr:from>
    <xdr:ext cx="469744" cy="259045"/>
    <xdr:sp macro="" textlink="">
      <xdr:nvSpPr>
        <xdr:cNvPr id="431" name="n_3aveValue【市民会館】&#10;一人当たり面積">
          <a:extLst>
            <a:ext uri="{FF2B5EF4-FFF2-40B4-BE49-F238E27FC236}">
              <a16:creationId xmlns:a16="http://schemas.microsoft.com/office/drawing/2014/main" id="{00000000-0008-0000-0F00-0000AF010000}"/>
            </a:ext>
          </a:extLst>
        </xdr:cNvPr>
        <xdr:cNvSpPr txBox="1"/>
      </xdr:nvSpPr>
      <xdr:spPr>
        <a:xfrm>
          <a:off x="7626427"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95250</xdr:rowOff>
    </xdr:from>
    <xdr:to>
      <xdr:col>55</xdr:col>
      <xdr:colOff>50800</xdr:colOff>
      <xdr:row>106</xdr:row>
      <xdr:rowOff>25400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04267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73677</xdr:rowOff>
    </xdr:from>
    <xdr:ext cx="469744" cy="259045"/>
    <xdr:sp macro="" textlink="">
      <xdr:nvSpPr>
        <xdr:cNvPr id="438" name="【市民会館】&#10;一人当たり面積該当値テキスト">
          <a:extLst>
            <a:ext uri="{FF2B5EF4-FFF2-40B4-BE49-F238E27FC236}">
              <a16:creationId xmlns:a16="http://schemas.microsoft.com/office/drawing/2014/main" id="{00000000-0008-0000-0F00-0000B6010000}"/>
            </a:ext>
          </a:extLst>
        </xdr:cNvPr>
        <xdr:cNvSpPr txBox="1"/>
      </xdr:nvSpPr>
      <xdr:spPr>
        <a:xfrm>
          <a:off x="10515600"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107950</xdr:rowOff>
    </xdr:from>
    <xdr:to>
      <xdr:col>50</xdr:col>
      <xdr:colOff>165100</xdr:colOff>
      <xdr:row>106</xdr:row>
      <xdr:rowOff>38100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9588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146050</xdr:rowOff>
    </xdr:from>
    <xdr:to>
      <xdr:col>55</xdr:col>
      <xdr:colOff>0</xdr:colOff>
      <xdr:row>105</xdr:row>
      <xdr:rowOff>158750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9639300" y="1814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107950</xdr:rowOff>
    </xdr:from>
    <xdr:to>
      <xdr:col>46</xdr:col>
      <xdr:colOff>38100</xdr:colOff>
      <xdr:row>106</xdr:row>
      <xdr:rowOff>38100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8699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158750</xdr:rowOff>
    </xdr:from>
    <xdr:to>
      <xdr:col>50</xdr:col>
      <xdr:colOff>114300</xdr:colOff>
      <xdr:row>105</xdr:row>
      <xdr:rowOff>158750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8750300" y="1816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158750</xdr:rowOff>
    </xdr:from>
    <xdr:to>
      <xdr:col>45</xdr:col>
      <xdr:colOff>177800</xdr:colOff>
      <xdr:row>106</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7861300" y="1816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29227</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29227</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67327</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110490</xdr:rowOff>
    </xdr:from>
    <xdr:to>
      <xdr:col>85</xdr:col>
      <xdr:colOff>126364</xdr:colOff>
      <xdr:row>40</xdr:row>
      <xdr:rowOff>41910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593979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45737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41910</xdr:rowOff>
    </xdr:from>
    <xdr:to>
      <xdr:col>86</xdr:col>
      <xdr:colOff>25400</xdr:colOff>
      <xdr:row>40</xdr:row>
      <xdr:rowOff>41910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57167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110490</xdr:rowOff>
    </xdr:from>
    <xdr:to>
      <xdr:col>86</xdr:col>
      <xdr:colOff>25400</xdr:colOff>
      <xdr:row>34</xdr:row>
      <xdr:rowOff>110490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13970</xdr:rowOff>
    </xdr:from>
    <xdr:to>
      <xdr:col>81</xdr:col>
      <xdr:colOff>101600</xdr:colOff>
      <xdr:row>35</xdr:row>
      <xdr:rowOff>115570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132097</xdr:rowOff>
    </xdr:from>
    <xdr:ext cx="405111" cy="259045"/>
    <xdr:sp macro="" textlink="">
      <xdr:nvSpPr>
        <xdr:cNvPr id="480" name="n_1aveValue【一般廃棄物処理施設】&#10;有形固定資産減価償却率">
          <a:extLst>
            <a:ext uri="{FF2B5EF4-FFF2-40B4-BE49-F238E27FC236}">
              <a16:creationId xmlns:a16="http://schemas.microsoft.com/office/drawing/2014/main" id="{00000000-0008-0000-0F00-0000E0010000}"/>
            </a:ext>
          </a:extLst>
        </xdr:cNvPr>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25400</xdr:rowOff>
    </xdr:from>
    <xdr:to>
      <xdr:col>76</xdr:col>
      <xdr:colOff>165100</xdr:colOff>
      <xdr:row>35</xdr:row>
      <xdr:rowOff>127000</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4541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143527</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id="{00000000-0008-0000-0F00-0000E2010000}"/>
            </a:ext>
          </a:extLst>
        </xdr:cNvPr>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55880</xdr:rowOff>
    </xdr:from>
    <xdr:to>
      <xdr:col>72</xdr:col>
      <xdr:colOff>38100</xdr:colOff>
      <xdr:row>38</xdr:row>
      <xdr:rowOff>157480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365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2557</xdr:rowOff>
    </xdr:from>
    <xdr:ext cx="405111" cy="259045"/>
    <xdr:sp macro="" textlink="">
      <xdr:nvSpPr>
        <xdr:cNvPr id="484" name="n_3aveValue【一般廃棄物処理施設】&#10;有形固定資産減価償却率">
          <a:extLst>
            <a:ext uri="{FF2B5EF4-FFF2-40B4-BE49-F238E27FC236}">
              <a16:creationId xmlns:a16="http://schemas.microsoft.com/office/drawing/2014/main" id="{00000000-0008-0000-0F00-0000E4010000}"/>
            </a:ext>
          </a:extLst>
        </xdr:cNvPr>
        <xdr:cNvSpPr txBox="1"/>
      </xdr:nvSpPr>
      <xdr:spPr>
        <a:xfrm>
          <a:off x="13500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77487</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F00-0000EB010000}"/>
            </a:ext>
          </a:extLst>
        </xdr:cNvPr>
        <xdr:cNvSpPr txBox="1"/>
      </xdr:nvSpPr>
      <xdr:spPr>
        <a:xfrm>
          <a:off x="163576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97790</xdr:rowOff>
    </xdr:from>
    <xdr:to>
      <xdr:col>81</xdr:col>
      <xdr:colOff>101600</xdr:colOff>
      <xdr:row>41</xdr:row>
      <xdr:rowOff>27940</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148590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5481300" y="689991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148590</xdr:rowOff>
    </xdr:from>
    <xdr:to>
      <xdr:col>81</xdr:col>
      <xdr:colOff>50800</xdr:colOff>
      <xdr:row>41</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4592300" y="70065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132080</xdr:rowOff>
    </xdr:from>
    <xdr:to>
      <xdr:col>72</xdr:col>
      <xdr:colOff>38100</xdr:colOff>
      <xdr:row>42</xdr:row>
      <xdr:rowOff>62230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3652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42</xdr:row>
      <xdr:rowOff>11430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3703300" y="71056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19067</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53357</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F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87325</xdr:rowOff>
    </xdr:from>
    <xdr:to>
      <xdr:col>116</xdr:col>
      <xdr:colOff>62864</xdr:colOff>
      <xdr:row>41</xdr:row>
      <xdr:rowOff>122910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2160864" y="6773875"/>
          <a:ext cx="0" cy="37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126737</xdr:rowOff>
    </xdr:from>
    <xdr:ext cx="534377"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F00-00000E020000}"/>
            </a:ext>
          </a:extLst>
        </xdr:cNvPr>
        <xdr:cNvSpPr txBox="1"/>
      </xdr:nvSpPr>
      <xdr:spPr>
        <a:xfrm>
          <a:off x="22199600" y="71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122910</xdr:rowOff>
    </xdr:from>
    <xdr:to>
      <xdr:col>116</xdr:col>
      <xdr:colOff>152400</xdr:colOff>
      <xdr:row>41</xdr:row>
      <xdr:rowOff>122910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715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34002</xdr:rowOff>
    </xdr:from>
    <xdr:ext cx="534377"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F00-000010020000}"/>
            </a:ext>
          </a:extLst>
        </xdr:cNvPr>
        <xdr:cNvSpPr txBox="1"/>
      </xdr:nvSpPr>
      <xdr:spPr>
        <a:xfrm>
          <a:off x="22199600" y="65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87325</xdr:rowOff>
    </xdr:from>
    <xdr:to>
      <xdr:col>116</xdr:col>
      <xdr:colOff>152400</xdr:colOff>
      <xdr:row>39</xdr:row>
      <xdr:rowOff>87325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677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142015</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F00-000012020000}"/>
            </a:ext>
          </a:extLst>
        </xdr:cNvPr>
        <xdr:cNvSpPr txBox="1"/>
      </xdr:nvSpPr>
      <xdr:spPr>
        <a:xfrm>
          <a:off x="22199600" y="682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163588</xdr:rowOff>
    </xdr:from>
    <xdr:to>
      <xdr:col>116</xdr:col>
      <xdr:colOff>114300</xdr:colOff>
      <xdr:row>40</xdr:row>
      <xdr:rowOff>93738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2110700" y="685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169609</xdr:rowOff>
    </xdr:from>
    <xdr:to>
      <xdr:col>112</xdr:col>
      <xdr:colOff>38100</xdr:colOff>
      <xdr:row>37</xdr:row>
      <xdr:rowOff>99759</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1272500" y="634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116286</xdr:rowOff>
    </xdr:from>
    <xdr:ext cx="534377" cy="259045"/>
    <xdr:sp macro="" textlink="">
      <xdr:nvSpPr>
        <xdr:cNvPr id="533" name="n_1aveValue【一般廃棄物処理施設】&#10;一人当たり有形固定資産（償却資産）額">
          <a:extLst>
            <a:ext uri="{FF2B5EF4-FFF2-40B4-BE49-F238E27FC236}">
              <a16:creationId xmlns:a16="http://schemas.microsoft.com/office/drawing/2014/main" id="{00000000-0008-0000-0F00-000015020000}"/>
            </a:ext>
          </a:extLst>
        </xdr:cNvPr>
        <xdr:cNvSpPr txBox="1"/>
      </xdr:nvSpPr>
      <xdr:spPr>
        <a:xfrm>
          <a:off x="21043411" y="61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89103</xdr:rowOff>
    </xdr:from>
    <xdr:to>
      <xdr:col>107</xdr:col>
      <xdr:colOff>101600</xdr:colOff>
      <xdr:row>38</xdr:row>
      <xdr:rowOff>19253</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4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35780</xdr:rowOff>
    </xdr:from>
    <xdr:ext cx="534377" cy="259045"/>
    <xdr:sp macro="" textlink="">
      <xdr:nvSpPr>
        <xdr:cNvPr id="535" name="n_2aveValue【一般廃棄物処理施設】&#10;一人当たり有形固定資産（償却資産）額">
          <a:extLst>
            <a:ext uri="{FF2B5EF4-FFF2-40B4-BE49-F238E27FC236}">
              <a16:creationId xmlns:a16="http://schemas.microsoft.com/office/drawing/2014/main" id="{00000000-0008-0000-0F00-000017020000}"/>
            </a:ext>
          </a:extLst>
        </xdr:cNvPr>
        <xdr:cNvSpPr txBox="1"/>
      </xdr:nvSpPr>
      <xdr:spPr>
        <a:xfrm>
          <a:off x="2016711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109068</xdr:rowOff>
    </xdr:from>
    <xdr:to>
      <xdr:col>102</xdr:col>
      <xdr:colOff>165100</xdr:colOff>
      <xdr:row>33</xdr:row>
      <xdr:rowOff>39218</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9494500" y="559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55745</xdr:rowOff>
    </xdr:from>
    <xdr:ext cx="534377" cy="259045"/>
    <xdr:sp macro="" textlink="">
      <xdr:nvSpPr>
        <xdr:cNvPr id="537" name="n_3aveValue【一般廃棄物処理施設】&#10;一人当たり有形固定資産（償却資産）額">
          <a:extLst>
            <a:ext uri="{FF2B5EF4-FFF2-40B4-BE49-F238E27FC236}">
              <a16:creationId xmlns:a16="http://schemas.microsoft.com/office/drawing/2014/main" id="{00000000-0008-0000-0F00-000019020000}"/>
            </a:ext>
          </a:extLst>
        </xdr:cNvPr>
        <xdr:cNvSpPr txBox="1"/>
      </xdr:nvSpPr>
      <xdr:spPr>
        <a:xfrm>
          <a:off x="19278111" y="53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68072</xdr:rowOff>
    </xdr:from>
    <xdr:to>
      <xdr:col>116</xdr:col>
      <xdr:colOff>114300</xdr:colOff>
      <xdr:row>39</xdr:row>
      <xdr:rowOff>169672</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2110700" y="67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161002</xdr:rowOff>
    </xdr:from>
    <xdr:ext cx="534377" cy="259045"/>
    <xdr:sp macro="" textlink="">
      <xdr:nvSpPr>
        <xdr:cNvPr id="544" name="【一般廃棄物処理施設】&#10;一人当たり有形固定資産（償却資産）額該当値テキスト">
          <a:extLst>
            <a:ext uri="{FF2B5EF4-FFF2-40B4-BE49-F238E27FC236}">
              <a16:creationId xmlns:a16="http://schemas.microsoft.com/office/drawing/2014/main" id="{00000000-0008-0000-0F00-000020020000}"/>
            </a:ext>
          </a:extLst>
        </xdr:cNvPr>
        <xdr:cNvSpPr txBox="1"/>
      </xdr:nvSpPr>
      <xdr:spPr>
        <a:xfrm>
          <a:off x="22199600" y="66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72834</xdr:rowOff>
    </xdr:from>
    <xdr:to>
      <xdr:col>112</xdr:col>
      <xdr:colOff>38100</xdr:colOff>
      <xdr:row>40</xdr:row>
      <xdr:rowOff>2984</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1272500" y="67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118872</xdr:rowOff>
    </xdr:from>
    <xdr:to>
      <xdr:col>116</xdr:col>
      <xdr:colOff>63500</xdr:colOff>
      <xdr:row>39</xdr:row>
      <xdr:rowOff>123634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1323300" y="6805422"/>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82321</xdr:rowOff>
    </xdr:from>
    <xdr:to>
      <xdr:col>107</xdr:col>
      <xdr:colOff>101600</xdr:colOff>
      <xdr:row>40</xdr:row>
      <xdr:rowOff>12471</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0383500" y="67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123634</xdr:rowOff>
    </xdr:from>
    <xdr:to>
      <xdr:col>111</xdr:col>
      <xdr:colOff>177800</xdr:colOff>
      <xdr:row>39</xdr:row>
      <xdr:rowOff>133121</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0434300" y="681018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87541</xdr:rowOff>
    </xdr:from>
    <xdr:to>
      <xdr:col>102</xdr:col>
      <xdr:colOff>165100</xdr:colOff>
      <xdr:row>40</xdr:row>
      <xdr:rowOff>17691</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9494500" y="67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133121</xdr:rowOff>
    </xdr:from>
    <xdr:to>
      <xdr:col>107</xdr:col>
      <xdr:colOff>50800</xdr:colOff>
      <xdr:row>39</xdr:row>
      <xdr:rowOff>138341</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9545300" y="681967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165561</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43411" y="68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3598</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67111" y="68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8818</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78111" y="68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F00-00004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110490</xdr:rowOff>
    </xdr:from>
    <xdr:to>
      <xdr:col>85</xdr:col>
      <xdr:colOff>126364</xdr:colOff>
      <xdr:row>63</xdr:row>
      <xdr:rowOff>167640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6318864" y="954024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00000000-0008-0000-0F00-000042020000}"/>
            </a:ext>
          </a:extLst>
        </xdr:cNvPr>
        <xdr:cNvSpPr txBox="1"/>
      </xdr:nvSpPr>
      <xdr:spPr>
        <a:xfrm>
          <a:off x="163576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57167</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00000000-0008-0000-0F00-000044020000}"/>
            </a:ext>
          </a:extLst>
        </xdr:cNvPr>
        <xdr:cNvSpPr txBox="1"/>
      </xdr:nvSpPr>
      <xdr:spPr>
        <a:xfrm>
          <a:off x="16357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110490</xdr:rowOff>
    </xdr:from>
    <xdr:to>
      <xdr:col>86</xdr:col>
      <xdr:colOff>25400</xdr:colOff>
      <xdr:row>55</xdr:row>
      <xdr:rowOff>110490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165752</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F00-000046020000}"/>
            </a:ext>
          </a:extLst>
        </xdr:cNvPr>
        <xdr:cNvSpPr txBox="1"/>
      </xdr:nvSpPr>
      <xdr:spPr>
        <a:xfrm>
          <a:off x="163576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xdr:rowOff>
    </xdr:from>
    <xdr:to>
      <xdr:col>85</xdr:col>
      <xdr:colOff>177800</xdr:colOff>
      <xdr:row>58</xdr:row>
      <xdr:rowOff>117475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6268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158132</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00000000-0008-0000-0F00-000049020000}"/>
            </a:ext>
          </a:extLst>
        </xdr:cNvPr>
        <xdr:cNvSpPr txBox="1"/>
      </xdr:nvSpPr>
      <xdr:spPr>
        <a:xfrm>
          <a:off x="152660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99695</xdr:rowOff>
    </xdr:from>
    <xdr:to>
      <xdr:col>76</xdr:col>
      <xdr:colOff>165100</xdr:colOff>
      <xdr:row>59</xdr:row>
      <xdr:rowOff>29845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4541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20972</xdr:rowOff>
    </xdr:from>
    <xdr:ext cx="405111" cy="259045"/>
    <xdr:sp macro="" textlink="">
      <xdr:nvSpPr>
        <xdr:cNvPr id="587" name="n_2aveValue【保健センター・保健所】&#10;有形固定資産減価償却率">
          <a:extLst>
            <a:ext uri="{FF2B5EF4-FFF2-40B4-BE49-F238E27FC236}">
              <a16:creationId xmlns:a16="http://schemas.microsoft.com/office/drawing/2014/main" id="{00000000-0008-0000-0F00-00004B020000}"/>
            </a:ext>
          </a:extLst>
        </xdr:cNvPr>
        <xdr:cNvSpPr txBox="1"/>
      </xdr:nvSpPr>
      <xdr:spPr>
        <a:xfrm>
          <a:off x="14389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149225</xdr:rowOff>
    </xdr:from>
    <xdr:to>
      <xdr:col>72</xdr:col>
      <xdr:colOff>38100</xdr:colOff>
      <xdr:row>58</xdr:row>
      <xdr:rowOff>79375</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3652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70502</xdr:rowOff>
    </xdr:from>
    <xdr:ext cx="405111" cy="259045"/>
    <xdr:sp macro="" textlink="">
      <xdr:nvSpPr>
        <xdr:cNvPr id="589" name="n_3aveValue【保健センター・保健所】&#10;有形固定資産減価償却率">
          <a:extLst>
            <a:ext uri="{FF2B5EF4-FFF2-40B4-BE49-F238E27FC236}">
              <a16:creationId xmlns:a16="http://schemas.microsoft.com/office/drawing/2014/main" id="{00000000-0008-0000-0F00-00004D020000}"/>
            </a:ext>
          </a:extLst>
        </xdr:cNvPr>
        <xdr:cNvSpPr txBox="1"/>
      </xdr:nvSpPr>
      <xdr:spPr>
        <a:xfrm>
          <a:off x="135007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xdr:rowOff>
    </xdr:from>
    <xdr:to>
      <xdr:col>85</xdr:col>
      <xdr:colOff>177800</xdr:colOff>
      <xdr:row>56</xdr:row>
      <xdr:rowOff>111760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268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405111" cy="259045"/>
    <xdr:sp macro="" textlink="">
      <xdr:nvSpPr>
        <xdr:cNvPr id="596" name="【保健センター・保健所】&#10;有形固定資産減価償却率該当値テキスト">
          <a:extLst>
            <a:ext uri="{FF2B5EF4-FFF2-40B4-BE49-F238E27FC236}">
              <a16:creationId xmlns:a16="http://schemas.microsoft.com/office/drawing/2014/main" id="{00000000-0008-0000-0F00-000054020000}"/>
            </a:ext>
          </a:extLst>
        </xdr:cNvPr>
        <xdr:cNvSpPr txBox="1"/>
      </xdr:nvSpPr>
      <xdr:spPr>
        <a:xfrm>
          <a:off x="163576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60960</xdr:rowOff>
    </xdr:from>
    <xdr:to>
      <xdr:col>85</xdr:col>
      <xdr:colOff>127000</xdr:colOff>
      <xdr:row>56</xdr:row>
      <xdr:rowOff>76200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5481300" y="9662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91440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4592300" y="967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55880</xdr:rowOff>
    </xdr:from>
    <xdr:to>
      <xdr:col>72</xdr:col>
      <xdr:colOff>38100</xdr:colOff>
      <xdr:row>56</xdr:row>
      <xdr:rowOff>157480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365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56</xdr:row>
      <xdr:rowOff>106680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3703300" y="9692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143527</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2557</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3500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F00-00007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F00-000072020000}"/>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F00-000074020000}"/>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F00-000076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124477</xdr:rowOff>
    </xdr:from>
    <xdr:ext cx="469744" cy="259045"/>
    <xdr:sp macro="" textlink="">
      <xdr:nvSpPr>
        <xdr:cNvPr id="633" name="n_1aveValue【保健センター・保健所】&#10;一人当たり面積">
          <a:extLst>
            <a:ext uri="{FF2B5EF4-FFF2-40B4-BE49-F238E27FC236}">
              <a16:creationId xmlns:a16="http://schemas.microsoft.com/office/drawing/2014/main" id="{00000000-0008-0000-0F00-000079020000}"/>
            </a:ext>
          </a:extLst>
        </xdr:cNvPr>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6350</xdr:rowOff>
    </xdr:from>
    <xdr:to>
      <xdr:col>107</xdr:col>
      <xdr:colOff>101600</xdr:colOff>
      <xdr:row>59</xdr:row>
      <xdr:rowOff>107950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57</xdr:row>
      <xdr:rowOff>124477</xdr:rowOff>
    </xdr:from>
    <xdr:ext cx="469744" cy="259045"/>
    <xdr:sp macro="" textlink="">
      <xdr:nvSpPr>
        <xdr:cNvPr id="635" name="n_2aveValue【保健センター・保健所】&#10;一人当たり面積">
          <a:extLst>
            <a:ext uri="{FF2B5EF4-FFF2-40B4-BE49-F238E27FC236}">
              <a16:creationId xmlns:a16="http://schemas.microsoft.com/office/drawing/2014/main" id="{00000000-0008-0000-0F00-00007B020000}"/>
            </a:ext>
          </a:extLst>
        </xdr:cNvPr>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63500</xdr:rowOff>
    </xdr:from>
    <xdr:to>
      <xdr:col>102</xdr:col>
      <xdr:colOff>165100</xdr:colOff>
      <xdr:row>60</xdr:row>
      <xdr:rowOff>165100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10177</xdr:rowOff>
    </xdr:from>
    <xdr:ext cx="469744" cy="259045"/>
    <xdr:sp macro="" textlink="">
      <xdr:nvSpPr>
        <xdr:cNvPr id="637" name="n_3aveValue【保健センター・保健所】&#10;一人当たり面積">
          <a:extLst>
            <a:ext uri="{FF2B5EF4-FFF2-40B4-BE49-F238E27FC236}">
              <a16:creationId xmlns:a16="http://schemas.microsoft.com/office/drawing/2014/main" id="{00000000-0008-0000-0F00-00007D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644" name="【保健センター・保健所】&#10;一人当たり面積該当値テキスト">
          <a:extLst>
            <a:ext uri="{FF2B5EF4-FFF2-40B4-BE49-F238E27FC236}">
              <a16:creationId xmlns:a16="http://schemas.microsoft.com/office/drawing/2014/main" id="{00000000-0008-0000-0F00-000084020000}"/>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63</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20434300" y="1074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9545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51" name="n_1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52" name="n_2mainValue【保健センター・保健所】&#10;一人当たり面積">
          <a:extLst>
            <a:ext uri="{FF2B5EF4-FFF2-40B4-BE49-F238E27FC236}">
              <a16:creationId xmlns:a16="http://schemas.microsoft.com/office/drawing/2014/main" id="{00000000-0008-0000-0F00-00008C020000}"/>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53" name="n_3mainValue【保健センター・保健所】&#10;一人当たり面積">
          <a:extLst>
            <a:ext uri="{FF2B5EF4-FFF2-40B4-BE49-F238E27FC236}">
              <a16:creationId xmlns:a16="http://schemas.microsoft.com/office/drawing/2014/main" id="{00000000-0008-0000-0F00-00008D020000}"/>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id="{00000000-0008-0000-0F00-0000A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72389</xdr:rowOff>
    </xdr:from>
    <xdr:to>
      <xdr:col>85</xdr:col>
      <xdr:colOff>126364</xdr:colOff>
      <xdr:row>85</xdr:row>
      <xdr:rowOff>160564</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6318864" y="13274039"/>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164391</xdr:rowOff>
    </xdr:from>
    <xdr:ext cx="405111" cy="259045"/>
    <xdr:sp macro="" textlink="">
      <xdr:nvSpPr>
        <xdr:cNvPr id="681" name="【消防施設】&#10;有形固定資産減価償却率最小値テキスト">
          <a:extLst>
            <a:ext uri="{FF2B5EF4-FFF2-40B4-BE49-F238E27FC236}">
              <a16:creationId xmlns:a16="http://schemas.microsoft.com/office/drawing/2014/main" id="{00000000-0008-0000-0F00-0000A9020000}"/>
            </a:ext>
          </a:extLst>
        </xdr:cNvPr>
        <xdr:cNvSpPr txBox="1"/>
      </xdr:nvSpPr>
      <xdr:spPr>
        <a:xfrm>
          <a:off x="16357600" y="1473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160564</xdr:rowOff>
    </xdr:from>
    <xdr:to>
      <xdr:col>86</xdr:col>
      <xdr:colOff>25400</xdr:colOff>
      <xdr:row>85</xdr:row>
      <xdr:rowOff>160564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230600" y="1473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19066</xdr:rowOff>
    </xdr:from>
    <xdr:ext cx="405111" cy="259045"/>
    <xdr:sp macro="" textlink="">
      <xdr:nvSpPr>
        <xdr:cNvPr id="683" name="【消防施設】&#10;有形固定資産減価償却率最大値テキスト">
          <a:extLst>
            <a:ext uri="{FF2B5EF4-FFF2-40B4-BE49-F238E27FC236}">
              <a16:creationId xmlns:a16="http://schemas.microsoft.com/office/drawing/2014/main" id="{00000000-0008-0000-0F00-0000AB020000}"/>
            </a:ext>
          </a:extLst>
        </xdr:cNvPr>
        <xdr:cNvSpPr txBox="1"/>
      </xdr:nvSpPr>
      <xdr:spPr>
        <a:xfrm>
          <a:off x="16357600" y="1304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72389</xdr:rowOff>
    </xdr:from>
    <xdr:to>
      <xdr:col>86</xdr:col>
      <xdr:colOff>25400</xdr:colOff>
      <xdr:row>77</xdr:row>
      <xdr:rowOff>72389</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230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129376</xdr:rowOff>
    </xdr:from>
    <xdr:ext cx="405111" cy="259045"/>
    <xdr:sp macro="" textlink="">
      <xdr:nvSpPr>
        <xdr:cNvPr id="685" name="【消防施設】&#10;有形固定資産減価償却率平均値テキスト">
          <a:extLst>
            <a:ext uri="{FF2B5EF4-FFF2-40B4-BE49-F238E27FC236}">
              <a16:creationId xmlns:a16="http://schemas.microsoft.com/office/drawing/2014/main" id="{00000000-0008-0000-0F00-0000AD020000}"/>
            </a:ext>
          </a:extLst>
        </xdr:cNvPr>
        <xdr:cNvSpPr txBox="1"/>
      </xdr:nvSpPr>
      <xdr:spPr>
        <a:xfrm>
          <a:off x="16357600" y="135024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62687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126654</xdr:rowOff>
    </xdr:from>
    <xdr:ext cx="405111" cy="259045"/>
    <xdr:sp macro="" textlink="">
      <xdr:nvSpPr>
        <xdr:cNvPr id="688" name="n_1aveValue【消防施設】&#10;有形固定資産減価償却率">
          <a:extLst>
            <a:ext uri="{FF2B5EF4-FFF2-40B4-BE49-F238E27FC236}">
              <a16:creationId xmlns:a16="http://schemas.microsoft.com/office/drawing/2014/main" id="{00000000-0008-0000-0F00-0000B0020000}"/>
            </a:ext>
          </a:extLst>
        </xdr:cNvPr>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157118</xdr:rowOff>
    </xdr:from>
    <xdr:to>
      <xdr:col>76</xdr:col>
      <xdr:colOff>165100</xdr:colOff>
      <xdr:row>81</xdr:row>
      <xdr:rowOff>87268</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103795</xdr:rowOff>
    </xdr:from>
    <xdr:ext cx="405111" cy="259045"/>
    <xdr:sp macro="" textlink="">
      <xdr:nvSpPr>
        <xdr:cNvPr id="690" name="n_2aveValue【消防施設】&#10;有形固定資産減価償却率">
          <a:extLst>
            <a:ext uri="{FF2B5EF4-FFF2-40B4-BE49-F238E27FC236}">
              <a16:creationId xmlns:a16="http://schemas.microsoft.com/office/drawing/2014/main" id="{00000000-0008-0000-0F00-0000B2020000}"/>
            </a:ext>
          </a:extLst>
        </xdr:cNvPr>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21589</xdr:rowOff>
    </xdr:from>
    <xdr:to>
      <xdr:col>72</xdr:col>
      <xdr:colOff>38100</xdr:colOff>
      <xdr:row>81</xdr:row>
      <xdr:rowOff>123189</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3652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139716</xdr:rowOff>
    </xdr:from>
    <xdr:ext cx="405111" cy="259045"/>
    <xdr:sp macro="" textlink="">
      <xdr:nvSpPr>
        <xdr:cNvPr id="692" name="n_3aveValue【消防施設】&#10;有形固定資産減価償却率">
          <a:extLst>
            <a:ext uri="{FF2B5EF4-FFF2-40B4-BE49-F238E27FC236}">
              <a16:creationId xmlns:a16="http://schemas.microsoft.com/office/drawing/2014/main" id="{00000000-0008-0000-0F00-0000B4020000}"/>
            </a:ext>
          </a:extLst>
        </xdr:cNvPr>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109764</xdr:rowOff>
    </xdr:from>
    <xdr:to>
      <xdr:col>85</xdr:col>
      <xdr:colOff>177800</xdr:colOff>
      <xdr:row>86</xdr:row>
      <xdr:rowOff>39914</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24691</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459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132624</xdr:rowOff>
    </xdr:from>
    <xdr:to>
      <xdr:col>81</xdr:col>
      <xdr:colOff>101600</xdr:colOff>
      <xdr:row>86</xdr:row>
      <xdr:rowOff>62774</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543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160564</xdr:rowOff>
    </xdr:from>
    <xdr:to>
      <xdr:col>85</xdr:col>
      <xdr:colOff>127000</xdr:colOff>
      <xdr:row>86</xdr:row>
      <xdr:rowOff>11974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5481300" y="147338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24856</xdr:rowOff>
    </xdr:from>
    <xdr:to>
      <xdr:col>76</xdr:col>
      <xdr:colOff>165100</xdr:colOff>
      <xdr:row>83</xdr:row>
      <xdr:rowOff>126456</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4541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86</xdr:row>
      <xdr:rowOff>11974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4592300" y="14306006"/>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3652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167095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3703300" y="143060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53901</xdr:rowOff>
    </xdr:from>
    <xdr:ext cx="405111" cy="259045"/>
    <xdr:sp macro="" textlink="">
      <xdr:nvSpPr>
        <xdr:cNvPr id="706" name="n_1mainValue【消防施設】&#10;有形固定資産減価償却率">
          <a:extLst>
            <a:ext uri="{FF2B5EF4-FFF2-40B4-BE49-F238E27FC236}">
              <a16:creationId xmlns:a16="http://schemas.microsoft.com/office/drawing/2014/main" id="{00000000-0008-0000-0F00-0000C2020000}"/>
            </a:ext>
          </a:extLst>
        </xdr:cNvPr>
        <xdr:cNvSpPr txBox="1"/>
      </xdr:nvSpPr>
      <xdr:spPr>
        <a:xfrm>
          <a:off x="152660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117583</xdr:rowOff>
    </xdr:from>
    <xdr:ext cx="405111" cy="259045"/>
    <xdr:sp macro="" textlink="">
      <xdr:nvSpPr>
        <xdr:cNvPr id="707" name="n_2mainValue【消防施設】&#10;有形固定資産減価償却率">
          <a:extLst>
            <a:ext uri="{FF2B5EF4-FFF2-40B4-BE49-F238E27FC236}">
              <a16:creationId xmlns:a16="http://schemas.microsoft.com/office/drawing/2014/main" id="{00000000-0008-0000-0F00-0000C3020000}"/>
            </a:ext>
          </a:extLst>
        </xdr:cNvPr>
        <xdr:cNvSpPr txBox="1"/>
      </xdr:nvSpPr>
      <xdr:spPr>
        <a:xfrm>
          <a:off x="14389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37572</xdr:rowOff>
    </xdr:from>
    <xdr:ext cx="405111" cy="259045"/>
    <xdr:sp macro="" textlink="">
      <xdr:nvSpPr>
        <xdr:cNvPr id="708" name="n_3mainValue【消防施設】&#10;有形固定資産減価償却率">
          <a:extLst>
            <a:ext uri="{FF2B5EF4-FFF2-40B4-BE49-F238E27FC236}">
              <a16:creationId xmlns:a16="http://schemas.microsoft.com/office/drawing/2014/main" id="{00000000-0008-0000-0F00-0000C4020000}"/>
            </a:ext>
          </a:extLst>
        </xdr:cNvPr>
        <xdr:cNvSpPr txBox="1"/>
      </xdr:nvSpPr>
      <xdr:spPr>
        <a:xfrm>
          <a:off x="13500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a:extLst>
            <a:ext uri="{FF2B5EF4-FFF2-40B4-BE49-F238E27FC236}">
              <a16:creationId xmlns:a16="http://schemas.microsoft.com/office/drawing/2014/main" id="{00000000-0008-0000-0F00-0000D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87086</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22160864" y="1341120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35" name="【消防施設】&#10;一人当たり面積最小値テキスト">
          <a:extLst>
            <a:ext uri="{FF2B5EF4-FFF2-40B4-BE49-F238E27FC236}">
              <a16:creationId xmlns:a16="http://schemas.microsoft.com/office/drawing/2014/main" id="{00000000-0008-0000-0F00-0000DF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37" name="【消防施設】&#10;一人当たり面積最大値テキスト">
          <a:extLst>
            <a:ext uri="{FF2B5EF4-FFF2-40B4-BE49-F238E27FC236}">
              <a16:creationId xmlns:a16="http://schemas.microsoft.com/office/drawing/2014/main" id="{00000000-0008-0000-0F00-0000E1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104520</xdr:rowOff>
    </xdr:from>
    <xdr:ext cx="469744" cy="259045"/>
    <xdr:sp macro="" textlink="">
      <xdr:nvSpPr>
        <xdr:cNvPr id="739" name="【消防施設】&#10;一人当たり面積平均値テキスト">
          <a:extLst>
            <a:ext uri="{FF2B5EF4-FFF2-40B4-BE49-F238E27FC236}">
              <a16:creationId xmlns:a16="http://schemas.microsoft.com/office/drawing/2014/main" id="{00000000-0008-0000-0F00-0000E3020000}"/>
            </a:ext>
          </a:extLst>
        </xdr:cNvPr>
        <xdr:cNvSpPr txBox="1"/>
      </xdr:nvSpPr>
      <xdr:spPr>
        <a:xfrm>
          <a:off x="221996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22110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127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120848</xdr:rowOff>
    </xdr:from>
    <xdr:ext cx="469744" cy="259045"/>
    <xdr:sp macro="" textlink="">
      <xdr:nvSpPr>
        <xdr:cNvPr id="742" name="n_1aveValue【消防施設】&#10;一人当たり面積">
          <a:extLst>
            <a:ext uri="{FF2B5EF4-FFF2-40B4-BE49-F238E27FC236}">
              <a16:creationId xmlns:a16="http://schemas.microsoft.com/office/drawing/2014/main" id="{00000000-0008-0000-0F00-0000E6020000}"/>
            </a:ext>
          </a:extLst>
        </xdr:cNvPr>
        <xdr:cNvSpPr txBox="1"/>
      </xdr:nvSpPr>
      <xdr:spPr>
        <a:xfrm>
          <a:off x="210757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60779</xdr:rowOff>
    </xdr:from>
    <xdr:to>
      <xdr:col>107</xdr:col>
      <xdr:colOff>101600</xdr:colOff>
      <xdr:row>83</xdr:row>
      <xdr:rowOff>162379</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0383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153506</xdr:rowOff>
    </xdr:from>
    <xdr:ext cx="469744" cy="259045"/>
    <xdr:sp macro="" textlink="">
      <xdr:nvSpPr>
        <xdr:cNvPr id="744" name="n_2aveValue【消防施設】&#10;一人当たり面積">
          <a:extLst>
            <a:ext uri="{FF2B5EF4-FFF2-40B4-BE49-F238E27FC236}">
              <a16:creationId xmlns:a16="http://schemas.microsoft.com/office/drawing/2014/main" id="{00000000-0008-0000-0F00-0000E8020000}"/>
            </a:ext>
          </a:extLst>
        </xdr:cNvPr>
        <xdr:cNvSpPr txBox="1"/>
      </xdr:nvSpPr>
      <xdr:spPr>
        <a:xfrm>
          <a:off x="201994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44450</xdr:rowOff>
    </xdr:from>
    <xdr:to>
      <xdr:col>102</xdr:col>
      <xdr:colOff>165100</xdr:colOff>
      <xdr:row>83</xdr:row>
      <xdr:rowOff>146050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137177</xdr:rowOff>
    </xdr:from>
    <xdr:ext cx="469744" cy="259045"/>
    <xdr:sp macro="" textlink="">
      <xdr:nvSpPr>
        <xdr:cNvPr id="746" name="n_3aveValue【消防施設】&#10;一人当たり面積">
          <a:extLst>
            <a:ext uri="{FF2B5EF4-FFF2-40B4-BE49-F238E27FC236}">
              <a16:creationId xmlns:a16="http://schemas.microsoft.com/office/drawing/2014/main" id="{00000000-0008-0000-0F00-0000EA02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753" name="【消防施設】&#10;一人当たり面積該当値テキスト">
          <a:extLst>
            <a:ext uri="{FF2B5EF4-FFF2-40B4-BE49-F238E27FC236}">
              <a16:creationId xmlns:a16="http://schemas.microsoft.com/office/drawing/2014/main" id="{00000000-0008-0000-0F00-0000F1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3629</xdr:rowOff>
    </xdr:from>
    <xdr:to>
      <xdr:col>112</xdr:col>
      <xdr:colOff>38100</xdr:colOff>
      <xdr:row>78</xdr:row>
      <xdr:rowOff>105229</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127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54429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21323300" y="134112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54429</xdr:rowOff>
    </xdr:from>
    <xdr:to>
      <xdr:col>111</xdr:col>
      <xdr:colOff>177800</xdr:colOff>
      <xdr:row>79</xdr:row>
      <xdr:rowOff>95250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20434300" y="13427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166914</xdr:rowOff>
    </xdr:from>
    <xdr:to>
      <xdr:col>102</xdr:col>
      <xdr:colOff>165100</xdr:colOff>
      <xdr:row>83</xdr:row>
      <xdr:rowOff>97064</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9494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83</xdr:row>
      <xdr:rowOff>46264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9545300" y="13639800"/>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121756</xdr:rowOff>
    </xdr:from>
    <xdr:ext cx="469744" cy="259045"/>
    <xdr:sp macro="" textlink="">
      <xdr:nvSpPr>
        <xdr:cNvPr id="760" name="n_1mainValue【消防施設】&#10;一人当たり面積">
          <a:extLst>
            <a:ext uri="{FF2B5EF4-FFF2-40B4-BE49-F238E27FC236}">
              <a16:creationId xmlns:a16="http://schemas.microsoft.com/office/drawing/2014/main" id="{00000000-0008-0000-0F00-0000F8020000}"/>
            </a:ext>
          </a:extLst>
        </xdr:cNvPr>
        <xdr:cNvSpPr txBox="1"/>
      </xdr:nvSpPr>
      <xdr:spPr>
        <a:xfrm>
          <a:off x="210757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61" name="n_2mainValue【消防施設】&#10;一人当たり面積">
          <a:extLst>
            <a:ext uri="{FF2B5EF4-FFF2-40B4-BE49-F238E27FC236}">
              <a16:creationId xmlns:a16="http://schemas.microsoft.com/office/drawing/2014/main" id="{00000000-0008-0000-0F00-0000F9020000}"/>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113591</xdr:rowOff>
    </xdr:from>
    <xdr:ext cx="469744" cy="259045"/>
    <xdr:sp macro="" textlink="">
      <xdr:nvSpPr>
        <xdr:cNvPr id="762" name="n_3mainValue【消防施設】&#10;一人当たり面積">
          <a:extLst>
            <a:ext uri="{FF2B5EF4-FFF2-40B4-BE49-F238E27FC236}">
              <a16:creationId xmlns:a16="http://schemas.microsoft.com/office/drawing/2014/main" id="{00000000-0008-0000-0F00-0000FA020000}"/>
            </a:ext>
          </a:extLst>
        </xdr:cNvPr>
        <xdr:cNvSpPr txBox="1"/>
      </xdr:nvSpPr>
      <xdr:spPr>
        <a:xfrm>
          <a:off x="19310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00000000-0008-0000-0F00-00001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107</xdr:row>
      <xdr:rowOff>76200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6318864" y="172859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80027</xdr:rowOff>
    </xdr:from>
    <xdr:ext cx="405111" cy="259045"/>
    <xdr:sp macro="" textlink="">
      <xdr:nvSpPr>
        <xdr:cNvPr id="788" name="【庁舎】&#10;有形固定資産減価償却率最小値テキスト">
          <a:extLst>
            <a:ext uri="{FF2B5EF4-FFF2-40B4-BE49-F238E27FC236}">
              <a16:creationId xmlns:a16="http://schemas.microsoft.com/office/drawing/2014/main" id="{00000000-0008-0000-0F00-000014030000}"/>
            </a:ext>
          </a:extLst>
        </xdr:cNvPr>
        <xdr:cNvSpPr txBox="1"/>
      </xdr:nvSpPr>
      <xdr:spPr>
        <a:xfrm>
          <a:off x="16357600"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76200</xdr:rowOff>
    </xdr:from>
    <xdr:to>
      <xdr:col>86</xdr:col>
      <xdr:colOff>25400</xdr:colOff>
      <xdr:row>107</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6230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90" name="【庁舎】&#10;有形固定資産減価償却率最大値テキスト">
          <a:extLst>
            <a:ext uri="{FF2B5EF4-FFF2-40B4-BE49-F238E27FC236}">
              <a16:creationId xmlns:a16="http://schemas.microsoft.com/office/drawing/2014/main" id="{00000000-0008-0000-0F00-000016030000}"/>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120032</xdr:rowOff>
    </xdr:from>
    <xdr:ext cx="405111" cy="259045"/>
    <xdr:sp macro="" textlink="">
      <xdr:nvSpPr>
        <xdr:cNvPr id="792" name="【庁舎】&#10;有形固定資産減価償却率平均値テキスト">
          <a:extLst>
            <a:ext uri="{FF2B5EF4-FFF2-40B4-BE49-F238E27FC236}">
              <a16:creationId xmlns:a16="http://schemas.microsoft.com/office/drawing/2014/main" id="{00000000-0008-0000-0F00-000018030000}"/>
            </a:ext>
          </a:extLst>
        </xdr:cNvPr>
        <xdr:cNvSpPr txBox="1"/>
      </xdr:nvSpPr>
      <xdr:spPr>
        <a:xfrm>
          <a:off x="16357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6268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166370</xdr:rowOff>
    </xdr:from>
    <xdr:to>
      <xdr:col>81</xdr:col>
      <xdr:colOff>101600</xdr:colOff>
      <xdr:row>105</xdr:row>
      <xdr:rowOff>96520</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15430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87647</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F00-00001B030000}"/>
            </a:ext>
          </a:extLst>
        </xdr:cNvPr>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153036</xdr:rowOff>
    </xdr:from>
    <xdr:to>
      <xdr:col>76</xdr:col>
      <xdr:colOff>165100</xdr:colOff>
      <xdr:row>105</xdr:row>
      <xdr:rowOff>83186</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74313</xdr:rowOff>
    </xdr:from>
    <xdr:ext cx="405111" cy="259045"/>
    <xdr:sp macro="" textlink="">
      <xdr:nvSpPr>
        <xdr:cNvPr id="797" name="n_2aveValue【庁舎】&#10;有形固定資産減価償却率">
          <a:extLst>
            <a:ext uri="{FF2B5EF4-FFF2-40B4-BE49-F238E27FC236}">
              <a16:creationId xmlns:a16="http://schemas.microsoft.com/office/drawing/2014/main" id="{00000000-0008-0000-0F00-00001D030000}"/>
            </a:ext>
          </a:extLst>
        </xdr:cNvPr>
        <xdr:cNvSpPr txBox="1"/>
      </xdr:nvSpPr>
      <xdr:spPr>
        <a:xfrm>
          <a:off x="14389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120650</xdr:rowOff>
    </xdr:from>
    <xdr:to>
      <xdr:col>72</xdr:col>
      <xdr:colOff>38100</xdr:colOff>
      <xdr:row>107</xdr:row>
      <xdr:rowOff>50800</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3652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107</xdr:row>
      <xdr:rowOff>41927</xdr:rowOff>
    </xdr:from>
    <xdr:ext cx="405111" cy="259045"/>
    <xdr:sp macro="" textlink="">
      <xdr:nvSpPr>
        <xdr:cNvPr id="799" name="n_3aveValue【庁舎】&#10;有形固定資産減価償却率">
          <a:extLst>
            <a:ext uri="{FF2B5EF4-FFF2-40B4-BE49-F238E27FC236}">
              <a16:creationId xmlns:a16="http://schemas.microsoft.com/office/drawing/2014/main" id="{00000000-0008-0000-0F00-00001F030000}"/>
            </a:ext>
          </a:extLst>
        </xdr:cNvPr>
        <xdr:cNvSpPr txBox="1"/>
      </xdr:nvSpPr>
      <xdr:spPr>
        <a:xfrm>
          <a:off x="13500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143511</xdr:rowOff>
    </xdr:from>
    <xdr:to>
      <xdr:col>85</xdr:col>
      <xdr:colOff>177800</xdr:colOff>
      <xdr:row>103</xdr:row>
      <xdr:rowOff>73661</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6268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166388</xdr:rowOff>
    </xdr:from>
    <xdr:ext cx="405111" cy="259045"/>
    <xdr:sp macro="" textlink="">
      <xdr:nvSpPr>
        <xdr:cNvPr id="806" name="【庁舎】&#10;有形固定資産減価償却率該当値テキスト">
          <a:extLst>
            <a:ext uri="{FF2B5EF4-FFF2-40B4-BE49-F238E27FC236}">
              <a16:creationId xmlns:a16="http://schemas.microsoft.com/office/drawing/2014/main" id="{00000000-0008-0000-0F00-000026030000}"/>
            </a:ext>
          </a:extLst>
        </xdr:cNvPr>
        <xdr:cNvSpPr txBox="1"/>
      </xdr:nvSpPr>
      <xdr:spPr>
        <a:xfrm>
          <a:off x="16357600"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22861</xdr:rowOff>
    </xdr:from>
    <xdr:to>
      <xdr:col>85</xdr:col>
      <xdr:colOff>127000</xdr:colOff>
      <xdr:row>103</xdr:row>
      <xdr:rowOff>40005</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15481300" y="1768221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14592300" y="17699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365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112395</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13703300" y="1773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107332</xdr:rowOff>
    </xdr:from>
    <xdr:ext cx="405111" cy="259045"/>
    <xdr:sp macro="" textlink="">
      <xdr:nvSpPr>
        <xdr:cNvPr id="813" name="n_1mainValue【庁舎】&#10;有形固定資産減価償却率">
          <a:extLst>
            <a:ext uri="{FF2B5EF4-FFF2-40B4-BE49-F238E27FC236}">
              <a16:creationId xmlns:a16="http://schemas.microsoft.com/office/drawing/2014/main" id="{00000000-0008-0000-0F00-00002D030000}"/>
            </a:ext>
          </a:extLst>
        </xdr:cNvPr>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814" name="n_2mainValue【庁舎】&#10;有形固定資産減価償却率">
          <a:extLst>
            <a:ext uri="{FF2B5EF4-FFF2-40B4-BE49-F238E27FC236}">
              <a16:creationId xmlns:a16="http://schemas.microsoft.com/office/drawing/2014/main" id="{00000000-0008-0000-0F00-00002E03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8272</xdr:rowOff>
    </xdr:from>
    <xdr:ext cx="405111" cy="259045"/>
    <xdr:sp macro="" textlink="">
      <xdr:nvSpPr>
        <xdr:cNvPr id="815" name="n_3mainValue【庁舎】&#10;有形固定資産減価償却率">
          <a:extLst>
            <a:ext uri="{FF2B5EF4-FFF2-40B4-BE49-F238E27FC236}">
              <a16:creationId xmlns:a16="http://schemas.microsoft.com/office/drawing/2014/main" id="{00000000-0008-0000-0F00-00002F030000}"/>
            </a:ext>
          </a:extLst>
        </xdr:cNvPr>
        <xdr:cNvSpPr txBox="1"/>
      </xdr:nvSpPr>
      <xdr:spPr>
        <a:xfrm>
          <a:off x="13500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a:extLst>
            <a:ext uri="{FF2B5EF4-FFF2-40B4-BE49-F238E27FC236}">
              <a16:creationId xmlns:a16="http://schemas.microsoft.com/office/drawing/2014/main" id="{00000000-0008-0000-0F00-00004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22861</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2160864" y="1718310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41" name="【庁舎】&#10;一人当たり面積最小値テキスト">
          <a:extLst>
            <a:ext uri="{FF2B5EF4-FFF2-40B4-BE49-F238E27FC236}">
              <a16:creationId xmlns:a16="http://schemas.microsoft.com/office/drawing/2014/main" id="{00000000-0008-0000-0F00-000049030000}"/>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43" name="【庁舎】&#10;一人当たり面積最大値テキスト">
          <a:extLst>
            <a:ext uri="{FF2B5EF4-FFF2-40B4-BE49-F238E27FC236}">
              <a16:creationId xmlns:a16="http://schemas.microsoft.com/office/drawing/2014/main" id="{00000000-0008-0000-0F00-00004B030000}"/>
            </a:ext>
          </a:extLst>
        </xdr:cNvPr>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83838</xdr:rowOff>
    </xdr:from>
    <xdr:ext cx="469744" cy="259045"/>
    <xdr:sp macro="" textlink="">
      <xdr:nvSpPr>
        <xdr:cNvPr id="845" name="【庁舎】&#10;一人当たり面積平均値テキスト">
          <a:extLst>
            <a:ext uri="{FF2B5EF4-FFF2-40B4-BE49-F238E27FC236}">
              <a16:creationId xmlns:a16="http://schemas.microsoft.com/office/drawing/2014/main" id="{00000000-0008-0000-0F00-00004D030000}"/>
            </a:ext>
          </a:extLst>
        </xdr:cNvPr>
        <xdr:cNvSpPr txBox="1"/>
      </xdr:nvSpPr>
      <xdr:spPr>
        <a:xfrm>
          <a:off x="221996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846" name="フローチャート: 判断 845">
          <a:extLst>
            <a:ext uri="{FF2B5EF4-FFF2-40B4-BE49-F238E27FC236}">
              <a16:creationId xmlns:a16="http://schemas.microsoft.com/office/drawing/2014/main" id="{00000000-0008-0000-0F00-00004E030000}"/>
            </a:ext>
          </a:extLst>
        </xdr:cNvPr>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3827</xdr:rowOff>
    </xdr:from>
    <xdr:ext cx="469744" cy="259045"/>
    <xdr:sp macro="" textlink="">
      <xdr:nvSpPr>
        <xdr:cNvPr id="848" name="n_1aveValue【庁舎】&#10;一人当たり面積">
          <a:extLst>
            <a:ext uri="{FF2B5EF4-FFF2-40B4-BE49-F238E27FC236}">
              <a16:creationId xmlns:a16="http://schemas.microsoft.com/office/drawing/2014/main" id="{00000000-0008-0000-0F00-000050030000}"/>
            </a:ext>
          </a:extLst>
        </xdr:cNvPr>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82550</xdr:rowOff>
    </xdr:from>
    <xdr:to>
      <xdr:col>107</xdr:col>
      <xdr:colOff>101600</xdr:colOff>
      <xdr:row>104</xdr:row>
      <xdr:rowOff>12700</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3827</xdr:rowOff>
    </xdr:from>
    <xdr:ext cx="469744" cy="259045"/>
    <xdr:sp macro="" textlink="">
      <xdr:nvSpPr>
        <xdr:cNvPr id="850" name="n_2aveValue【庁舎】&#10;一人当たり面積">
          <a:extLst>
            <a:ext uri="{FF2B5EF4-FFF2-40B4-BE49-F238E27FC236}">
              <a16:creationId xmlns:a16="http://schemas.microsoft.com/office/drawing/2014/main" id="{00000000-0008-0000-0F00-000052030000}"/>
            </a:ext>
          </a:extLst>
        </xdr:cNvPr>
        <xdr:cNvSpPr txBox="1"/>
      </xdr:nvSpPr>
      <xdr:spPr>
        <a:xfrm>
          <a:off x="20199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52070</xdr:rowOff>
    </xdr:from>
    <xdr:to>
      <xdr:col>102</xdr:col>
      <xdr:colOff>165100</xdr:colOff>
      <xdr:row>103</xdr:row>
      <xdr:rowOff>153670</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19494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144797</xdr:rowOff>
    </xdr:from>
    <xdr:ext cx="469744" cy="259045"/>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931042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xdr:rowOff>
    </xdr:from>
    <xdr:to>
      <xdr:col>116</xdr:col>
      <xdr:colOff>114300</xdr:colOff>
      <xdr:row>101</xdr:row>
      <xdr:rowOff>107950</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22110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29227</xdr:rowOff>
    </xdr:from>
    <xdr:ext cx="469744" cy="259045"/>
    <xdr:sp macro="" textlink="">
      <xdr:nvSpPr>
        <xdr:cNvPr id="859" name="【庁舎】&#10;一人当たり面積該当値テキスト">
          <a:extLst>
            <a:ext uri="{FF2B5EF4-FFF2-40B4-BE49-F238E27FC236}">
              <a16:creationId xmlns:a16="http://schemas.microsoft.com/office/drawing/2014/main" id="{00000000-0008-0000-0F00-00005B030000}"/>
            </a:ext>
          </a:extLst>
        </xdr:cNvPr>
        <xdr:cNvSpPr txBox="1"/>
      </xdr:nvSpPr>
      <xdr:spPr>
        <a:xfrm>
          <a:off x="22199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64770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flipV="1">
          <a:off x="21323300" y="17373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21589</xdr:rowOff>
    </xdr:from>
    <xdr:to>
      <xdr:col>107</xdr:col>
      <xdr:colOff>101600</xdr:colOff>
      <xdr:row>101</xdr:row>
      <xdr:rowOff>123189</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20383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101</xdr:row>
      <xdr:rowOff>72389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20434300" y="1738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36830</xdr:rowOff>
    </xdr:from>
    <xdr:to>
      <xdr:col>102</xdr:col>
      <xdr:colOff>165100</xdr:colOff>
      <xdr:row>101</xdr:row>
      <xdr:rowOff>138430</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19494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72389</xdr:rowOff>
    </xdr:from>
    <xdr:to>
      <xdr:col>107</xdr:col>
      <xdr:colOff>50800</xdr:colOff>
      <xdr:row>101</xdr:row>
      <xdr:rowOff>87630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9545300" y="17388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132097</xdr:rowOff>
    </xdr:from>
    <xdr:ext cx="469744" cy="259045"/>
    <xdr:sp macro="" textlink="">
      <xdr:nvSpPr>
        <xdr:cNvPr id="866" name="n_1mainValue【庁舎】&#10;一人当たり面積">
          <a:extLst>
            <a:ext uri="{FF2B5EF4-FFF2-40B4-BE49-F238E27FC236}">
              <a16:creationId xmlns:a16="http://schemas.microsoft.com/office/drawing/2014/main" id="{00000000-0008-0000-0F00-000062030000}"/>
            </a:ext>
          </a:extLst>
        </xdr:cNvPr>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139716</xdr:rowOff>
    </xdr:from>
    <xdr:ext cx="469744" cy="259045"/>
    <xdr:sp macro="" textlink="">
      <xdr:nvSpPr>
        <xdr:cNvPr id="867" name="n_2mainValue【庁舎】&#10;一人当たり面積">
          <a:extLst>
            <a:ext uri="{FF2B5EF4-FFF2-40B4-BE49-F238E27FC236}">
              <a16:creationId xmlns:a16="http://schemas.microsoft.com/office/drawing/2014/main" id="{00000000-0008-0000-0F00-000063030000}"/>
            </a:ext>
          </a:extLst>
        </xdr:cNvPr>
        <xdr:cNvSpPr txBox="1"/>
      </xdr:nvSpPr>
      <xdr:spPr>
        <a:xfrm>
          <a:off x="20199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154957</xdr:rowOff>
    </xdr:from>
    <xdr:ext cx="469744" cy="259045"/>
    <xdr:sp macro="" textlink="">
      <xdr:nvSpPr>
        <xdr:cNvPr id="868" name="n_3mainValue【庁舎】&#10;一人当たり面積">
          <a:extLst>
            <a:ext uri="{FF2B5EF4-FFF2-40B4-BE49-F238E27FC236}">
              <a16:creationId xmlns:a16="http://schemas.microsoft.com/office/drawing/2014/main" id="{00000000-0008-0000-0F00-000064030000}"/>
            </a:ext>
          </a:extLst>
        </xdr:cNvPr>
        <xdr:cNvSpPr txBox="1"/>
      </xdr:nvSpPr>
      <xdr:spPr>
        <a:xfrm>
          <a:off x="19310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a:extLst>
            <a:ext uri="{FF2B5EF4-FFF2-40B4-BE49-F238E27FC236}">
              <a16:creationId xmlns:a16="http://schemas.microsoft.com/office/drawing/2014/main" id="{00000000-0008-0000-0F00-00006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当市の有形固定資産減価償却率について、類似団体と比較して特に高くなっている施設は、図書館であり、低くなっている施設は、消防施設である。</a:t>
          </a:r>
        </a:p>
        <a:p>
          <a:r>
            <a:rPr kumimoji="1" lang="ja-JP" altLang="en-US" sz="1100">
              <a:latin typeface="ＭＳ Ｐゴシック" panose="020B0600070205080204" pitchFamily="50" charset="-128"/>
              <a:ea typeface="ＭＳ Ｐゴシック" panose="020B0600070205080204" pitchFamily="50" charset="-128"/>
            </a:rPr>
            <a:t>　高い率を示している図書館については、老朽化等</a:t>
          </a:r>
          <a:r>
            <a:rPr kumimoji="1" lang="ja-JP" altLang="en-US" sz="1100">
              <a:solidFill>
                <a:srgbClr val="FF0000"/>
              </a:solidFill>
              <a:latin typeface="ＭＳ Ｐゴシック" panose="020B0600070205080204" pitchFamily="50" charset="-128"/>
              <a:ea typeface="ＭＳ Ｐゴシック" panose="020B0600070205080204" pitchFamily="50" charset="-128"/>
            </a:rPr>
            <a:t>の</a:t>
          </a:r>
          <a:r>
            <a:rPr kumimoji="1" lang="ja-JP" altLang="en-US" sz="1100">
              <a:latin typeface="ＭＳ Ｐゴシック" panose="020B0600070205080204" pitchFamily="50" charset="-128"/>
              <a:ea typeface="ＭＳ Ｐゴシック" panose="020B0600070205080204" pitchFamily="50" charset="-128"/>
            </a:rPr>
            <a:t>理由により、移転整備を行い、平成３０年度に供用開始となったことから、今後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100">
              <a:latin typeface="ＭＳ Ｐゴシック" panose="020B0600070205080204" pitchFamily="50" charset="-128"/>
              <a:ea typeface="ＭＳ Ｐゴシック" panose="020B0600070205080204" pitchFamily="50" charset="-128"/>
            </a:rPr>
            <a:t>数値は改善する見込である。</a:t>
          </a:r>
        </a:p>
        <a:p>
          <a:r>
            <a:rPr kumimoji="1" lang="ja-JP" altLang="en-US" sz="1100">
              <a:latin typeface="ＭＳ Ｐゴシック" panose="020B0600070205080204" pitchFamily="50" charset="-128"/>
              <a:ea typeface="ＭＳ Ｐゴシック" panose="020B0600070205080204" pitchFamily="50" charset="-128"/>
            </a:rPr>
            <a:t>　一方、低い率を示している消防施設については、近年、移転整備を行った施設があることから、有形固定資産減価償却率が低くなっている。</a:t>
          </a:r>
        </a:p>
        <a:p>
          <a:r>
            <a:rPr kumimoji="1" lang="ja-JP" altLang="en-US" sz="1100">
              <a:latin typeface="ＭＳ Ｐゴシック" panose="020B0600070205080204" pitchFamily="50" charset="-128"/>
              <a:ea typeface="ＭＳ Ｐゴシック" panose="020B0600070205080204" pitchFamily="50" charset="-128"/>
            </a:rPr>
            <a:t>　現在、平成２８年度策定の都城市公共施設等総合管理計画に示した建築物系施設の管理に関する方針に基づき、施設類型ごとに個別施設計画の策定に取り組んでおり、今後は、公共施設等の安全・安心を確保するとともに、必要なサービスを適切かつ持続可能な形で提供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微増の状況ではあるが、類似団体内では、依然として下位に位置している。好調なふるさと納税を背景に、自主財源比率は増加しているものの、地方税は横ばいの状況であり、企業立地の促進による新たな税収の確保に取り組む必要がある。また、基金繰入や起債発行に頼らずに、経常的な歳入の範囲内で歳出予算を編成する「歳入先行型の予算編成（予算の枠配分）」を徹底し、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普通交付税の減による経常一般財源の減や、物件費や扶助費の増の影響もあり、経常収支比率は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ポイントの増となった。財政の硬直状態が続く中、経常経費の削減に向けた取組はもとより、市税をはじめとする自主財源の確保に努める必要がある。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170180</xdr:rowOff>
    </xdr:from>
    <xdr:to>
      <xdr:col>23</xdr:col>
      <xdr:colOff>133350</xdr:colOff>
      <xdr:row>67</xdr:row>
      <xdr:rowOff>112183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57180"/>
          <a:ext cx="0" cy="1142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84260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112183</xdr:rowOff>
    </xdr:from>
    <xdr:to>
      <xdr:col>24</xdr:col>
      <xdr:colOff>12700</xdr:colOff>
      <xdr:row>67</xdr:row>
      <xdr:rowOff>112183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85107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170180</xdr:rowOff>
    </xdr:from>
    <xdr:to>
      <xdr:col>24</xdr:col>
      <xdr:colOff>12700</xdr:colOff>
      <xdr:row>60</xdr:row>
      <xdr:rowOff>170180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5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64</xdr:row>
      <xdr:rowOff>127846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41094"/>
          <a:ext cx="8382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61400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6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60</xdr:row>
      <xdr:rowOff>154094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284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60</xdr:row>
      <xdr:rowOff>41487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9990667"/>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60</xdr:row>
      <xdr:rowOff>25400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999066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167640</xdr:rowOff>
    </xdr:from>
    <xdr:to>
      <xdr:col>11</xdr:col>
      <xdr:colOff>82550</xdr:colOff>
      <xdr:row>61</xdr:row>
      <xdr:rowOff>97790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人当たりの人件費・物件費等の決算額は、前年度に比べて</a:t>
          </a:r>
          <a:r>
            <a:rPr kumimoji="1" lang="en-US" altLang="ja-JP" sz="1300">
              <a:latin typeface="ＭＳ Ｐゴシック" panose="020B0600070205080204" pitchFamily="50" charset="-128"/>
              <a:ea typeface="ＭＳ Ｐゴシック" panose="020B0600070205080204" pitchFamily="50" charset="-128"/>
            </a:rPr>
            <a:t>15,098</a:t>
          </a:r>
          <a:r>
            <a:rPr kumimoji="1" lang="ja-JP" altLang="en-US" sz="1300">
              <a:latin typeface="ＭＳ Ｐゴシック" panose="020B0600070205080204" pitchFamily="50" charset="-128"/>
              <a:ea typeface="ＭＳ Ｐゴシック" panose="020B0600070205080204" pitchFamily="50" charset="-128"/>
            </a:rPr>
            <a:t>円の増となった。主な要因としては、公共施設の整備に伴う新たな指定管理料等の物件費の増や、施設の老朽化に対応するための維持補修費の増が挙げられる。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特に、維持補修費については、今後も施設の老朽化に伴い、増加傾向が予想されることから、公共施設等総合管理計画に基づく公共施設の適正配置に取り組むことにより、コスト縮減に努める。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40866</xdr:rowOff>
    </xdr:from>
    <xdr:to>
      <xdr:col>23</xdr:col>
      <xdr:colOff>133350</xdr:colOff>
      <xdr:row>90</xdr:row>
      <xdr:rowOff>13477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99766"/>
          <a:ext cx="0" cy="1344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13477</xdr:rowOff>
    </xdr:from>
    <xdr:to>
      <xdr:col>24</xdr:col>
      <xdr:colOff>12700</xdr:colOff>
      <xdr:row>90</xdr:row>
      <xdr:rowOff>13477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127243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40866</xdr:rowOff>
    </xdr:from>
    <xdr:to>
      <xdr:col>24</xdr:col>
      <xdr:colOff>12700</xdr:colOff>
      <xdr:row>82</xdr:row>
      <xdr:rowOff>40866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9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163511</xdr:rowOff>
    </xdr:from>
    <xdr:to>
      <xdr:col>23</xdr:col>
      <xdr:colOff>133350</xdr:colOff>
      <xdr:row>90</xdr:row>
      <xdr:rowOff>13477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079661"/>
          <a:ext cx="838200" cy="3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45260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7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28733</xdr:rowOff>
    </xdr:from>
    <xdr:to>
      <xdr:col>23</xdr:col>
      <xdr:colOff>184150</xdr:colOff>
      <xdr:row>84</xdr:row>
      <xdr:rowOff>130333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77801</xdr:rowOff>
    </xdr:from>
    <xdr:to>
      <xdr:col>19</xdr:col>
      <xdr:colOff>133350</xdr:colOff>
      <xdr:row>87</xdr:row>
      <xdr:rowOff>163511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993951"/>
          <a:ext cx="889000" cy="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141041</xdr:rowOff>
    </xdr:from>
    <xdr:to>
      <xdr:col>19</xdr:col>
      <xdr:colOff>184150</xdr:colOff>
      <xdr:row>84</xdr:row>
      <xdr:rowOff>71191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81368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4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63119</xdr:rowOff>
    </xdr:from>
    <xdr:to>
      <xdr:col>15</xdr:col>
      <xdr:colOff>82550</xdr:colOff>
      <xdr:row>87</xdr:row>
      <xdr:rowOff>77801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36369"/>
          <a:ext cx="889000" cy="3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105811</xdr:rowOff>
    </xdr:from>
    <xdr:to>
      <xdr:col>15</xdr:col>
      <xdr:colOff>133350</xdr:colOff>
      <xdr:row>84</xdr:row>
      <xdr:rowOff>35961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46138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104884</xdr:rowOff>
    </xdr:from>
    <xdr:to>
      <xdr:col>11</xdr:col>
      <xdr:colOff>31750</xdr:colOff>
      <xdr:row>85</xdr:row>
      <xdr:rowOff>63119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63784"/>
          <a:ext cx="889000" cy="47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164581</xdr:rowOff>
    </xdr:from>
    <xdr:to>
      <xdr:col>11</xdr:col>
      <xdr:colOff>82550</xdr:colOff>
      <xdr:row>82</xdr:row>
      <xdr:rowOff>94731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104908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46554</xdr:rowOff>
    </xdr:from>
    <xdr:to>
      <xdr:col>7</xdr:col>
      <xdr:colOff>31750</xdr:colOff>
      <xdr:row>82</xdr:row>
      <xdr:rowOff>148154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158331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7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134127</xdr:rowOff>
    </xdr:from>
    <xdr:to>
      <xdr:col>23</xdr:col>
      <xdr:colOff>184150</xdr:colOff>
      <xdr:row>90</xdr:row>
      <xdr:rowOff>64277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39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30004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28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112711</xdr:rowOff>
    </xdr:from>
    <xdr:to>
      <xdr:col>19</xdr:col>
      <xdr:colOff>184150</xdr:colOff>
      <xdr:row>88</xdr:row>
      <xdr:rowOff>42861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5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27638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11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27001</xdr:rowOff>
    </xdr:from>
    <xdr:to>
      <xdr:col>15</xdr:col>
      <xdr:colOff>133350</xdr:colOff>
      <xdr:row>87</xdr:row>
      <xdr:rowOff>128601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9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113378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02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12319</xdr:rowOff>
    </xdr:from>
    <xdr:to>
      <xdr:col>11</xdr:col>
      <xdr:colOff>82550</xdr:colOff>
      <xdr:row>85</xdr:row>
      <xdr:rowOff>113919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98696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54084</xdr:rowOff>
    </xdr:from>
    <xdr:to>
      <xdr:col>7</xdr:col>
      <xdr:colOff>31750</xdr:colOff>
      <xdr:row>82</xdr:row>
      <xdr:rowOff>155684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140461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9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と同じ指数であり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、適正な給与体系を維持している。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給与体系の適正化に努める。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0559"/>
          <a:ext cx="0" cy="1347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81491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457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138236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40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81491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256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年々職員数が減少し、改善傾向にはあるものの、依然として類似団体平均を上回っている状況である。要因としては、民間委託の推進等を行ってはいるが、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市の面積が比較的広大であることから、支所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出張所を多く設置しなくてはならないことが挙げられる。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次行財政改革大綱に掲げる「平成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年度の期間内に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名の職員削減」を目指し、事務事業の見直し・縮小、事務処理の効率化・適正化に取り組む。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83566</xdr:rowOff>
    </xdr:from>
    <xdr:to>
      <xdr:col>81</xdr:col>
      <xdr:colOff>44450</xdr:colOff>
      <xdr:row>65</xdr:row>
      <xdr:rowOff>138176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27666"/>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110253</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138176</xdr:rowOff>
    </xdr:from>
    <xdr:to>
      <xdr:col>81</xdr:col>
      <xdr:colOff>133350</xdr:colOff>
      <xdr:row>65</xdr:row>
      <xdr:rowOff>138176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169943</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83566</xdr:rowOff>
    </xdr:from>
    <xdr:to>
      <xdr:col>81</xdr:col>
      <xdr:colOff>133350</xdr:colOff>
      <xdr:row>58</xdr:row>
      <xdr:rowOff>83566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123698</xdr:rowOff>
    </xdr:from>
    <xdr:to>
      <xdr:col>81</xdr:col>
      <xdr:colOff>44450</xdr:colOff>
      <xdr:row>65</xdr:row>
      <xdr:rowOff>138176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12679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75455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109220</xdr:rowOff>
    </xdr:from>
    <xdr:to>
      <xdr:col>77</xdr:col>
      <xdr:colOff>44450</xdr:colOff>
      <xdr:row>65</xdr:row>
      <xdr:rowOff>123698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125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4081</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70612</xdr:rowOff>
    </xdr:from>
    <xdr:to>
      <xdr:col>72</xdr:col>
      <xdr:colOff>203200</xdr:colOff>
      <xdr:row>65</xdr:row>
      <xdr:rowOff>109220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12148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4081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56134</xdr:rowOff>
    </xdr:from>
    <xdr:to>
      <xdr:col>68</xdr:col>
      <xdr:colOff>152400</xdr:colOff>
      <xdr:row>65</xdr:row>
      <xdr:rowOff>70612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12003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87376</xdr:rowOff>
    </xdr:from>
    <xdr:to>
      <xdr:col>81</xdr:col>
      <xdr:colOff>95250</xdr:colOff>
      <xdr:row>66</xdr:row>
      <xdr:rowOff>17526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154703</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112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72898</xdr:rowOff>
    </xdr:from>
    <xdr:to>
      <xdr:col>77</xdr:col>
      <xdr:colOff>95250</xdr:colOff>
      <xdr:row>66</xdr:row>
      <xdr:rowOff>3048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159275</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19812</xdr:rowOff>
    </xdr:from>
    <xdr:to>
      <xdr:col>68</xdr:col>
      <xdr:colOff>203200</xdr:colOff>
      <xdr:row>65</xdr:row>
      <xdr:rowOff>121412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106189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5334</xdr:rowOff>
    </xdr:from>
    <xdr:to>
      <xdr:col>64</xdr:col>
      <xdr:colOff>152400</xdr:colOff>
      <xdr:row>65</xdr:row>
      <xdr:rowOff>106934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91711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実質公債費比率は、前年度と同程度の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今後の投資的事業においても、国庫支出金等の特定財源の確保により、計画的な新規発行市債の抑制を図り、健全な財政運営に努める。</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37193</xdr:rowOff>
    </xdr:from>
    <xdr:to>
      <xdr:col>81</xdr:col>
      <xdr:colOff>44450</xdr:colOff>
      <xdr:row>44</xdr:row>
      <xdr:rowOff>113393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0939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123570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37193</xdr:rowOff>
    </xdr:from>
    <xdr:to>
      <xdr:col>81</xdr:col>
      <xdr:colOff>133350</xdr:colOff>
      <xdr:row>36</xdr:row>
      <xdr:rowOff>37193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144235</xdr:rowOff>
    </xdr:from>
    <xdr:to>
      <xdr:col>81</xdr:col>
      <xdr:colOff>44450</xdr:colOff>
      <xdr:row>40</xdr:row>
      <xdr:rowOff>161472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144235</xdr:rowOff>
    </xdr:from>
    <xdr:to>
      <xdr:col>77</xdr:col>
      <xdr:colOff>44450</xdr:colOff>
      <xdr:row>40</xdr:row>
      <xdr:rowOff>144235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144235</xdr:rowOff>
    </xdr:from>
    <xdr:to>
      <xdr:col>72</xdr:col>
      <xdr:colOff>203200</xdr:colOff>
      <xdr:row>41</xdr:row>
      <xdr:rowOff>41728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41728</xdr:rowOff>
    </xdr:from>
    <xdr:to>
      <xdr:col>68</xdr:col>
      <xdr:colOff>152400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7117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92528</xdr:rowOff>
    </xdr:from>
    <xdr:to>
      <xdr:col>68</xdr:col>
      <xdr:colOff>203200</xdr:colOff>
      <xdr:row>40</xdr:row>
      <xdr:rowOff>22678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93435</xdr:rowOff>
    </xdr:from>
    <xdr:to>
      <xdr:col>77</xdr:col>
      <xdr:colOff>95250</xdr:colOff>
      <xdr:row>41</xdr:row>
      <xdr:rowOff>23585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93435</xdr:rowOff>
    </xdr:from>
    <xdr:to>
      <xdr:col>73</xdr:col>
      <xdr:colOff>44450</xdr:colOff>
      <xdr:row>41</xdr:row>
      <xdr:rowOff>23585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162378</xdr:rowOff>
    </xdr:from>
    <xdr:to>
      <xdr:col>68</xdr:col>
      <xdr:colOff>203200</xdr:colOff>
      <xdr:row>41</xdr:row>
      <xdr:rowOff>92528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77305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」である。地方債の現在高の減により、将来負担額が減になったことにより、分子の値がマイナスとなった。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今後も、計画的な地方債の現在高の削減に取り組むことにより、健全な財政運営に努める。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111488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570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83565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111488</xdr:rowOff>
    </xdr:from>
    <xdr:to>
      <xdr:col>81</xdr:col>
      <xdr:colOff>133350</xdr:colOff>
      <xdr:row>22</xdr:row>
      <xdr:rowOff>111488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74675</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646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102598</xdr:rowOff>
    </xdr:from>
    <xdr:to>
      <xdr:col>81</xdr:col>
      <xdr:colOff>95250</xdr:colOff>
      <xdr:row>16</xdr:row>
      <xdr:rowOff>32748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112939</xdr:rowOff>
    </xdr:from>
    <xdr:to>
      <xdr:col>77</xdr:col>
      <xdr:colOff>95250</xdr:colOff>
      <xdr:row>16</xdr:row>
      <xdr:rowOff>43089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8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53266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45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157752</xdr:rowOff>
    </xdr:from>
    <xdr:to>
      <xdr:col>73</xdr:col>
      <xdr:colOff>44450</xdr:colOff>
      <xdr:row>16</xdr:row>
      <xdr:rowOff>87902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98079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56062</xdr:rowOff>
    </xdr:from>
    <xdr:to>
      <xdr:col>68</xdr:col>
      <xdr:colOff>203200</xdr:colOff>
      <xdr:row>15</xdr:row>
      <xdr:rowOff>157662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2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167839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44904</xdr:rowOff>
    </xdr:from>
    <xdr:to>
      <xdr:col>64</xdr:col>
      <xdr:colOff>152400</xdr:colOff>
      <xdr:row>16</xdr:row>
      <xdr:rowOff>146504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156681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類似団体平均を上回っている状況ではあるが、市の面積が比較的広大であることから、支所出張所を多く設置しなくてはならない要因もある。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次行財政改革大綱に基づく定員適正化（平成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年度の期間内に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名の職員削減）に取り組む。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39</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31750</xdr:rowOff>
    </xdr:from>
    <xdr:to>
      <xdr:col>24</xdr:col>
      <xdr:colOff>25400</xdr:colOff>
      <xdr:row>38</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6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0</xdr:rowOff>
    </xdr:from>
    <xdr:to>
      <xdr:col>20</xdr:col>
      <xdr:colOff>38100</xdr:colOff>
      <xdr:row>37</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95250</xdr:rowOff>
    </xdr:from>
    <xdr:to>
      <xdr:col>11</xdr:col>
      <xdr:colOff>60325</xdr:colOff>
      <xdr:row>40</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152400</xdr:rowOff>
    </xdr:from>
    <xdr:to>
      <xdr:col>20</xdr:col>
      <xdr:colOff>38100</xdr:colOff>
      <xdr:row>38</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類似団体平均は下回っているものの、公共施設の整備に伴う新たな指定管理料の発生などにより、物件費が増加している。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引き続き、歳出予算の精査などにより、物件費の圧縮に努める。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03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4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5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120650</xdr:rowOff>
    </xdr:from>
    <xdr:to>
      <xdr:col>69</xdr:col>
      <xdr:colOff>142875</xdr:colOff>
      <xdr:row>16</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101600</xdr:rowOff>
    </xdr:from>
    <xdr:to>
      <xdr:col>65</xdr:col>
      <xdr:colOff>53975</xdr:colOff>
      <xdr:row>15</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施設型給付費及び障害者福祉サービス給付費等の増を背景に、扶助費は増加傾向にあり、類似団体平均を上回っている状況である。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今後も扶助費の増加が見込まれることから、各種審査の適正化、単独扶助費の見直し等を行い、適正化に努める。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60</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187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90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61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その他の経費は、</a:t>
          </a:r>
          <a:r>
            <a:rPr kumimoji="1" lang="ja-JP" altLang="ja-JP" sz="1300">
              <a:solidFill>
                <a:schemeClr val="dk1"/>
              </a:solidFill>
              <a:effectLst/>
              <a:latin typeface="+mn-lt"/>
              <a:ea typeface="+mn-ea"/>
              <a:cs typeface="+mn-cs"/>
            </a:rPr>
            <a:t>ここ数年の傾向としては減少傾向にあ</a:t>
          </a:r>
          <a:r>
            <a:rPr kumimoji="1" lang="ja-JP" altLang="en-US" sz="1300">
              <a:solidFill>
                <a:schemeClr val="dk1"/>
              </a:solidFill>
              <a:effectLst/>
              <a:latin typeface="+mn-lt"/>
              <a:ea typeface="+mn-ea"/>
              <a:cs typeface="+mn-cs"/>
            </a:rPr>
            <a:t>ったが、平成３０年度は</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施設の老朽化に伴い、今後も維持補修費の増加が予想されることから、公共施設等総合管理計画に基づき、施設の適正配置等に努める。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59</xdr:row>
      <xdr:rowOff>86178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26072"/>
          <a:ext cx="0" cy="117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58255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86178</xdr:rowOff>
    </xdr:from>
    <xdr:to>
      <xdr:col>82</xdr:col>
      <xdr:colOff>196850</xdr:colOff>
      <xdr:row>59</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0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151493</xdr:rowOff>
    </xdr:from>
    <xdr:to>
      <xdr:col>82</xdr:col>
      <xdr:colOff>107950</xdr:colOff>
      <xdr:row>58</xdr:row>
      <xdr:rowOff>78015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241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151493</xdr:rowOff>
    </xdr:from>
    <xdr:to>
      <xdr:col>78</xdr:col>
      <xdr:colOff>69850</xdr:colOff>
      <xdr:row>60</xdr:row>
      <xdr:rowOff>110672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2414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159657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141515</xdr:rowOff>
    </xdr:from>
    <xdr:to>
      <xdr:col>74</xdr:col>
      <xdr:colOff>31750</xdr:colOff>
      <xdr:row>57</xdr:row>
      <xdr:rowOff>71665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81842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60</xdr:row>
      <xdr:rowOff>159657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81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68035</xdr:rowOff>
    </xdr:from>
    <xdr:to>
      <xdr:col>69</xdr:col>
      <xdr:colOff>142875</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170742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108857</xdr:rowOff>
    </xdr:from>
    <xdr:to>
      <xdr:col>69</xdr:col>
      <xdr:colOff>142875</xdr:colOff>
      <xdr:row>61</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市町村合併により加入していた一部事務組合が解散したため、一部事務組合負担金等が減少し、ここ数年は、類似団体平均を下回る状況である。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今後も、補助金の見直し等を通じて、適正な状態を維持する。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61686</xdr:rowOff>
    </xdr:from>
    <xdr:to>
      <xdr:col>82</xdr:col>
      <xdr:colOff>107950</xdr:colOff>
      <xdr:row>41</xdr:row>
      <xdr:rowOff>4535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90986"/>
          <a:ext cx="0" cy="114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148063</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61686</xdr:rowOff>
    </xdr:from>
    <xdr:to>
      <xdr:col>82</xdr:col>
      <xdr:colOff>196850</xdr:colOff>
      <xdr:row>34</xdr:row>
      <xdr:rowOff>61686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61686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90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37392</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552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65315</xdr:rowOff>
    </xdr:from>
    <xdr:to>
      <xdr:col>82</xdr:col>
      <xdr:colOff>158750</xdr:colOff>
      <xdr:row>38</xdr:row>
      <xdr:rowOff>166915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78014</xdr:rowOff>
    </xdr:from>
    <xdr:to>
      <xdr:col>78</xdr:col>
      <xdr:colOff>69850</xdr:colOff>
      <xdr:row>34</xdr:row>
      <xdr:rowOff>61686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5644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54428</xdr:rowOff>
    </xdr:from>
    <xdr:to>
      <xdr:col>78</xdr:col>
      <xdr:colOff>120650</xdr:colOff>
      <xdr:row>38</xdr:row>
      <xdr:rowOff>156028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140805</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78014</xdr:rowOff>
    </xdr:from>
    <xdr:to>
      <xdr:col>73</xdr:col>
      <xdr:colOff>180975</xdr:colOff>
      <xdr:row>32</xdr:row>
      <xdr:rowOff>78014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564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21772</xdr:rowOff>
    </xdr:from>
    <xdr:to>
      <xdr:col>74</xdr:col>
      <xdr:colOff>31750</xdr:colOff>
      <xdr:row>38</xdr:row>
      <xdr:rowOff>123372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78014</xdr:rowOff>
    </xdr:from>
    <xdr:to>
      <xdr:col>69</xdr:col>
      <xdr:colOff>92075</xdr:colOff>
      <xdr:row>32</xdr:row>
      <xdr:rowOff>143328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564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90913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27214</xdr:rowOff>
    </xdr:from>
    <xdr:to>
      <xdr:col>74</xdr:col>
      <xdr:colOff>31750</xdr:colOff>
      <xdr:row>32</xdr:row>
      <xdr:rowOff>128814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138991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27214</xdr:rowOff>
    </xdr:from>
    <xdr:to>
      <xdr:col>69</xdr:col>
      <xdr:colOff>142875</xdr:colOff>
      <xdr:row>32</xdr:row>
      <xdr:rowOff>128814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138991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類似団体平均を上回っている状況ではあるが、繰上償還等による市債残高の圧縮に努めている。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投資事業の適正化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113393</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29243"/>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28320</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113393</xdr:rowOff>
    </xdr:from>
    <xdr:to>
      <xdr:col>24</xdr:col>
      <xdr:colOff>114300</xdr:colOff>
      <xdr:row>73</xdr:row>
      <xdr:rowOff>113393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67129</xdr:rowOff>
    </xdr:from>
    <xdr:to>
      <xdr:col>24</xdr:col>
      <xdr:colOff>25400</xdr:colOff>
      <xdr:row>80</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783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155320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67129</xdr:rowOff>
    </xdr:from>
    <xdr:to>
      <xdr:col>19</xdr:col>
      <xdr:colOff>187325</xdr:colOff>
      <xdr:row>80</xdr:row>
      <xdr:rowOff>110671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78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110671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79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78014</xdr:rowOff>
    </xdr:from>
    <xdr:to>
      <xdr:col>11</xdr:col>
      <xdr:colOff>9525</xdr:colOff>
      <xdr:row>80</xdr:row>
      <xdr:rowOff>143329</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79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16329</xdr:rowOff>
    </xdr:from>
    <xdr:to>
      <xdr:col>20</xdr:col>
      <xdr:colOff>38100</xdr:colOff>
      <xdr:row>80</xdr:row>
      <xdr:rowOff>117929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102706</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7456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公債費以外の経費全体としては、前年度から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％増加したものの、類似団体平均を下回っており、公債費の圧縮を図ることが、今後の財政健全化への課題だと考える。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引き続き、計画的な地方債管理に努めることにより、健全な財政運営を推進する。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80</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5715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167657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24130</xdr:rowOff>
    </xdr:from>
    <xdr:to>
      <xdr:col>82</xdr:col>
      <xdr:colOff>196850</xdr:colOff>
      <xdr:row>80</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75565</xdr:rowOff>
    </xdr:from>
    <xdr:to>
      <xdr:col>82</xdr:col>
      <xdr:colOff>107950</xdr:colOff>
      <xdr:row>75</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6286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75565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000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19050</xdr:rowOff>
    </xdr:from>
    <xdr:to>
      <xdr:col>78</xdr:col>
      <xdr:colOff>120650</xdr:colOff>
      <xdr:row>76</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105427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81280</xdr:rowOff>
    </xdr:from>
    <xdr:to>
      <xdr:col>73</xdr:col>
      <xdr:colOff>180975</xdr:colOff>
      <xdr:row>74</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597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144780</xdr:rowOff>
    </xdr:from>
    <xdr:to>
      <xdr:col>74</xdr:col>
      <xdr:colOff>31750</xdr:colOff>
      <xdr:row>76</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81280</xdr:rowOff>
    </xdr:from>
    <xdr:to>
      <xdr:col>69</xdr:col>
      <xdr:colOff>92075</xdr:colOff>
      <xdr:row>73</xdr:row>
      <xdr:rowOff>161290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597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139065</xdr:rowOff>
    </xdr:from>
    <xdr:to>
      <xdr:col>69</xdr:col>
      <xdr:colOff>142875</xdr:colOff>
      <xdr:row>76</xdr:row>
      <xdr:rowOff>69214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53991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76200</xdr:rowOff>
    </xdr:from>
    <xdr:to>
      <xdr:col>82</xdr:col>
      <xdr:colOff>158750</xdr:colOff>
      <xdr:row>76</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92727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24765</xdr:rowOff>
    </xdr:from>
    <xdr:to>
      <xdr:col>78</xdr:col>
      <xdr:colOff>120650</xdr:colOff>
      <xdr:row>74</xdr:row>
      <xdr:rowOff>126365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136542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30480</xdr:rowOff>
    </xdr:from>
    <xdr:to>
      <xdr:col>69</xdr:col>
      <xdr:colOff>142875</xdr:colOff>
      <xdr:row>73</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142257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46076</xdr:rowOff>
    </xdr:from>
    <xdr:to>
      <xdr:col>29</xdr:col>
      <xdr:colOff>127000</xdr:colOff>
      <xdr:row>19</xdr:row>
      <xdr:rowOff>27254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9651"/>
          <a:ext cx="0" cy="1352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170781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27254</xdr:rowOff>
    </xdr:from>
    <xdr:to>
      <xdr:col>30</xdr:col>
      <xdr:colOff>25400</xdr:colOff>
      <xdr:row>19</xdr:row>
      <xdr:rowOff>27254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132453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46076</xdr:rowOff>
    </xdr:from>
    <xdr:to>
      <xdr:col>30</xdr:col>
      <xdr:colOff>25400</xdr:colOff>
      <xdr:row>11</xdr:row>
      <xdr:rowOff>46076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96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61925</xdr:rowOff>
    </xdr:from>
    <xdr:to>
      <xdr:col>29</xdr:col>
      <xdr:colOff>127000</xdr:colOff>
      <xdr:row>12</xdr:row>
      <xdr:rowOff>105283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66950"/>
          <a:ext cx="647700" cy="43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164787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21260</xdr:rowOff>
    </xdr:from>
    <xdr:to>
      <xdr:col>29</xdr:col>
      <xdr:colOff>177800</xdr:colOff>
      <xdr:row>15</xdr:row>
      <xdr:rowOff>122860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105283</xdr:rowOff>
    </xdr:from>
    <xdr:to>
      <xdr:col>26</xdr:col>
      <xdr:colOff>50800</xdr:colOff>
      <xdr:row>12</xdr:row>
      <xdr:rowOff>110693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10308"/>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47320</xdr:rowOff>
    </xdr:from>
    <xdr:to>
      <xdr:col>26</xdr:col>
      <xdr:colOff>101600</xdr:colOff>
      <xdr:row>15</xdr:row>
      <xdr:rowOff>148920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133697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72212</xdr:rowOff>
    </xdr:from>
    <xdr:to>
      <xdr:col>22</xdr:col>
      <xdr:colOff>114300</xdr:colOff>
      <xdr:row>12</xdr:row>
      <xdr:rowOff>110693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177237"/>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59741</xdr:rowOff>
    </xdr:from>
    <xdr:to>
      <xdr:col>22</xdr:col>
      <xdr:colOff>165100</xdr:colOff>
      <xdr:row>15</xdr:row>
      <xdr:rowOff>161341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146118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63906</xdr:rowOff>
    </xdr:from>
    <xdr:to>
      <xdr:col>18</xdr:col>
      <xdr:colOff>177800</xdr:colOff>
      <xdr:row>12</xdr:row>
      <xdr:rowOff>72212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168931"/>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119177</xdr:rowOff>
    </xdr:from>
    <xdr:to>
      <xdr:col>19</xdr:col>
      <xdr:colOff>38100</xdr:colOff>
      <xdr:row>16</xdr:row>
      <xdr:rowOff>49327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49682</xdr:rowOff>
    </xdr:from>
    <xdr:to>
      <xdr:col>15</xdr:col>
      <xdr:colOff>101600</xdr:colOff>
      <xdr:row>15</xdr:row>
      <xdr:rowOff>151282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136059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11125</xdr:rowOff>
    </xdr:from>
    <xdr:to>
      <xdr:col>29</xdr:col>
      <xdr:colOff>177800</xdr:colOff>
      <xdr:row>12</xdr:row>
      <xdr:rowOff>112725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1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27652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54483</xdr:rowOff>
    </xdr:from>
    <xdr:to>
      <xdr:col>26</xdr:col>
      <xdr:colOff>101600</xdr:colOff>
      <xdr:row>12</xdr:row>
      <xdr:rowOff>156083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5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166260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2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59893</xdr:rowOff>
    </xdr:from>
    <xdr:to>
      <xdr:col>22</xdr:col>
      <xdr:colOff>165100</xdr:colOff>
      <xdr:row>12</xdr:row>
      <xdr:rowOff>161493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21412</xdr:rowOff>
    </xdr:from>
    <xdr:to>
      <xdr:col>19</xdr:col>
      <xdr:colOff>38100</xdr:colOff>
      <xdr:row>12</xdr:row>
      <xdr:rowOff>123012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2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133189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9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13106</xdr:rowOff>
    </xdr:from>
    <xdr:to>
      <xdr:col>15</xdr:col>
      <xdr:colOff>101600</xdr:colOff>
      <xdr:row>12</xdr:row>
      <xdr:rowOff>114706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1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124883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88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167157</xdr:rowOff>
    </xdr:from>
    <xdr:to>
      <xdr:col>29</xdr:col>
      <xdr:colOff>127000</xdr:colOff>
      <xdr:row>38</xdr:row>
      <xdr:rowOff>34036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91707"/>
          <a:ext cx="0" cy="1409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6113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34036</xdr:rowOff>
    </xdr:from>
    <xdr:to>
      <xdr:col>30</xdr:col>
      <xdr:colOff>25400</xdr:colOff>
      <xdr:row>38</xdr:row>
      <xdr:rowOff>34036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016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82084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167157</xdr:rowOff>
    </xdr:from>
    <xdr:to>
      <xdr:col>30</xdr:col>
      <xdr:colOff>25400</xdr:colOff>
      <xdr:row>33</xdr:row>
      <xdr:rowOff>167157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9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89205</xdr:rowOff>
    </xdr:from>
    <xdr:to>
      <xdr:col>29</xdr:col>
      <xdr:colOff>127000</xdr:colOff>
      <xdr:row>35</xdr:row>
      <xdr:rowOff>110769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99555"/>
          <a:ext cx="6477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220184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248107</xdr:rowOff>
    </xdr:from>
    <xdr:to>
      <xdr:col>29</xdr:col>
      <xdr:colOff>177800</xdr:colOff>
      <xdr:row>36</xdr:row>
      <xdr:rowOff>6807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89205</xdr:rowOff>
    </xdr:from>
    <xdr:to>
      <xdr:col>26</xdr:col>
      <xdr:colOff>50800</xdr:colOff>
      <xdr:row>35</xdr:row>
      <xdr:rowOff>127762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99555"/>
          <a:ext cx="698500" cy="3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159029</xdr:rowOff>
    </xdr:from>
    <xdr:to>
      <xdr:col>26</xdr:col>
      <xdr:colOff>101600</xdr:colOff>
      <xdr:row>35</xdr:row>
      <xdr:rowOff>260629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245406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120904</xdr:rowOff>
    </xdr:from>
    <xdr:to>
      <xdr:col>22</xdr:col>
      <xdr:colOff>114300</xdr:colOff>
      <xdr:row>35</xdr:row>
      <xdr:rowOff>127762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3125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98984</xdr:rowOff>
    </xdr:from>
    <xdr:to>
      <xdr:col>22</xdr:col>
      <xdr:colOff>165100</xdr:colOff>
      <xdr:row>35</xdr:row>
      <xdr:rowOff>200584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185361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108103</xdr:rowOff>
    </xdr:from>
    <xdr:to>
      <xdr:col>18</xdr:col>
      <xdr:colOff>177800</xdr:colOff>
      <xdr:row>35</xdr:row>
      <xdr:rowOff>120904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18453"/>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15240</xdr:rowOff>
    </xdr:from>
    <xdr:to>
      <xdr:col>19</xdr:col>
      <xdr:colOff>38100</xdr:colOff>
      <xdr:row>36</xdr:row>
      <xdr:rowOff>116840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101617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296570</xdr:rowOff>
    </xdr:from>
    <xdr:to>
      <xdr:col>15</xdr:col>
      <xdr:colOff>101600</xdr:colOff>
      <xdr:row>36</xdr:row>
      <xdr:rowOff>55270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40047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59969</xdr:rowOff>
    </xdr:from>
    <xdr:to>
      <xdr:col>29</xdr:col>
      <xdr:colOff>177800</xdr:colOff>
      <xdr:row>35</xdr:row>
      <xdr:rowOff>161569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247946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38405</xdr:rowOff>
    </xdr:from>
    <xdr:to>
      <xdr:col>26</xdr:col>
      <xdr:colOff>101600</xdr:colOff>
      <xdr:row>35</xdr:row>
      <xdr:rowOff>140005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4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150182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1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76962</xdr:rowOff>
    </xdr:from>
    <xdr:to>
      <xdr:col>22</xdr:col>
      <xdr:colOff>165100</xdr:colOff>
      <xdr:row>35</xdr:row>
      <xdr:rowOff>178562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8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188739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5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70104</xdr:rowOff>
    </xdr:from>
    <xdr:to>
      <xdr:col>19</xdr:col>
      <xdr:colOff>38100</xdr:colOff>
      <xdr:row>35</xdr:row>
      <xdr:rowOff>171704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8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181881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57303</xdr:rowOff>
    </xdr:from>
    <xdr:to>
      <xdr:col>15</xdr:col>
      <xdr:colOff>101600</xdr:colOff>
      <xdr:row>35</xdr:row>
      <xdr:rowOff>158903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6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169080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3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40</xdr:row>
      <xdr:rowOff>1996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6466"/>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5823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1996</xdr:rowOff>
    </xdr:from>
    <xdr:to>
      <xdr:col>24</xdr:col>
      <xdr:colOff>152400</xdr:colOff>
      <xdr:row>40</xdr:row>
      <xdr:rowOff>1996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118690</xdr:rowOff>
    </xdr:from>
    <xdr:to>
      <xdr:col>24</xdr:col>
      <xdr:colOff>63500</xdr:colOff>
      <xdr:row>31</xdr:row>
      <xdr:rowOff>19522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62190"/>
          <a:ext cx="838200" cy="7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144942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4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166515</xdr:rowOff>
    </xdr:from>
    <xdr:to>
      <xdr:col>24</xdr:col>
      <xdr:colOff>114300</xdr:colOff>
      <xdr:row>36</xdr:row>
      <xdr:rowOff>96665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87993</xdr:rowOff>
    </xdr:from>
    <xdr:to>
      <xdr:col>19</xdr:col>
      <xdr:colOff>177800</xdr:colOff>
      <xdr:row>30</xdr:row>
      <xdr:rowOff>118690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31493"/>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148336</xdr:rowOff>
    </xdr:from>
    <xdr:to>
      <xdr:col>20</xdr:col>
      <xdr:colOff>38100</xdr:colOff>
      <xdr:row>36</xdr:row>
      <xdr:rowOff>78486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69613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87993</xdr:rowOff>
    </xdr:from>
    <xdr:to>
      <xdr:col>15</xdr:col>
      <xdr:colOff>50800</xdr:colOff>
      <xdr:row>31</xdr:row>
      <xdr:rowOff>23114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31493"/>
          <a:ext cx="889000" cy="10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171305</xdr:rowOff>
    </xdr:from>
    <xdr:to>
      <xdr:col>15</xdr:col>
      <xdr:colOff>101600</xdr:colOff>
      <xdr:row>36</xdr:row>
      <xdr:rowOff>101455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92582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23114</xdr:rowOff>
    </xdr:from>
    <xdr:to>
      <xdr:col>10</xdr:col>
      <xdr:colOff>114300</xdr:colOff>
      <xdr:row>31</xdr:row>
      <xdr:rowOff>27251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3806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164447</xdr:rowOff>
    </xdr:from>
    <xdr:to>
      <xdr:col>10</xdr:col>
      <xdr:colOff>165100</xdr:colOff>
      <xdr:row>35</xdr:row>
      <xdr:rowOff>94597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85724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140172</xdr:rowOff>
    </xdr:from>
    <xdr:to>
      <xdr:col>24</xdr:col>
      <xdr:colOff>114300</xdr:colOff>
      <xdr:row>31</xdr:row>
      <xdr:rowOff>70322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55099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67890</xdr:rowOff>
    </xdr:from>
    <xdr:to>
      <xdr:col>20</xdr:col>
      <xdr:colOff>38100</xdr:colOff>
      <xdr:row>30</xdr:row>
      <xdr:rowOff>169490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14567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49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37193</xdr:rowOff>
    </xdr:from>
    <xdr:to>
      <xdr:col>15</xdr:col>
      <xdr:colOff>101600</xdr:colOff>
      <xdr:row>30</xdr:row>
      <xdr:rowOff>138793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1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155320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49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143764</xdr:rowOff>
    </xdr:from>
    <xdr:to>
      <xdr:col>10</xdr:col>
      <xdr:colOff>165100</xdr:colOff>
      <xdr:row>31</xdr:row>
      <xdr:rowOff>73914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90441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147901</xdr:rowOff>
    </xdr:from>
    <xdr:to>
      <xdr:col>6</xdr:col>
      <xdr:colOff>38100</xdr:colOff>
      <xdr:row>31</xdr:row>
      <xdr:rowOff>78051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94578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135540</xdr:rowOff>
    </xdr:from>
    <xdr:to>
      <xdr:col>24</xdr:col>
      <xdr:colOff>62865</xdr:colOff>
      <xdr:row>56</xdr:row>
      <xdr:rowOff>102919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8040"/>
          <a:ext cx="1270" cy="996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106746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102919</xdr:rowOff>
    </xdr:from>
    <xdr:to>
      <xdr:col>24</xdr:col>
      <xdr:colOff>152400</xdr:colOff>
      <xdr:row>56</xdr:row>
      <xdr:rowOff>102919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04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82217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135540</xdr:rowOff>
    </xdr:from>
    <xdr:to>
      <xdr:col>24</xdr:col>
      <xdr:colOff>152400</xdr:colOff>
      <xdr:row>50</xdr:row>
      <xdr:rowOff>135540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135540</xdr:rowOff>
    </xdr:from>
    <xdr:to>
      <xdr:col>24</xdr:col>
      <xdr:colOff>63500</xdr:colOff>
      <xdr:row>52</xdr:row>
      <xdr:rowOff>91831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708040"/>
          <a:ext cx="838200" cy="29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129118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150691</xdr:rowOff>
    </xdr:from>
    <xdr:to>
      <xdr:col>24</xdr:col>
      <xdr:colOff>114300</xdr:colOff>
      <xdr:row>55</xdr:row>
      <xdr:rowOff>80841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91831</xdr:rowOff>
    </xdr:from>
    <xdr:to>
      <xdr:col>19</xdr:col>
      <xdr:colOff>177800</xdr:colOff>
      <xdr:row>52</xdr:row>
      <xdr:rowOff>146878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07231"/>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44529</xdr:rowOff>
    </xdr:from>
    <xdr:to>
      <xdr:col>20</xdr:col>
      <xdr:colOff>38100</xdr:colOff>
      <xdr:row>55</xdr:row>
      <xdr:rowOff>146129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7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137256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146878</xdr:rowOff>
    </xdr:from>
    <xdr:to>
      <xdr:col>15</xdr:col>
      <xdr:colOff>50800</xdr:colOff>
      <xdr:row>55</xdr:row>
      <xdr:rowOff>7363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62278"/>
          <a:ext cx="889000" cy="37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63274</xdr:rowOff>
    </xdr:from>
    <xdr:to>
      <xdr:col>15</xdr:col>
      <xdr:colOff>101600</xdr:colOff>
      <xdr:row>55</xdr:row>
      <xdr:rowOff>164874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49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156001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7363</xdr:rowOff>
    </xdr:from>
    <xdr:to>
      <xdr:col>10</xdr:col>
      <xdr:colOff>114300</xdr:colOff>
      <xdr:row>57</xdr:row>
      <xdr:rowOff>122441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37113"/>
          <a:ext cx="889000" cy="4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156063</xdr:rowOff>
    </xdr:from>
    <xdr:to>
      <xdr:col>10</xdr:col>
      <xdr:colOff>165100</xdr:colOff>
      <xdr:row>57</xdr:row>
      <xdr:rowOff>86213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77340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85151</xdr:rowOff>
    </xdr:from>
    <xdr:to>
      <xdr:col>6</xdr:col>
      <xdr:colOff>38100</xdr:colOff>
      <xdr:row>57</xdr:row>
      <xdr:rowOff>15301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31828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84740</xdr:rowOff>
    </xdr:from>
    <xdr:to>
      <xdr:col>24</xdr:col>
      <xdr:colOff>114300</xdr:colOff>
      <xdr:row>51</xdr:row>
      <xdr:rowOff>14890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6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37767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1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41031</xdr:rowOff>
    </xdr:from>
    <xdr:to>
      <xdr:col>20</xdr:col>
      <xdr:colOff>38100</xdr:colOff>
      <xdr:row>52</xdr:row>
      <xdr:rowOff>142631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159158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96078</xdr:rowOff>
    </xdr:from>
    <xdr:to>
      <xdr:col>15</xdr:col>
      <xdr:colOff>101600</xdr:colOff>
      <xdr:row>53</xdr:row>
      <xdr:rowOff>26228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42755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7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128013</xdr:rowOff>
    </xdr:from>
    <xdr:to>
      <xdr:col>10</xdr:col>
      <xdr:colOff>165100</xdr:colOff>
      <xdr:row>55</xdr:row>
      <xdr:rowOff>58163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74690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6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71641</xdr:rowOff>
    </xdr:from>
    <xdr:to>
      <xdr:col>6</xdr:col>
      <xdr:colOff>38100</xdr:colOff>
      <xdr:row>58</xdr:row>
      <xdr:rowOff>1791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148463</xdr:rowOff>
    </xdr:from>
    <xdr:to>
      <xdr:col>24</xdr:col>
      <xdr:colOff>62865</xdr:colOff>
      <xdr:row>79</xdr:row>
      <xdr:rowOff>122174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49963"/>
          <a:ext cx="1270" cy="151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126001</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122174</xdr:rowOff>
    </xdr:from>
    <xdr:to>
      <xdr:col>24</xdr:col>
      <xdr:colOff>152400</xdr:colOff>
      <xdr:row>79</xdr:row>
      <xdr:rowOff>122174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66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95140</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2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148463</xdr:rowOff>
    </xdr:from>
    <xdr:to>
      <xdr:col>24</xdr:col>
      <xdr:colOff>152400</xdr:colOff>
      <xdr:row>70</xdr:row>
      <xdr:rowOff>148463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4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90360</xdr:rowOff>
    </xdr:from>
    <xdr:to>
      <xdr:col>24</xdr:col>
      <xdr:colOff>63500</xdr:colOff>
      <xdr:row>77</xdr:row>
      <xdr:rowOff>143890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20560"/>
          <a:ext cx="838200" cy="2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169498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56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146622</xdr:rowOff>
    </xdr:from>
    <xdr:to>
      <xdr:col>24</xdr:col>
      <xdr:colOff>114300</xdr:colOff>
      <xdr:row>76</xdr:row>
      <xdr:rowOff>76772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143890</xdr:rowOff>
    </xdr:from>
    <xdr:to>
      <xdr:col>19</xdr:col>
      <xdr:colOff>177800</xdr:colOff>
      <xdr:row>78</xdr:row>
      <xdr:rowOff>94171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45540"/>
          <a:ext cx="889000" cy="1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81661</xdr:rowOff>
    </xdr:from>
    <xdr:to>
      <xdr:col>20</xdr:col>
      <xdr:colOff>38100</xdr:colOff>
      <xdr:row>76</xdr:row>
      <xdr:rowOff>11810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28338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7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63500</xdr:rowOff>
    </xdr:from>
    <xdr:to>
      <xdr:col>15</xdr:col>
      <xdr:colOff>50800</xdr:colOff>
      <xdr:row>78</xdr:row>
      <xdr:rowOff>94171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65150"/>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152527</xdr:rowOff>
    </xdr:from>
    <xdr:to>
      <xdr:col>15</xdr:col>
      <xdr:colOff>101600</xdr:colOff>
      <xdr:row>76</xdr:row>
      <xdr:rowOff>82677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99204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7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49022</xdr:rowOff>
    </xdr:from>
    <xdr:to>
      <xdr:col>10</xdr:col>
      <xdr:colOff>114300</xdr:colOff>
      <xdr:row>77</xdr:row>
      <xdr:rowOff>63500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506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34989</xdr:rowOff>
    </xdr:from>
    <xdr:to>
      <xdr:col>10</xdr:col>
      <xdr:colOff>165100</xdr:colOff>
      <xdr:row>77</xdr:row>
      <xdr:rowOff>136589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127716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57468</xdr:rowOff>
    </xdr:from>
    <xdr:to>
      <xdr:col>6</xdr:col>
      <xdr:colOff>38100</xdr:colOff>
      <xdr:row>77</xdr:row>
      <xdr:rowOff>159068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150195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39560</xdr:rowOff>
    </xdr:from>
    <xdr:to>
      <xdr:col>24</xdr:col>
      <xdr:colOff>114300</xdr:colOff>
      <xdr:row>76</xdr:row>
      <xdr:rowOff>141160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17987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93090</xdr:rowOff>
    </xdr:from>
    <xdr:to>
      <xdr:col>20</xdr:col>
      <xdr:colOff>38100</xdr:colOff>
      <xdr:row>78</xdr:row>
      <xdr:rowOff>23240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8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43371</xdr:rowOff>
    </xdr:from>
    <xdr:to>
      <xdr:col>15</xdr:col>
      <xdr:colOff>101600</xdr:colOff>
      <xdr:row>78</xdr:row>
      <xdr:rowOff>144971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136098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12700</xdr:rowOff>
    </xdr:from>
    <xdr:to>
      <xdr:col>10</xdr:col>
      <xdr:colOff>165100</xdr:colOff>
      <xdr:row>77</xdr:row>
      <xdr:rowOff>114300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130827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169672</xdr:rowOff>
    </xdr:from>
    <xdr:to>
      <xdr:col>6</xdr:col>
      <xdr:colOff>38100</xdr:colOff>
      <xdr:row>77</xdr:row>
      <xdr:rowOff>99822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116349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9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35001</xdr:rowOff>
    </xdr:from>
    <xdr:to>
      <xdr:col>24</xdr:col>
      <xdr:colOff>62865</xdr:colOff>
      <xdr:row>97</xdr:row>
      <xdr:rowOff>43524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636951"/>
          <a:ext cx="1270" cy="103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47351</xdr:rowOff>
    </xdr:from>
    <xdr:ext cx="599010"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6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43524</xdr:rowOff>
    </xdr:from>
    <xdr:to>
      <xdr:col>24</xdr:col>
      <xdr:colOff>152400</xdr:colOff>
      <xdr:row>97</xdr:row>
      <xdr:rowOff>43524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67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153128</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41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35001</xdr:rowOff>
    </xdr:from>
    <xdr:to>
      <xdr:col>24</xdr:col>
      <xdr:colOff>152400</xdr:colOff>
      <xdr:row>91</xdr:row>
      <xdr:rowOff>35001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63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46334</xdr:rowOff>
    </xdr:from>
    <xdr:to>
      <xdr:col>24</xdr:col>
      <xdr:colOff>63500</xdr:colOff>
      <xdr:row>92</xdr:row>
      <xdr:rowOff>90126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819734"/>
          <a:ext cx="838200" cy="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119383</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4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140956</xdr:rowOff>
    </xdr:from>
    <xdr:to>
      <xdr:col>24</xdr:col>
      <xdr:colOff>114300</xdr:colOff>
      <xdr:row>94</xdr:row>
      <xdr:rowOff>71106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08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90126</xdr:rowOff>
    </xdr:from>
    <xdr:to>
      <xdr:col>19</xdr:col>
      <xdr:colOff>177800</xdr:colOff>
      <xdr:row>93</xdr:row>
      <xdr:rowOff>77619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63526"/>
          <a:ext cx="889000" cy="15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170118</xdr:rowOff>
    </xdr:from>
    <xdr:to>
      <xdr:col>20</xdr:col>
      <xdr:colOff>38100</xdr:colOff>
      <xdr:row>94</xdr:row>
      <xdr:rowOff>100268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11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91395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77619</xdr:rowOff>
    </xdr:from>
    <xdr:to>
      <xdr:col>15</xdr:col>
      <xdr:colOff>50800</xdr:colOff>
      <xdr:row>95</xdr:row>
      <xdr:rowOff>31637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22469"/>
          <a:ext cx="889000" cy="2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76033</xdr:rowOff>
    </xdr:from>
    <xdr:to>
      <xdr:col>15</xdr:col>
      <xdr:colOff>101600</xdr:colOff>
      <xdr:row>95</xdr:row>
      <xdr:rowOff>6183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19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168760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28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31637</xdr:rowOff>
    </xdr:from>
    <xdr:to>
      <xdr:col>10</xdr:col>
      <xdr:colOff>114300</xdr:colOff>
      <xdr:row>96</xdr:row>
      <xdr:rowOff>93718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19387"/>
          <a:ext cx="889000" cy="2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96248</xdr:rowOff>
    </xdr:from>
    <xdr:to>
      <xdr:col>10</xdr:col>
      <xdr:colOff>165100</xdr:colOff>
      <xdr:row>98</xdr:row>
      <xdr:rowOff>26398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7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17525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117997</xdr:rowOff>
    </xdr:from>
    <xdr:to>
      <xdr:col>6</xdr:col>
      <xdr:colOff>38100</xdr:colOff>
      <xdr:row>100</xdr:row>
      <xdr:rowOff>48147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70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39274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71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166984</xdr:rowOff>
    </xdr:from>
    <xdr:to>
      <xdr:col>24</xdr:col>
      <xdr:colOff>114300</xdr:colOff>
      <xdr:row>92</xdr:row>
      <xdr:rowOff>97134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18411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2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39326</xdr:rowOff>
    </xdr:from>
    <xdr:to>
      <xdr:col>20</xdr:col>
      <xdr:colOff>38100</xdr:colOff>
      <xdr:row>92</xdr:row>
      <xdr:rowOff>140926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157453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8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26819</xdr:rowOff>
    </xdr:from>
    <xdr:to>
      <xdr:col>15</xdr:col>
      <xdr:colOff>101600</xdr:colOff>
      <xdr:row>93</xdr:row>
      <xdr:rowOff>128419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9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144946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74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152287</xdr:rowOff>
    </xdr:from>
    <xdr:to>
      <xdr:col>10</xdr:col>
      <xdr:colOff>165100</xdr:colOff>
      <xdr:row>95</xdr:row>
      <xdr:rowOff>82437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98964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4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42918</xdr:rowOff>
    </xdr:from>
    <xdr:to>
      <xdr:col>6</xdr:col>
      <xdr:colOff>38100</xdr:colOff>
      <xdr:row>96</xdr:row>
      <xdr:rowOff>144518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161045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7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45631</xdr:rowOff>
    </xdr:from>
    <xdr:to>
      <xdr:col>54</xdr:col>
      <xdr:colOff>189865</xdr:colOff>
      <xdr:row>36</xdr:row>
      <xdr:rowOff>67043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89131"/>
          <a:ext cx="1270" cy="1050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70870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67043</xdr:rowOff>
    </xdr:from>
    <xdr:to>
      <xdr:col>55</xdr:col>
      <xdr:colOff>88900</xdr:colOff>
      <xdr:row>36</xdr:row>
      <xdr:rowOff>67043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23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163758</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45631</xdr:rowOff>
    </xdr:from>
    <xdr:to>
      <xdr:col>55</xdr:col>
      <xdr:colOff>88900</xdr:colOff>
      <xdr:row>30</xdr:row>
      <xdr:rowOff>45631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8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2540</xdr:rowOff>
    </xdr:from>
    <xdr:to>
      <xdr:col>55</xdr:col>
      <xdr:colOff>0</xdr:colOff>
      <xdr:row>36</xdr:row>
      <xdr:rowOff>67043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74740"/>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16679</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33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165252</xdr:rowOff>
    </xdr:from>
    <xdr:to>
      <xdr:col>55</xdr:col>
      <xdr:colOff>50800</xdr:colOff>
      <xdr:row>32</xdr:row>
      <xdr:rowOff>95402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48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2540</xdr:rowOff>
    </xdr:from>
    <xdr:to>
      <xdr:col>50</xdr:col>
      <xdr:colOff>114300</xdr:colOff>
      <xdr:row>37</xdr:row>
      <xdr:rowOff>127546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74740"/>
          <a:ext cx="889000" cy="2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152374</xdr:rowOff>
    </xdr:from>
    <xdr:to>
      <xdr:col>50</xdr:col>
      <xdr:colOff>165100</xdr:colOff>
      <xdr:row>32</xdr:row>
      <xdr:rowOff>82524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99051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2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89484</xdr:rowOff>
    </xdr:from>
    <xdr:to>
      <xdr:col>45</xdr:col>
      <xdr:colOff>177800</xdr:colOff>
      <xdr:row>37</xdr:row>
      <xdr:rowOff>127546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33134"/>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61316</xdr:rowOff>
    </xdr:from>
    <xdr:to>
      <xdr:col>46</xdr:col>
      <xdr:colOff>38100</xdr:colOff>
      <xdr:row>32</xdr:row>
      <xdr:rowOff>162916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54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7993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3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89484</xdr:rowOff>
    </xdr:from>
    <xdr:to>
      <xdr:col>41</xdr:col>
      <xdr:colOff>50800</xdr:colOff>
      <xdr:row>38</xdr:row>
      <xdr:rowOff>48375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33134"/>
          <a:ext cx="889000" cy="13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135382</xdr:rowOff>
    </xdr:from>
    <xdr:to>
      <xdr:col>41</xdr:col>
      <xdr:colOff>101600</xdr:colOff>
      <xdr:row>34</xdr:row>
      <xdr:rowOff>65532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82059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26988</xdr:rowOff>
    </xdr:from>
    <xdr:to>
      <xdr:col>36</xdr:col>
      <xdr:colOff>165100</xdr:colOff>
      <xdr:row>35</xdr:row>
      <xdr:rowOff>128588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145115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16243</xdr:rowOff>
    </xdr:from>
    <xdr:to>
      <xdr:col>55</xdr:col>
      <xdr:colOff>50800</xdr:colOff>
      <xdr:row>36</xdr:row>
      <xdr:rowOff>117843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102620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123190</xdr:rowOff>
    </xdr:from>
    <xdr:to>
      <xdr:col>50</xdr:col>
      <xdr:colOff>165100</xdr:colOff>
      <xdr:row>36</xdr:row>
      <xdr:rowOff>53340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44467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2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76746</xdr:rowOff>
    </xdr:from>
    <xdr:to>
      <xdr:col>46</xdr:col>
      <xdr:colOff>38100</xdr:colOff>
      <xdr:row>38</xdr:row>
      <xdr:rowOff>6896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38684</xdr:rowOff>
    </xdr:from>
    <xdr:to>
      <xdr:col>41</xdr:col>
      <xdr:colOff>101600</xdr:colOff>
      <xdr:row>37</xdr:row>
      <xdr:rowOff>140284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131411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169025</xdr:rowOff>
    </xdr:from>
    <xdr:to>
      <xdr:col>36</xdr:col>
      <xdr:colOff>165100</xdr:colOff>
      <xdr:row>38</xdr:row>
      <xdr:rowOff>99175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90302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18142</xdr:rowOff>
    </xdr:from>
    <xdr:to>
      <xdr:col>54</xdr:col>
      <xdr:colOff>189865</xdr:colOff>
      <xdr:row>57</xdr:row>
      <xdr:rowOff>116287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447892"/>
          <a:ext cx="1270" cy="441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116287</xdr:rowOff>
    </xdr:from>
    <xdr:to>
      <xdr:col>55</xdr:col>
      <xdr:colOff>88900</xdr:colOff>
      <xdr:row>57</xdr:row>
      <xdr:rowOff>116287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136269</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922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18142</xdr:rowOff>
    </xdr:from>
    <xdr:to>
      <xdr:col>55</xdr:col>
      <xdr:colOff>88900</xdr:colOff>
      <xdr:row>55</xdr:row>
      <xdr:rowOff>18142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44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141110</xdr:rowOff>
    </xdr:from>
    <xdr:to>
      <xdr:col>55</xdr:col>
      <xdr:colOff>0</xdr:colOff>
      <xdr:row>55</xdr:row>
      <xdr:rowOff>18142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885060"/>
          <a:ext cx="838200" cy="5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22255</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3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43828</xdr:rowOff>
    </xdr:from>
    <xdr:to>
      <xdr:col>55</xdr:col>
      <xdr:colOff>50800</xdr:colOff>
      <xdr:row>56</xdr:row>
      <xdr:rowOff>145428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141110</xdr:rowOff>
    </xdr:from>
    <xdr:to>
      <xdr:col>50</xdr:col>
      <xdr:colOff>114300</xdr:colOff>
      <xdr:row>55</xdr:row>
      <xdr:rowOff>9360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885060"/>
          <a:ext cx="889000" cy="5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27312</xdr:rowOff>
    </xdr:from>
    <xdr:to>
      <xdr:col>50</xdr:col>
      <xdr:colOff>165100</xdr:colOff>
      <xdr:row>55</xdr:row>
      <xdr:rowOff>128912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120039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9360</xdr:rowOff>
    </xdr:from>
    <xdr:to>
      <xdr:col>45</xdr:col>
      <xdr:colOff>177800</xdr:colOff>
      <xdr:row>55</xdr:row>
      <xdr:rowOff>169628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39110"/>
          <a:ext cx="889000" cy="16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152279</xdr:rowOff>
    </xdr:from>
    <xdr:to>
      <xdr:col>46</xdr:col>
      <xdr:colOff>38100</xdr:colOff>
      <xdr:row>56</xdr:row>
      <xdr:rowOff>82429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73556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49270</xdr:rowOff>
    </xdr:from>
    <xdr:to>
      <xdr:col>41</xdr:col>
      <xdr:colOff>50800</xdr:colOff>
      <xdr:row>55</xdr:row>
      <xdr:rowOff>169628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793220"/>
          <a:ext cx="889000" cy="80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59716</xdr:rowOff>
    </xdr:from>
    <xdr:to>
      <xdr:col>41</xdr:col>
      <xdr:colOff>101600</xdr:colOff>
      <xdr:row>56</xdr:row>
      <xdr:rowOff>161316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152443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138792</xdr:rowOff>
    </xdr:from>
    <xdr:to>
      <xdr:col>55</xdr:col>
      <xdr:colOff>50800</xdr:colOff>
      <xdr:row>55</xdr:row>
      <xdr:rowOff>68942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91819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90310</xdr:rowOff>
    </xdr:from>
    <xdr:to>
      <xdr:col>50</xdr:col>
      <xdr:colOff>165100</xdr:colOff>
      <xdr:row>52</xdr:row>
      <xdr:rowOff>20460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36987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6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130010</xdr:rowOff>
    </xdr:from>
    <xdr:to>
      <xdr:col>46</xdr:col>
      <xdr:colOff>38100</xdr:colOff>
      <xdr:row>55</xdr:row>
      <xdr:rowOff>60160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76687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118828</xdr:rowOff>
    </xdr:from>
    <xdr:to>
      <xdr:col>41</xdr:col>
      <xdr:colOff>101600</xdr:colOff>
      <xdr:row>56</xdr:row>
      <xdr:rowOff>48978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65505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169920</xdr:rowOff>
    </xdr:from>
    <xdr:to>
      <xdr:col>36</xdr:col>
      <xdr:colOff>165100</xdr:colOff>
      <xdr:row>51</xdr:row>
      <xdr:rowOff>100070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7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116597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5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97134</xdr:rowOff>
    </xdr:from>
    <xdr:to>
      <xdr:col>54</xdr:col>
      <xdr:colOff>189865</xdr:colOff>
      <xdr:row>77</xdr:row>
      <xdr:rowOff>158902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784434"/>
          <a:ext cx="1270" cy="57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162729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6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158902</xdr:rowOff>
    </xdr:from>
    <xdr:to>
      <xdr:col>55</xdr:col>
      <xdr:colOff>88900</xdr:colOff>
      <xdr:row>77</xdr:row>
      <xdr:rowOff>158902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6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43811</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5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97134</xdr:rowOff>
    </xdr:from>
    <xdr:to>
      <xdr:col>55</xdr:col>
      <xdr:colOff>88900</xdr:colOff>
      <xdr:row>74</xdr:row>
      <xdr:rowOff>97134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78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140798</xdr:rowOff>
    </xdr:from>
    <xdr:to>
      <xdr:col>55</xdr:col>
      <xdr:colOff>0</xdr:colOff>
      <xdr:row>74</xdr:row>
      <xdr:rowOff>97134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313748"/>
          <a:ext cx="838200" cy="4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79855</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1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101428</xdr:rowOff>
    </xdr:from>
    <xdr:to>
      <xdr:col>55</xdr:col>
      <xdr:colOff>50800</xdr:colOff>
      <xdr:row>77</xdr:row>
      <xdr:rowOff>31578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140798</xdr:rowOff>
    </xdr:from>
    <xdr:to>
      <xdr:col>50</xdr:col>
      <xdr:colOff>114300</xdr:colOff>
      <xdr:row>74</xdr:row>
      <xdr:rowOff>29697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313748"/>
          <a:ext cx="889000" cy="40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143078</xdr:rowOff>
    </xdr:from>
    <xdr:to>
      <xdr:col>50</xdr:col>
      <xdr:colOff>165100</xdr:colOff>
      <xdr:row>76</xdr:row>
      <xdr:rowOff>73228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64355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29697</xdr:rowOff>
    </xdr:from>
    <xdr:to>
      <xdr:col>45</xdr:col>
      <xdr:colOff>177800</xdr:colOff>
      <xdr:row>75</xdr:row>
      <xdr:rowOff>154925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716997"/>
          <a:ext cx="889000" cy="2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88443</xdr:rowOff>
    </xdr:from>
    <xdr:to>
      <xdr:col>46</xdr:col>
      <xdr:colOff>38100</xdr:colOff>
      <xdr:row>76</xdr:row>
      <xdr:rowOff>18593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9720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53289</xdr:rowOff>
    </xdr:from>
    <xdr:to>
      <xdr:col>41</xdr:col>
      <xdr:colOff>50800</xdr:colOff>
      <xdr:row>75</xdr:row>
      <xdr:rowOff>154925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397689"/>
          <a:ext cx="889000" cy="6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143039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46334</xdr:rowOff>
    </xdr:from>
    <xdr:to>
      <xdr:col>55</xdr:col>
      <xdr:colOff>50800</xdr:colOff>
      <xdr:row>74</xdr:row>
      <xdr:rowOff>147934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170811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6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89998</xdr:rowOff>
    </xdr:from>
    <xdr:to>
      <xdr:col>50</xdr:col>
      <xdr:colOff>165100</xdr:colOff>
      <xdr:row>72</xdr:row>
      <xdr:rowOff>20148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2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36675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150347</xdr:rowOff>
    </xdr:from>
    <xdr:to>
      <xdr:col>46</xdr:col>
      <xdr:colOff>38100</xdr:colOff>
      <xdr:row>74</xdr:row>
      <xdr:rowOff>80497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6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97024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4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104125</xdr:rowOff>
    </xdr:from>
    <xdr:to>
      <xdr:col>41</xdr:col>
      <xdr:colOff>101600</xdr:colOff>
      <xdr:row>76</xdr:row>
      <xdr:rowOff>34274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62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25402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2489</xdr:rowOff>
    </xdr:from>
    <xdr:to>
      <xdr:col>36</xdr:col>
      <xdr:colOff>165100</xdr:colOff>
      <xdr:row>72</xdr:row>
      <xdr:rowOff>104089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3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120616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12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143770</xdr:rowOff>
    </xdr:from>
    <xdr:to>
      <xdr:col>54</xdr:col>
      <xdr:colOff>189865</xdr:colOff>
      <xdr:row>97</xdr:row>
      <xdr:rowOff>150124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6088620"/>
          <a:ext cx="1270" cy="69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153951</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7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150124</xdr:rowOff>
    </xdr:from>
    <xdr:to>
      <xdr:col>55</xdr:col>
      <xdr:colOff>88900</xdr:colOff>
      <xdr:row>97</xdr:row>
      <xdr:rowOff>150124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7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90447</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8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143770</xdr:rowOff>
    </xdr:from>
    <xdr:to>
      <xdr:col>55</xdr:col>
      <xdr:colOff>88900</xdr:colOff>
      <xdr:row>93</xdr:row>
      <xdr:rowOff>143770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144776</xdr:rowOff>
    </xdr:from>
    <xdr:to>
      <xdr:col>55</xdr:col>
      <xdr:colOff>0</xdr:colOff>
      <xdr:row>93</xdr:row>
      <xdr:rowOff>143770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575276"/>
          <a:ext cx="838200" cy="5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42730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3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64303</xdr:rowOff>
    </xdr:from>
    <xdr:to>
      <xdr:col>55</xdr:col>
      <xdr:colOff>50800</xdr:colOff>
      <xdr:row>95</xdr:row>
      <xdr:rowOff>165903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5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144776</xdr:rowOff>
    </xdr:from>
    <xdr:to>
      <xdr:col>50</xdr:col>
      <xdr:colOff>114300</xdr:colOff>
      <xdr:row>94</xdr:row>
      <xdr:rowOff>148020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575276"/>
          <a:ext cx="889000" cy="68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11816</xdr:rowOff>
    </xdr:from>
    <xdr:to>
      <xdr:col>50</xdr:col>
      <xdr:colOff>165100</xdr:colOff>
      <xdr:row>94</xdr:row>
      <xdr:rowOff>113416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104543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124887</xdr:rowOff>
    </xdr:from>
    <xdr:to>
      <xdr:col>45</xdr:col>
      <xdr:colOff>177800</xdr:colOff>
      <xdr:row>94</xdr:row>
      <xdr:rowOff>148020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241187"/>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60827</xdr:rowOff>
    </xdr:from>
    <xdr:to>
      <xdr:col>46</xdr:col>
      <xdr:colOff>38100</xdr:colOff>
      <xdr:row>95</xdr:row>
      <xdr:rowOff>162427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153554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98140</xdr:rowOff>
    </xdr:from>
    <xdr:to>
      <xdr:col>41</xdr:col>
      <xdr:colOff>50800</xdr:colOff>
      <xdr:row>94</xdr:row>
      <xdr:rowOff>124887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5528640"/>
          <a:ext cx="889000" cy="7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118756</xdr:rowOff>
    </xdr:from>
    <xdr:to>
      <xdr:col>41</xdr:col>
      <xdr:colOff>101600</xdr:colOff>
      <xdr:row>97</xdr:row>
      <xdr:rowOff>48906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40033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5096</xdr:rowOff>
    </xdr:from>
    <xdr:to>
      <xdr:col>36</xdr:col>
      <xdr:colOff>165100</xdr:colOff>
      <xdr:row>96</xdr:row>
      <xdr:rowOff>106696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97823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92970</xdr:rowOff>
    </xdr:from>
    <xdr:to>
      <xdr:col>55</xdr:col>
      <xdr:colOff>50800</xdr:colOff>
      <xdr:row>94</xdr:row>
      <xdr:rowOff>23120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45997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9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93976</xdr:rowOff>
    </xdr:from>
    <xdr:to>
      <xdr:col>50</xdr:col>
      <xdr:colOff>165100</xdr:colOff>
      <xdr:row>91</xdr:row>
      <xdr:rowOff>24126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5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40653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2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97220</xdr:rowOff>
    </xdr:from>
    <xdr:to>
      <xdr:col>46</xdr:col>
      <xdr:colOff>38100</xdr:colOff>
      <xdr:row>95</xdr:row>
      <xdr:rowOff>27370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43897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74087</xdr:rowOff>
    </xdr:from>
    <xdr:to>
      <xdr:col>41</xdr:col>
      <xdr:colOff>101600</xdr:colOff>
      <xdr:row>95</xdr:row>
      <xdr:rowOff>4237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20764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47340</xdr:rowOff>
    </xdr:from>
    <xdr:to>
      <xdr:col>36</xdr:col>
      <xdr:colOff>165100</xdr:colOff>
      <xdr:row>90</xdr:row>
      <xdr:rowOff>148940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4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165467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2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17170</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0670"/>
          <a:ext cx="1269" cy="14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135297</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3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17170</xdr:rowOff>
    </xdr:from>
    <xdr:to>
      <xdr:col>86</xdr:col>
      <xdr:colOff>25400</xdr:colOff>
      <xdr:row>30</xdr:row>
      <xdr:rowOff>17170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0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17170</xdr:rowOff>
    </xdr:from>
    <xdr:to>
      <xdr:col>85</xdr:col>
      <xdr:colOff>127000</xdr:colOff>
      <xdr:row>36</xdr:row>
      <xdr:rowOff>13056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5160670"/>
          <a:ext cx="838200" cy="10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105732</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277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127305</xdr:rowOff>
    </xdr:from>
    <xdr:to>
      <xdr:col>85</xdr:col>
      <xdr:colOff>177800</xdr:colOff>
      <xdr:row>37</xdr:row>
      <xdr:rowOff>57455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2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22657</xdr:rowOff>
    </xdr:from>
    <xdr:to>
      <xdr:col>81</xdr:col>
      <xdr:colOff>50800</xdr:colOff>
      <xdr:row>36</xdr:row>
      <xdr:rowOff>13056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023407"/>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98958</xdr:rowOff>
    </xdr:from>
    <xdr:to>
      <xdr:col>81</xdr:col>
      <xdr:colOff>101600</xdr:colOff>
      <xdr:row>35</xdr:row>
      <xdr:rowOff>29108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5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45635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22657</xdr:rowOff>
    </xdr:from>
    <xdr:to>
      <xdr:col>76</xdr:col>
      <xdr:colOff>114300</xdr:colOff>
      <xdr:row>36</xdr:row>
      <xdr:rowOff>155245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023407"/>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53696</xdr:rowOff>
    </xdr:from>
    <xdr:to>
      <xdr:col>76</xdr:col>
      <xdr:colOff>165100</xdr:colOff>
      <xdr:row>37</xdr:row>
      <xdr:rowOff>155296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39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146423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155245</xdr:rowOff>
    </xdr:from>
    <xdr:to>
      <xdr:col>71</xdr:col>
      <xdr:colOff>177800</xdr:colOff>
      <xdr:row>37</xdr:row>
      <xdr:rowOff>2997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32744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125476</xdr:rowOff>
    </xdr:from>
    <xdr:to>
      <xdr:col>72</xdr:col>
      <xdr:colOff>38100</xdr:colOff>
      <xdr:row>38</xdr:row>
      <xdr:rowOff>55626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46753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92101</xdr:rowOff>
    </xdr:from>
    <xdr:to>
      <xdr:col>67</xdr:col>
      <xdr:colOff>101600</xdr:colOff>
      <xdr:row>34</xdr:row>
      <xdr:rowOff>22251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38778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137820</xdr:rowOff>
    </xdr:from>
    <xdr:to>
      <xdr:col>85</xdr:col>
      <xdr:colOff>177800</xdr:colOff>
      <xdr:row>30</xdr:row>
      <xdr:rowOff>67970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1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90847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0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133706</xdr:rowOff>
    </xdr:from>
    <xdr:to>
      <xdr:col>81</xdr:col>
      <xdr:colOff>101600</xdr:colOff>
      <xdr:row>36</xdr:row>
      <xdr:rowOff>63856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54983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2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143307</xdr:rowOff>
    </xdr:from>
    <xdr:to>
      <xdr:col>76</xdr:col>
      <xdr:colOff>165100</xdr:colOff>
      <xdr:row>35</xdr:row>
      <xdr:rowOff>73457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89984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7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104445</xdr:rowOff>
    </xdr:from>
    <xdr:to>
      <xdr:col>72</xdr:col>
      <xdr:colOff>38100</xdr:colOff>
      <xdr:row>37</xdr:row>
      <xdr:rowOff>34595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51122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123647</xdr:rowOff>
    </xdr:from>
    <xdr:to>
      <xdr:col>67</xdr:col>
      <xdr:colOff>101600</xdr:colOff>
      <xdr:row>37</xdr:row>
      <xdr:rowOff>53797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44924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38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38888</xdr:rowOff>
    </xdr:from>
    <xdr:to>
      <xdr:col>85</xdr:col>
      <xdr:colOff>126364</xdr:colOff>
      <xdr:row>78</xdr:row>
      <xdr:rowOff>101752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11838"/>
          <a:ext cx="1269"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105579</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101752</xdr:rowOff>
    </xdr:from>
    <xdr:to>
      <xdr:col>86</xdr:col>
      <xdr:colOff>25400</xdr:colOff>
      <xdr:row>78</xdr:row>
      <xdr:rowOff>101752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157015</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38888</xdr:rowOff>
    </xdr:from>
    <xdr:to>
      <xdr:col>86</xdr:col>
      <xdr:colOff>25400</xdr:colOff>
      <xdr:row>71</xdr:row>
      <xdr:rowOff>38888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37744</xdr:rowOff>
    </xdr:from>
    <xdr:to>
      <xdr:col>85</xdr:col>
      <xdr:colOff>127000</xdr:colOff>
      <xdr:row>71</xdr:row>
      <xdr:rowOff>96429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210694"/>
          <a:ext cx="8382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28400</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49973</xdr:rowOff>
    </xdr:from>
    <xdr:to>
      <xdr:col>85</xdr:col>
      <xdr:colOff>177800</xdr:colOff>
      <xdr:row>74</xdr:row>
      <xdr:rowOff>151573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37744</xdr:rowOff>
    </xdr:from>
    <xdr:to>
      <xdr:col>81</xdr:col>
      <xdr:colOff>50800</xdr:colOff>
      <xdr:row>72</xdr:row>
      <xdr:rowOff>27327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10694"/>
          <a:ext cx="889000" cy="16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23912</xdr:rowOff>
    </xdr:from>
    <xdr:to>
      <xdr:col>81</xdr:col>
      <xdr:colOff>101600</xdr:colOff>
      <xdr:row>74</xdr:row>
      <xdr:rowOff>125512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116639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33205</xdr:rowOff>
    </xdr:from>
    <xdr:to>
      <xdr:col>76</xdr:col>
      <xdr:colOff>114300</xdr:colOff>
      <xdr:row>72</xdr:row>
      <xdr:rowOff>27327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206155"/>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62937</xdr:rowOff>
    </xdr:from>
    <xdr:to>
      <xdr:col>76</xdr:col>
      <xdr:colOff>165100</xdr:colOff>
      <xdr:row>74</xdr:row>
      <xdr:rowOff>164537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155664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33205</xdr:rowOff>
    </xdr:from>
    <xdr:to>
      <xdr:col>71</xdr:col>
      <xdr:colOff>177800</xdr:colOff>
      <xdr:row>72</xdr:row>
      <xdr:rowOff>44700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206155"/>
          <a:ext cx="889000" cy="1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33252</xdr:rowOff>
    </xdr:from>
    <xdr:to>
      <xdr:col>72</xdr:col>
      <xdr:colOff>38100</xdr:colOff>
      <xdr:row>75</xdr:row>
      <xdr:rowOff>134852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125979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6441</xdr:rowOff>
    </xdr:from>
    <xdr:to>
      <xdr:col>67</xdr:col>
      <xdr:colOff>101600</xdr:colOff>
      <xdr:row>75</xdr:row>
      <xdr:rowOff>108041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99168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45629</xdr:rowOff>
    </xdr:from>
    <xdr:to>
      <xdr:col>85</xdr:col>
      <xdr:colOff>177800</xdr:colOff>
      <xdr:row>71</xdr:row>
      <xdr:rowOff>147229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2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132006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158394</xdr:rowOff>
    </xdr:from>
    <xdr:to>
      <xdr:col>81</xdr:col>
      <xdr:colOff>101600</xdr:colOff>
      <xdr:row>71</xdr:row>
      <xdr:rowOff>88544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1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105071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19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147977</xdr:rowOff>
    </xdr:from>
    <xdr:to>
      <xdr:col>76</xdr:col>
      <xdr:colOff>165100</xdr:colOff>
      <xdr:row>72</xdr:row>
      <xdr:rowOff>78127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94654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0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153855</xdr:rowOff>
    </xdr:from>
    <xdr:to>
      <xdr:col>72</xdr:col>
      <xdr:colOff>38100</xdr:colOff>
      <xdr:row>71</xdr:row>
      <xdr:rowOff>84005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1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100532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19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165350</xdr:rowOff>
    </xdr:from>
    <xdr:to>
      <xdr:col>67</xdr:col>
      <xdr:colOff>101600</xdr:colOff>
      <xdr:row>72</xdr:row>
      <xdr:rowOff>95500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112027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11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148196</xdr:rowOff>
    </xdr:from>
    <xdr:to>
      <xdr:col>85</xdr:col>
      <xdr:colOff>126364</xdr:colOff>
      <xdr:row>98</xdr:row>
      <xdr:rowOff>152502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0146"/>
          <a:ext cx="1269" cy="120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156329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152502</xdr:rowOff>
    </xdr:from>
    <xdr:to>
      <xdr:col>86</xdr:col>
      <xdr:colOff>25400</xdr:colOff>
      <xdr:row>98</xdr:row>
      <xdr:rowOff>152502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94873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148196</xdr:rowOff>
    </xdr:from>
    <xdr:to>
      <xdr:col>86</xdr:col>
      <xdr:colOff>25400</xdr:colOff>
      <xdr:row>91</xdr:row>
      <xdr:rowOff>148196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148196</xdr:rowOff>
    </xdr:from>
    <xdr:to>
      <xdr:col>85</xdr:col>
      <xdr:colOff>127000</xdr:colOff>
      <xdr:row>92</xdr:row>
      <xdr:rowOff>5626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750146"/>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116972</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138545</xdr:rowOff>
    </xdr:from>
    <xdr:to>
      <xdr:col>85</xdr:col>
      <xdr:colOff>177800</xdr:colOff>
      <xdr:row>97</xdr:row>
      <xdr:rowOff>68695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5626</xdr:rowOff>
    </xdr:from>
    <xdr:to>
      <xdr:col>81</xdr:col>
      <xdr:colOff>50800</xdr:colOff>
      <xdr:row>92</xdr:row>
      <xdr:rowOff>166103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577902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14929</xdr:rowOff>
    </xdr:from>
    <xdr:to>
      <xdr:col>81</xdr:col>
      <xdr:colOff>101600</xdr:colOff>
      <xdr:row>97</xdr:row>
      <xdr:rowOff>116529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107656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166103</xdr:rowOff>
    </xdr:from>
    <xdr:to>
      <xdr:col>76</xdr:col>
      <xdr:colOff>114300</xdr:colOff>
      <xdr:row>94</xdr:row>
      <xdr:rowOff>76340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5939503"/>
          <a:ext cx="889000" cy="2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143230</xdr:rowOff>
    </xdr:from>
    <xdr:to>
      <xdr:col>76</xdr:col>
      <xdr:colOff>165100</xdr:colOff>
      <xdr:row>97</xdr:row>
      <xdr:rowOff>73380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0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64507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76340</xdr:rowOff>
    </xdr:from>
    <xdr:to>
      <xdr:col>71</xdr:col>
      <xdr:colOff>177800</xdr:colOff>
      <xdr:row>96</xdr:row>
      <xdr:rowOff>104990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192640"/>
          <a:ext cx="889000" cy="3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120104</xdr:rowOff>
    </xdr:from>
    <xdr:to>
      <xdr:col>72</xdr:col>
      <xdr:colOff>38100</xdr:colOff>
      <xdr:row>98</xdr:row>
      <xdr:rowOff>50254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41381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169044</xdr:rowOff>
    </xdr:from>
    <xdr:to>
      <xdr:col>67</xdr:col>
      <xdr:colOff>101600</xdr:colOff>
      <xdr:row>98</xdr:row>
      <xdr:rowOff>99194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90321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97396</xdr:rowOff>
    </xdr:from>
    <xdr:to>
      <xdr:col>85</xdr:col>
      <xdr:colOff>177800</xdr:colOff>
      <xdr:row>92</xdr:row>
      <xdr:rowOff>27546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6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50423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6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126276</xdr:rowOff>
    </xdr:from>
    <xdr:to>
      <xdr:col>81</xdr:col>
      <xdr:colOff>101600</xdr:colOff>
      <xdr:row>92</xdr:row>
      <xdr:rowOff>56426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7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72953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5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115303</xdr:rowOff>
    </xdr:from>
    <xdr:to>
      <xdr:col>76</xdr:col>
      <xdr:colOff>165100</xdr:colOff>
      <xdr:row>93</xdr:row>
      <xdr:rowOff>45453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58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6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25540</xdr:rowOff>
    </xdr:from>
    <xdr:to>
      <xdr:col>72</xdr:col>
      <xdr:colOff>38100</xdr:colOff>
      <xdr:row>94</xdr:row>
      <xdr:rowOff>127140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1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143667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9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54190</xdr:rowOff>
    </xdr:from>
    <xdr:to>
      <xdr:col>67</xdr:col>
      <xdr:colOff>101600</xdr:colOff>
      <xdr:row>96</xdr:row>
      <xdr:rowOff>155790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2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95613</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9113"/>
          <a:ext cx="1269"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42290</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95613</xdr:rowOff>
    </xdr:from>
    <xdr:to>
      <xdr:col>116</xdr:col>
      <xdr:colOff>152400</xdr:colOff>
      <xdr:row>30</xdr:row>
      <xdr:rowOff>95613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9072</xdr:rowOff>
    </xdr:from>
    <xdr:to>
      <xdr:col>116</xdr:col>
      <xdr:colOff>63500</xdr:colOff>
      <xdr:row>36</xdr:row>
      <xdr:rowOff>63609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838372"/>
          <a:ext cx="838200" cy="3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170197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7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20320</xdr:rowOff>
    </xdr:from>
    <xdr:to>
      <xdr:col>116</xdr:col>
      <xdr:colOff>114300</xdr:colOff>
      <xdr:row>36</xdr:row>
      <xdr:rowOff>121920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63609</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235809"/>
          <a:ext cx="889000" cy="5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49058</xdr:rowOff>
    </xdr:from>
    <xdr:to>
      <xdr:col>112</xdr:col>
      <xdr:colOff>38100</xdr:colOff>
      <xdr:row>36</xdr:row>
      <xdr:rowOff>150658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141785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20501</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70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140825</xdr:rowOff>
    </xdr:from>
    <xdr:to>
      <xdr:col>107</xdr:col>
      <xdr:colOff>101600</xdr:colOff>
      <xdr:row>37</xdr:row>
      <xdr:rowOff>70975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87502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142639</xdr:rowOff>
    </xdr:from>
    <xdr:to>
      <xdr:col>102</xdr:col>
      <xdr:colOff>114300</xdr:colOff>
      <xdr:row>39</xdr:row>
      <xdr:rowOff>20501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86289"/>
          <a:ext cx="889000" cy="2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129722</xdr:rowOff>
    </xdr:from>
    <xdr:to>
      <xdr:col>116</xdr:col>
      <xdr:colOff>114300</xdr:colOff>
      <xdr:row>34</xdr:row>
      <xdr:rowOff>59872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152599</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12809</xdr:rowOff>
    </xdr:from>
    <xdr:to>
      <xdr:col>112</xdr:col>
      <xdr:colOff>38100</xdr:colOff>
      <xdr:row>36</xdr:row>
      <xdr:rowOff>114409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130936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9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141151</xdr:rowOff>
    </xdr:from>
    <xdr:to>
      <xdr:col>102</xdr:col>
      <xdr:colOff>165100</xdr:colOff>
      <xdr:row>39</xdr:row>
      <xdr:rowOff>71301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62428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91839</xdr:rowOff>
    </xdr:from>
    <xdr:to>
      <xdr:col>98</xdr:col>
      <xdr:colOff>38100</xdr:colOff>
      <xdr:row>38</xdr:row>
      <xdr:rowOff>21989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38516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21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123045</xdr:rowOff>
    </xdr:from>
    <xdr:to>
      <xdr:col>116</xdr:col>
      <xdr:colOff>62864</xdr:colOff>
      <xdr:row>59</xdr:row>
      <xdr:rowOff>97997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95545"/>
          <a:ext cx="1269" cy="1518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101824</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7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97997</xdr:rowOff>
    </xdr:from>
    <xdr:to>
      <xdr:col>116</xdr:col>
      <xdr:colOff>152400</xdr:colOff>
      <xdr:row>59</xdr:row>
      <xdr:rowOff>97997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69722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123045</xdr:rowOff>
    </xdr:from>
    <xdr:to>
      <xdr:col>116</xdr:col>
      <xdr:colOff>152400</xdr:colOff>
      <xdr:row>50</xdr:row>
      <xdr:rowOff>123045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9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88853</xdr:rowOff>
    </xdr:from>
    <xdr:to>
      <xdr:col>116</xdr:col>
      <xdr:colOff>63500</xdr:colOff>
      <xdr:row>57</xdr:row>
      <xdr:rowOff>95809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61503"/>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35653</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36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12776</xdr:rowOff>
    </xdr:from>
    <xdr:to>
      <xdr:col>116</xdr:col>
      <xdr:colOff>114300</xdr:colOff>
      <xdr:row>57</xdr:row>
      <xdr:rowOff>114376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95678</xdr:rowOff>
    </xdr:from>
    <xdr:to>
      <xdr:col>111</xdr:col>
      <xdr:colOff>177800</xdr:colOff>
      <xdr:row>57</xdr:row>
      <xdr:rowOff>95809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6832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165938</xdr:rowOff>
    </xdr:from>
    <xdr:to>
      <xdr:col>112</xdr:col>
      <xdr:colOff>38100</xdr:colOff>
      <xdr:row>57</xdr:row>
      <xdr:rowOff>96088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112615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91825</xdr:rowOff>
    </xdr:from>
    <xdr:to>
      <xdr:col>107</xdr:col>
      <xdr:colOff>50800</xdr:colOff>
      <xdr:row>57</xdr:row>
      <xdr:rowOff>95678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864475"/>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105294</xdr:rowOff>
    </xdr:from>
    <xdr:to>
      <xdr:col>107</xdr:col>
      <xdr:colOff>101600</xdr:colOff>
      <xdr:row>57</xdr:row>
      <xdr:rowOff>35444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51971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91825</xdr:rowOff>
    </xdr:from>
    <xdr:to>
      <xdr:col>102</xdr:col>
      <xdr:colOff>114300</xdr:colOff>
      <xdr:row>57</xdr:row>
      <xdr:rowOff>95058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86447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162477</xdr:rowOff>
    </xdr:from>
    <xdr:to>
      <xdr:col>102</xdr:col>
      <xdr:colOff>165100</xdr:colOff>
      <xdr:row>58</xdr:row>
      <xdr:rowOff>92627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83754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38053</xdr:rowOff>
    </xdr:from>
    <xdr:to>
      <xdr:col>116</xdr:col>
      <xdr:colOff>114300</xdr:colOff>
      <xdr:row>57</xdr:row>
      <xdr:rowOff>139653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16480</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8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45009</xdr:rowOff>
    </xdr:from>
    <xdr:to>
      <xdr:col>112</xdr:col>
      <xdr:colOff>38100</xdr:colOff>
      <xdr:row>57</xdr:row>
      <xdr:rowOff>146609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137736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44878</xdr:rowOff>
    </xdr:from>
    <xdr:to>
      <xdr:col>107</xdr:col>
      <xdr:colOff>101600</xdr:colOff>
      <xdr:row>57</xdr:row>
      <xdr:rowOff>146478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137605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41025</xdr:rowOff>
    </xdr:from>
    <xdr:to>
      <xdr:col>102</xdr:col>
      <xdr:colOff>165100</xdr:colOff>
      <xdr:row>57</xdr:row>
      <xdr:rowOff>142625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159152</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5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44258</xdr:rowOff>
    </xdr:from>
    <xdr:to>
      <xdr:col>98</xdr:col>
      <xdr:colOff>38100</xdr:colOff>
      <xdr:row>57</xdr:row>
      <xdr:rowOff>145858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162385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5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162834</xdr:rowOff>
    </xdr:from>
    <xdr:to>
      <xdr:col>116</xdr:col>
      <xdr:colOff>62864</xdr:colOff>
      <xdr:row>79</xdr:row>
      <xdr:rowOff>74640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850134"/>
          <a:ext cx="1269" cy="76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78467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74640</xdr:rowOff>
    </xdr:from>
    <xdr:to>
      <xdr:col>116</xdr:col>
      <xdr:colOff>152400</xdr:colOff>
      <xdr:row>79</xdr:row>
      <xdr:rowOff>74640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109511</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6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162834</xdr:rowOff>
    </xdr:from>
    <xdr:to>
      <xdr:col>116</xdr:col>
      <xdr:colOff>152400</xdr:colOff>
      <xdr:row>74</xdr:row>
      <xdr:rowOff>162834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85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147884</xdr:rowOff>
    </xdr:from>
    <xdr:to>
      <xdr:col>116</xdr:col>
      <xdr:colOff>63500</xdr:colOff>
      <xdr:row>74</xdr:row>
      <xdr:rowOff>162834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35184"/>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41267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71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62840</xdr:rowOff>
    </xdr:from>
    <xdr:to>
      <xdr:col>116</xdr:col>
      <xdr:colOff>114300</xdr:colOff>
      <xdr:row>76</xdr:row>
      <xdr:rowOff>164440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69017</xdr:rowOff>
    </xdr:from>
    <xdr:to>
      <xdr:col>111</xdr:col>
      <xdr:colOff>177800</xdr:colOff>
      <xdr:row>74</xdr:row>
      <xdr:rowOff>147884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413417"/>
          <a:ext cx="8890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72898</xdr:rowOff>
    </xdr:from>
    <xdr:to>
      <xdr:col>112</xdr:col>
      <xdr:colOff>38100</xdr:colOff>
      <xdr:row>77</xdr:row>
      <xdr:rowOff>3048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10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165625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56124</xdr:rowOff>
    </xdr:from>
    <xdr:to>
      <xdr:col>107</xdr:col>
      <xdr:colOff>50800</xdr:colOff>
      <xdr:row>72</xdr:row>
      <xdr:rowOff>69017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400524"/>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14788</xdr:rowOff>
    </xdr:from>
    <xdr:to>
      <xdr:col>107</xdr:col>
      <xdr:colOff>101600</xdr:colOff>
      <xdr:row>76</xdr:row>
      <xdr:rowOff>116388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107515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56124</xdr:rowOff>
    </xdr:from>
    <xdr:to>
      <xdr:col>102</xdr:col>
      <xdr:colOff>114300</xdr:colOff>
      <xdr:row>72</xdr:row>
      <xdr:rowOff>72217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00524"/>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30059</xdr:rowOff>
    </xdr:from>
    <xdr:to>
      <xdr:col>102</xdr:col>
      <xdr:colOff>165100</xdr:colOff>
      <xdr:row>76</xdr:row>
      <xdr:rowOff>131659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6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170555</xdr:rowOff>
    </xdr:from>
    <xdr:to>
      <xdr:col>98</xdr:col>
      <xdr:colOff>38100</xdr:colOff>
      <xdr:row>77</xdr:row>
      <xdr:rowOff>100705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2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91832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112034</xdr:rowOff>
    </xdr:from>
    <xdr:to>
      <xdr:col>116</xdr:col>
      <xdr:colOff>114300</xdr:colOff>
      <xdr:row>75</xdr:row>
      <xdr:rowOff>42184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65061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97084</xdr:rowOff>
    </xdr:from>
    <xdr:to>
      <xdr:col>112</xdr:col>
      <xdr:colOff>38100</xdr:colOff>
      <xdr:row>75</xdr:row>
      <xdr:rowOff>27234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43761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18217</xdr:rowOff>
    </xdr:from>
    <xdr:to>
      <xdr:col>107</xdr:col>
      <xdr:colOff>101600</xdr:colOff>
      <xdr:row>72</xdr:row>
      <xdr:rowOff>119817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136344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5324</xdr:rowOff>
    </xdr:from>
    <xdr:to>
      <xdr:col>102</xdr:col>
      <xdr:colOff>165100</xdr:colOff>
      <xdr:row>72</xdr:row>
      <xdr:rowOff>106924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123451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21417</xdr:rowOff>
    </xdr:from>
    <xdr:to>
      <xdr:col>98</xdr:col>
      <xdr:colOff>38100</xdr:colOff>
      <xdr:row>72</xdr:row>
      <xdr:rowOff>123017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139544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・主な構成項目である人件費は、住民一人当たり</a:t>
          </a:r>
          <a:r>
            <a:rPr lang="en-US" altLang="ja-JP" sz="1100" b="0" i="0" baseline="0">
              <a:solidFill>
                <a:schemeClr val="dk1"/>
              </a:solidFill>
              <a:effectLst/>
              <a:latin typeface="+mn-lt"/>
              <a:ea typeface="+mn-ea"/>
              <a:cs typeface="+mn-cs"/>
            </a:rPr>
            <a:t>64,329</a:t>
          </a:r>
          <a:r>
            <a:rPr lang="ja-JP" altLang="ja-JP" sz="1100" b="0" i="0" baseline="0">
              <a:solidFill>
                <a:schemeClr val="dk1"/>
              </a:solidFill>
              <a:effectLst/>
              <a:latin typeface="+mn-lt"/>
              <a:ea typeface="+mn-ea"/>
              <a:cs typeface="+mn-cs"/>
            </a:rPr>
            <a:t>円となっている。退職手当の減（前年度比</a:t>
          </a:r>
          <a:r>
            <a:rPr lang="en-US" altLang="ja-JP" sz="1100" b="0" i="0" baseline="0">
              <a:solidFill>
                <a:schemeClr val="dk1"/>
              </a:solidFill>
              <a:effectLst/>
              <a:latin typeface="+mn-lt"/>
              <a:ea typeface="+mn-ea"/>
              <a:cs typeface="+mn-cs"/>
            </a:rPr>
            <a:t>261,474</a:t>
          </a:r>
          <a:r>
            <a:rPr lang="ja-JP" altLang="ja-JP" sz="1100" b="0" i="0" baseline="0">
              <a:solidFill>
                <a:schemeClr val="dk1"/>
              </a:solidFill>
              <a:effectLst/>
              <a:latin typeface="+mn-lt"/>
              <a:ea typeface="+mn-ea"/>
              <a:cs typeface="+mn-cs"/>
            </a:rPr>
            <a:t>千円減）により一人当たりのコストも減となった。ただし、依然、類似団体平均と比べて高い水準にある。</a:t>
          </a:r>
          <a:r>
            <a:rPr lang="ja-JP" altLang="en-US" sz="1100" b="0" i="0" baseline="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市の面積が比較的広大であることから、支所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出張所を多く設置しなくてはならないことが要因として挙げられる。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・物件費及び積立金の住民一人当たりのコストはそれぞれ</a:t>
          </a:r>
          <a:r>
            <a:rPr kumimoji="1" lang="en-US" altLang="ja-JP" sz="1100">
              <a:solidFill>
                <a:schemeClr val="dk1"/>
              </a:solidFill>
              <a:effectLst/>
              <a:latin typeface="+mn-lt"/>
              <a:ea typeface="+mn-ea"/>
              <a:cs typeface="+mn-cs"/>
            </a:rPr>
            <a:t>100,182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66,554</a:t>
          </a:r>
          <a:r>
            <a:rPr kumimoji="1" lang="ja-JP" altLang="ja-JP" sz="1100">
              <a:solidFill>
                <a:schemeClr val="dk1"/>
              </a:solidFill>
              <a:effectLst/>
              <a:latin typeface="+mn-lt"/>
              <a:ea typeface="+mn-ea"/>
              <a:cs typeface="+mn-cs"/>
            </a:rPr>
            <a:t>円となっており、類似団体内で最も高くなっている。これは、ふるさと納税による寄附が大幅な伸びを見せたことにより、ふるさと納税推進事業に係る委託料とふるさと応援基金への積立金が増えたことによるものである。</a:t>
          </a:r>
          <a:r>
            <a:rPr kumimoji="1" lang="ja-JP" altLang="en-US" sz="1100">
              <a:solidFill>
                <a:schemeClr val="dk1"/>
              </a:solidFill>
              <a:effectLst/>
              <a:latin typeface="+mn-lt"/>
              <a:ea typeface="+mn-ea"/>
              <a:cs typeface="+mn-cs"/>
            </a:rPr>
            <a:t>また、公共施設の整備に伴う新たな指定管理料の発生なども、物件費の増加の要因だと考える。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57,381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であり、前年度から</a:t>
          </a:r>
          <a:r>
            <a:rPr lang="en-US" altLang="ja-JP" sz="1100" b="0" i="0" baseline="0">
              <a:solidFill>
                <a:schemeClr val="dk1"/>
              </a:solidFill>
              <a:effectLst/>
              <a:latin typeface="+mn-lt"/>
              <a:ea typeface="+mn-ea"/>
              <a:cs typeface="+mn-cs"/>
            </a:rPr>
            <a:t>29,545</a:t>
          </a:r>
          <a:r>
            <a:rPr lang="ja-JP" altLang="en-US" sz="1100" b="0" i="0" baseline="0">
              <a:solidFill>
                <a:schemeClr val="dk1"/>
              </a:solidFill>
              <a:effectLst/>
              <a:latin typeface="+mn-lt"/>
              <a:ea typeface="+mn-ea"/>
              <a:cs typeface="+mn-cs"/>
            </a:rPr>
            <a:t>円の減となった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中心市街地中核施設整備</a:t>
          </a:r>
          <a:r>
            <a:rPr lang="ja-JP" altLang="en-US" sz="1100" b="0" i="0" baseline="0">
              <a:solidFill>
                <a:schemeClr val="dk1"/>
              </a:solidFill>
              <a:effectLst/>
              <a:latin typeface="+mn-lt"/>
              <a:ea typeface="+mn-ea"/>
              <a:cs typeface="+mn-cs"/>
            </a:rPr>
            <a:t>の終了等によるものであるが、依然として、類似団体平均を上回っている状況である。</a:t>
          </a:r>
          <a:r>
            <a:rPr lang="ja-JP" altLang="ja-JP" sz="1100" b="0" i="0" baseline="0">
              <a:solidFill>
                <a:schemeClr val="dk1"/>
              </a:solidFill>
              <a:effectLst/>
              <a:latin typeface="+mn-lt"/>
              <a:ea typeface="+mn-ea"/>
              <a:cs typeface="+mn-cs"/>
            </a:rPr>
            <a:t>公共施設の更新整備分等も含め、今後は公共施設等総合管理計画に基づいた事業の取捨選択が必要となる。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165,433
164,114
653.36
95,542,974
92,264,562
1,363,364
41,439,276
72,003,980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56424</xdr:rowOff>
    </xdr:from>
    <xdr:to>
      <xdr:col>24</xdr:col>
      <xdr:colOff>62865</xdr:colOff>
      <xdr:row>38</xdr:row>
      <xdr:rowOff>164193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714274"/>
          <a:ext cx="1270" cy="96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168020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164193</xdr:rowOff>
    </xdr:from>
    <xdr:to>
      <xdr:col>24</xdr:col>
      <xdr:colOff>152400</xdr:colOff>
      <xdr:row>38</xdr:row>
      <xdr:rowOff>164193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4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56424</xdr:rowOff>
    </xdr:from>
    <xdr:to>
      <xdr:col>24</xdr:col>
      <xdr:colOff>152400</xdr:colOff>
      <xdr:row>33</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71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9072</xdr:rowOff>
    </xdr:from>
    <xdr:to>
      <xdr:col>24</xdr:col>
      <xdr:colOff>63500</xdr:colOff>
      <xdr:row>38</xdr:row>
      <xdr:rowOff>59690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52722"/>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28501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29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5624</xdr:rowOff>
    </xdr:from>
    <xdr:to>
      <xdr:col>24</xdr:col>
      <xdr:colOff>114300</xdr:colOff>
      <xdr:row>36</xdr:row>
      <xdr:rowOff>107224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7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92347</xdr:rowOff>
    </xdr:from>
    <xdr:to>
      <xdr:col>19</xdr:col>
      <xdr:colOff>177800</xdr:colOff>
      <xdr:row>37</xdr:row>
      <xdr:rowOff>9072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454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123190</xdr:rowOff>
    </xdr:from>
    <xdr:to>
      <xdr:col>20</xdr:col>
      <xdr:colOff>38100</xdr:colOff>
      <xdr:row>36</xdr:row>
      <xdr:rowOff>53340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69867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167458</xdr:rowOff>
    </xdr:from>
    <xdr:to>
      <xdr:col>15</xdr:col>
      <xdr:colOff>50800</xdr:colOff>
      <xdr:row>36</xdr:row>
      <xdr:rowOff>92347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25308"/>
          <a:ext cx="889000" cy="4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100330</xdr:rowOff>
    </xdr:from>
    <xdr:to>
      <xdr:col>15</xdr:col>
      <xdr:colOff>101600</xdr:colOff>
      <xdr:row>36</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47007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17236</xdr:rowOff>
    </xdr:from>
    <xdr:to>
      <xdr:col>10</xdr:col>
      <xdr:colOff>114300</xdr:colOff>
      <xdr:row>33</xdr:row>
      <xdr:rowOff>167458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32186"/>
          <a:ext cx="889000" cy="4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77470</xdr:rowOff>
    </xdr:from>
    <xdr:to>
      <xdr:col>10</xdr:col>
      <xdr:colOff>165100</xdr:colOff>
      <xdr:row>36</xdr:row>
      <xdr:rowOff>7620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20320</xdr:rowOff>
    </xdr:from>
    <xdr:to>
      <xdr:col>6</xdr:col>
      <xdr:colOff>38100</xdr:colOff>
      <xdr:row>37</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113047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xdr:rowOff>
    </xdr:from>
    <xdr:to>
      <xdr:col>24</xdr:col>
      <xdr:colOff>114300</xdr:colOff>
      <xdr:row>38</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95267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129722</xdr:rowOff>
    </xdr:from>
    <xdr:to>
      <xdr:col>20</xdr:col>
      <xdr:colOff>38100</xdr:colOff>
      <xdr:row>37</xdr:row>
      <xdr:rowOff>59872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41547</xdr:rowOff>
    </xdr:from>
    <xdr:to>
      <xdr:col>15</xdr:col>
      <xdr:colOff>101600</xdr:colOff>
      <xdr:row>36</xdr:row>
      <xdr:rowOff>143147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134274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116658</xdr:rowOff>
    </xdr:from>
    <xdr:to>
      <xdr:col>10</xdr:col>
      <xdr:colOff>165100</xdr:colOff>
      <xdr:row>34</xdr:row>
      <xdr:rowOff>46808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63335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137886</xdr:rowOff>
    </xdr:from>
    <xdr:to>
      <xdr:col>6</xdr:col>
      <xdr:colOff>38100</xdr:colOff>
      <xdr:row>31</xdr:row>
      <xdr:rowOff>68036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84563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83693</xdr:rowOff>
    </xdr:from>
    <xdr:to>
      <xdr:col>24</xdr:col>
      <xdr:colOff>62865</xdr:colOff>
      <xdr:row>59</xdr:row>
      <xdr:rowOff>28359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56193"/>
          <a:ext cx="1270" cy="148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32186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28359</xdr:rowOff>
    </xdr:from>
    <xdr:to>
      <xdr:col>24</xdr:col>
      <xdr:colOff>152400</xdr:colOff>
      <xdr:row>59</xdr:row>
      <xdr:rowOff>28359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30370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83693</xdr:rowOff>
    </xdr:from>
    <xdr:to>
      <xdr:col>24</xdr:col>
      <xdr:colOff>152400</xdr:colOff>
      <xdr:row>50</xdr:row>
      <xdr:rowOff>83693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5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83693</xdr:rowOff>
    </xdr:from>
    <xdr:to>
      <xdr:col>24</xdr:col>
      <xdr:colOff>63500</xdr:colOff>
      <xdr:row>51</xdr:row>
      <xdr:rowOff>33960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656193"/>
          <a:ext cx="838200" cy="1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103598</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04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125171</xdr:rowOff>
    </xdr:from>
    <xdr:to>
      <xdr:col>24</xdr:col>
      <xdr:colOff>114300</xdr:colOff>
      <xdr:row>57</xdr:row>
      <xdr:rowOff>55321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33960</xdr:rowOff>
    </xdr:from>
    <xdr:to>
      <xdr:col>19</xdr:col>
      <xdr:colOff>177800</xdr:colOff>
      <xdr:row>51</xdr:row>
      <xdr:rowOff>137999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77910"/>
          <a:ext cx="889000" cy="10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147803</xdr:rowOff>
    </xdr:from>
    <xdr:to>
      <xdr:col>20</xdr:col>
      <xdr:colOff>38100</xdr:colOff>
      <xdr:row>57</xdr:row>
      <xdr:rowOff>77953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69080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137999</xdr:rowOff>
    </xdr:from>
    <xdr:to>
      <xdr:col>15</xdr:col>
      <xdr:colOff>50800</xdr:colOff>
      <xdr:row>54</xdr:row>
      <xdr:rowOff>41669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81949"/>
          <a:ext cx="889000" cy="4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80823</xdr:rowOff>
    </xdr:from>
    <xdr:to>
      <xdr:col>15</xdr:col>
      <xdr:colOff>101600</xdr:colOff>
      <xdr:row>57</xdr:row>
      <xdr:rowOff>10973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41669</xdr:rowOff>
    </xdr:from>
    <xdr:to>
      <xdr:col>10</xdr:col>
      <xdr:colOff>114300</xdr:colOff>
      <xdr:row>56</xdr:row>
      <xdr:rowOff>170409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299969"/>
          <a:ext cx="889000" cy="4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147295</xdr:rowOff>
    </xdr:from>
    <xdr:to>
      <xdr:col>10</xdr:col>
      <xdr:colOff>165100</xdr:colOff>
      <xdr:row>58</xdr:row>
      <xdr:rowOff>77445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68572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51143</xdr:rowOff>
    </xdr:from>
    <xdr:to>
      <xdr:col>6</xdr:col>
      <xdr:colOff>38100</xdr:colOff>
      <xdr:row>58</xdr:row>
      <xdr:rowOff>152743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143870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32893</xdr:rowOff>
    </xdr:from>
    <xdr:to>
      <xdr:col>24</xdr:col>
      <xdr:colOff>114300</xdr:colOff>
      <xdr:row>50</xdr:row>
      <xdr:rowOff>134493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6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157370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55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154610</xdr:rowOff>
    </xdr:from>
    <xdr:to>
      <xdr:col>20</xdr:col>
      <xdr:colOff>38100</xdr:colOff>
      <xdr:row>51</xdr:row>
      <xdr:rowOff>84760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101287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0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87199</xdr:rowOff>
    </xdr:from>
    <xdr:to>
      <xdr:col>15</xdr:col>
      <xdr:colOff>101600</xdr:colOff>
      <xdr:row>52</xdr:row>
      <xdr:rowOff>17349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33876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60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162319</xdr:rowOff>
    </xdr:from>
    <xdr:to>
      <xdr:col>10</xdr:col>
      <xdr:colOff>165100</xdr:colOff>
      <xdr:row>54</xdr:row>
      <xdr:rowOff>92469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2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108996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119609</xdr:rowOff>
    </xdr:from>
    <xdr:to>
      <xdr:col>6</xdr:col>
      <xdr:colOff>38100</xdr:colOff>
      <xdr:row>57</xdr:row>
      <xdr:rowOff>49759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66286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5741</xdr:rowOff>
    </xdr:from>
    <xdr:to>
      <xdr:col>24</xdr:col>
      <xdr:colOff>62865</xdr:colOff>
      <xdr:row>72</xdr:row>
      <xdr:rowOff>84189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07241"/>
          <a:ext cx="1270" cy="421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88016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24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84189</xdr:rowOff>
    </xdr:from>
    <xdr:to>
      <xdr:col>24</xdr:col>
      <xdr:colOff>152400</xdr:colOff>
      <xdr:row>72</xdr:row>
      <xdr:rowOff>84189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42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123868</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5741</xdr:rowOff>
    </xdr:from>
    <xdr:to>
      <xdr:col>24</xdr:col>
      <xdr:colOff>152400</xdr:colOff>
      <xdr:row>70</xdr:row>
      <xdr:rowOff>5741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0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84189</xdr:rowOff>
    </xdr:from>
    <xdr:to>
      <xdr:col>24</xdr:col>
      <xdr:colOff>63500</xdr:colOff>
      <xdr:row>72</xdr:row>
      <xdr:rowOff>114668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28589"/>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139971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1970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1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114668</xdr:rowOff>
    </xdr:from>
    <xdr:to>
      <xdr:col>19</xdr:col>
      <xdr:colOff>177800</xdr:colOff>
      <xdr:row>73</xdr:row>
      <xdr:rowOff>45631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459068"/>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70</xdr:row>
      <xdr:rowOff>167005</xdr:rowOff>
    </xdr:from>
    <xdr:to>
      <xdr:col>20</xdr:col>
      <xdr:colOff>38100</xdr:colOff>
      <xdr:row>71</xdr:row>
      <xdr:rowOff>97155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1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113682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19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45631</xdr:rowOff>
    </xdr:from>
    <xdr:to>
      <xdr:col>15</xdr:col>
      <xdr:colOff>50800</xdr:colOff>
      <xdr:row>75</xdr:row>
      <xdr:rowOff>26543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561481"/>
          <a:ext cx="889000" cy="3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203</xdr:rowOff>
    </xdr:from>
    <xdr:to>
      <xdr:col>15</xdr:col>
      <xdr:colOff>101600</xdr:colOff>
      <xdr:row>72</xdr:row>
      <xdr:rowOff>101803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34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118330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1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26543</xdr:rowOff>
    </xdr:from>
    <xdr:to>
      <xdr:col>10</xdr:col>
      <xdr:colOff>114300</xdr:colOff>
      <xdr:row>76</xdr:row>
      <xdr:rowOff>56032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85293"/>
          <a:ext cx="889000" cy="2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133248</xdr:rowOff>
    </xdr:from>
    <xdr:to>
      <xdr:col>10</xdr:col>
      <xdr:colOff>165100</xdr:colOff>
      <xdr:row>77</xdr:row>
      <xdr:rowOff>63398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5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26873</xdr:rowOff>
    </xdr:from>
    <xdr:to>
      <xdr:col>6</xdr:col>
      <xdr:colOff>38100</xdr:colOff>
      <xdr:row>79</xdr:row>
      <xdr:rowOff>128473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5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119600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66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33389</xdr:rowOff>
    </xdr:from>
    <xdr:to>
      <xdr:col>24</xdr:col>
      <xdr:colOff>114300</xdr:colOff>
      <xdr:row>72</xdr:row>
      <xdr:rowOff>134989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119766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9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63868</xdr:rowOff>
    </xdr:from>
    <xdr:to>
      <xdr:col>20</xdr:col>
      <xdr:colOff>38100</xdr:colOff>
      <xdr:row>72</xdr:row>
      <xdr:rowOff>165468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156595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0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166281</xdr:rowOff>
    </xdr:from>
    <xdr:to>
      <xdr:col>15</xdr:col>
      <xdr:colOff>101600</xdr:colOff>
      <xdr:row>73</xdr:row>
      <xdr:rowOff>96431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87558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147193</xdr:rowOff>
    </xdr:from>
    <xdr:to>
      <xdr:col>10</xdr:col>
      <xdr:colOff>165100</xdr:colOff>
      <xdr:row>75</xdr:row>
      <xdr:rowOff>77343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93870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0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5232</xdr:rowOff>
    </xdr:from>
    <xdr:to>
      <xdr:col>6</xdr:col>
      <xdr:colOff>38100</xdr:colOff>
      <xdr:row>76</xdr:row>
      <xdr:rowOff>106832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123359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1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97904</xdr:rowOff>
    </xdr:from>
    <xdr:to>
      <xdr:col>24</xdr:col>
      <xdr:colOff>62865</xdr:colOff>
      <xdr:row>99</xdr:row>
      <xdr:rowOff>44335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6557104"/>
          <a:ext cx="1270" cy="4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48162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44335</xdr:rowOff>
    </xdr:from>
    <xdr:to>
      <xdr:col>24</xdr:col>
      <xdr:colOff>152400</xdr:colOff>
      <xdr:row>99</xdr:row>
      <xdr:rowOff>44335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1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44581</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63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97904</xdr:rowOff>
    </xdr:from>
    <xdr:to>
      <xdr:col>24</xdr:col>
      <xdr:colOff>152400</xdr:colOff>
      <xdr:row>96</xdr:row>
      <xdr:rowOff>97904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55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48831</xdr:rowOff>
    </xdr:from>
    <xdr:to>
      <xdr:col>24</xdr:col>
      <xdr:colOff>63500</xdr:colOff>
      <xdr:row>98</xdr:row>
      <xdr:rowOff>24219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79481"/>
          <a:ext cx="8382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50564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8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72137</xdr:rowOff>
    </xdr:from>
    <xdr:to>
      <xdr:col>24</xdr:col>
      <xdr:colOff>114300</xdr:colOff>
      <xdr:row>98</xdr:row>
      <xdr:rowOff>2287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70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13284</xdr:rowOff>
    </xdr:from>
    <xdr:to>
      <xdr:col>19</xdr:col>
      <xdr:colOff>177800</xdr:colOff>
      <xdr:row>98</xdr:row>
      <xdr:rowOff>24219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1538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101245</xdr:rowOff>
    </xdr:from>
    <xdr:to>
      <xdr:col>20</xdr:col>
      <xdr:colOff>38100</xdr:colOff>
      <xdr:row>98</xdr:row>
      <xdr:rowOff>31395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47922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79045</xdr:rowOff>
    </xdr:from>
    <xdr:to>
      <xdr:col>15</xdr:col>
      <xdr:colOff>50800</xdr:colOff>
      <xdr:row>98</xdr:row>
      <xdr:rowOff>13284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09695"/>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57468</xdr:rowOff>
    </xdr:from>
    <xdr:to>
      <xdr:col>15</xdr:col>
      <xdr:colOff>101600</xdr:colOff>
      <xdr:row>97</xdr:row>
      <xdr:rowOff>159068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4145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117411</xdr:rowOff>
    </xdr:from>
    <xdr:to>
      <xdr:col>10</xdr:col>
      <xdr:colOff>114300</xdr:colOff>
      <xdr:row>97</xdr:row>
      <xdr:rowOff>79045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547911"/>
          <a:ext cx="889000" cy="11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8623</xdr:rowOff>
    </xdr:from>
    <xdr:to>
      <xdr:col>10</xdr:col>
      <xdr:colOff>165100</xdr:colOff>
      <xdr:row>97</xdr:row>
      <xdr:rowOff>110223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126750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108865</xdr:rowOff>
    </xdr:from>
    <xdr:to>
      <xdr:col>6</xdr:col>
      <xdr:colOff>38100</xdr:colOff>
      <xdr:row>97</xdr:row>
      <xdr:rowOff>39015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30142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169481</xdr:rowOff>
    </xdr:from>
    <xdr:to>
      <xdr:col>24</xdr:col>
      <xdr:colOff>114300</xdr:colOff>
      <xdr:row>97</xdr:row>
      <xdr:rowOff>99631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84408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144869</xdr:rowOff>
    </xdr:from>
    <xdr:to>
      <xdr:col>20</xdr:col>
      <xdr:colOff>38100</xdr:colOff>
      <xdr:row>98</xdr:row>
      <xdr:rowOff>75019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66146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6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133934</xdr:rowOff>
    </xdr:from>
    <xdr:to>
      <xdr:col>15</xdr:col>
      <xdr:colOff>101600</xdr:colOff>
      <xdr:row>98</xdr:row>
      <xdr:rowOff>64084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28245</xdr:rowOff>
    </xdr:from>
    <xdr:to>
      <xdr:col>10</xdr:col>
      <xdr:colOff>165100</xdr:colOff>
      <xdr:row>97</xdr:row>
      <xdr:rowOff>129845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120972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66611</xdr:rowOff>
    </xdr:from>
    <xdr:to>
      <xdr:col>6</xdr:col>
      <xdr:colOff>38100</xdr:colOff>
      <xdr:row>90</xdr:row>
      <xdr:rowOff>168211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4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13288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2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143510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11750"/>
          <a:ext cx="127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147337</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86377</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8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1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143510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4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25417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5683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144780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548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46990</xdr:rowOff>
    </xdr:from>
    <xdr:to>
      <xdr:col>50</xdr:col>
      <xdr:colOff>165100</xdr:colOff>
      <xdr:row>34</xdr:row>
      <xdr:rowOff>148590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165117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26670</xdr:rowOff>
    </xdr:from>
    <xdr:to>
      <xdr:col>45</xdr:col>
      <xdr:colOff>177800</xdr:colOff>
      <xdr:row>38</xdr:row>
      <xdr:rowOff>144780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417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48260</xdr:rowOff>
    </xdr:from>
    <xdr:to>
      <xdr:col>46</xdr:col>
      <xdr:colOff>38100</xdr:colOff>
      <xdr:row>34</xdr:row>
      <xdr:rowOff>149860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166387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26670</xdr:rowOff>
    </xdr:from>
    <xdr:to>
      <xdr:col>41</xdr:col>
      <xdr:colOff>50800</xdr:colOff>
      <xdr:row>38</xdr:row>
      <xdr:rowOff>107950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4177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148590</xdr:rowOff>
    </xdr:from>
    <xdr:to>
      <xdr:col>41</xdr:col>
      <xdr:colOff>101600</xdr:colOff>
      <xdr:row>32</xdr:row>
      <xdr:rowOff>78740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4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95267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23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110490</xdr:rowOff>
    </xdr:from>
    <xdr:to>
      <xdr:col>36</xdr:col>
      <xdr:colOff>165100</xdr:colOff>
      <xdr:row>32</xdr:row>
      <xdr:rowOff>40640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4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57167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20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92710</xdr:rowOff>
    </xdr:from>
    <xdr:to>
      <xdr:col>55</xdr:col>
      <xdr:colOff>50800</xdr:colOff>
      <xdr:row>39</xdr:row>
      <xdr:rowOff>22860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7637</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2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10177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9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93980</xdr:rowOff>
    </xdr:from>
    <xdr:to>
      <xdr:col>46</xdr:col>
      <xdr:colOff>38100</xdr:colOff>
      <xdr:row>39</xdr:row>
      <xdr:rowOff>24130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15257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01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147320</xdr:rowOff>
    </xdr:from>
    <xdr:to>
      <xdr:col>41</xdr:col>
      <xdr:colOff>101600</xdr:colOff>
      <xdr:row>38</xdr:row>
      <xdr:rowOff>77470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68597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57150</xdr:rowOff>
    </xdr:from>
    <xdr:to>
      <xdr:col>36</xdr:col>
      <xdr:colOff>165100</xdr:colOff>
      <xdr:row>38</xdr:row>
      <xdr:rowOff>158750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149877</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664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64765</xdr:rowOff>
    </xdr:from>
    <xdr:to>
      <xdr:col>54</xdr:col>
      <xdr:colOff>189865</xdr:colOff>
      <xdr:row>58</xdr:row>
      <xdr:rowOff>113045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80165"/>
          <a:ext cx="1270" cy="107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116872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113045</xdr:rowOff>
    </xdr:from>
    <xdr:to>
      <xdr:col>55</xdr:col>
      <xdr:colOff>88900</xdr:colOff>
      <xdr:row>58</xdr:row>
      <xdr:rowOff>113045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11442</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64765</xdr:rowOff>
    </xdr:from>
    <xdr:to>
      <xdr:col>55</xdr:col>
      <xdr:colOff>88900</xdr:colOff>
      <xdr:row>52</xdr:row>
      <xdr:rowOff>64765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8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15708</xdr:rowOff>
    </xdr:from>
    <xdr:to>
      <xdr:col>55</xdr:col>
      <xdr:colOff>0</xdr:colOff>
      <xdr:row>52</xdr:row>
      <xdr:rowOff>139243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8759658"/>
          <a:ext cx="8382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88495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110068</xdr:rowOff>
    </xdr:from>
    <xdr:to>
      <xdr:col>55</xdr:col>
      <xdr:colOff>50800</xdr:colOff>
      <xdr:row>56</xdr:row>
      <xdr:rowOff>40218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15708</xdr:rowOff>
    </xdr:from>
    <xdr:to>
      <xdr:col>50</xdr:col>
      <xdr:colOff>114300</xdr:colOff>
      <xdr:row>52</xdr:row>
      <xdr:rowOff>125801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8759658"/>
          <a:ext cx="889000" cy="28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146004</xdr:rowOff>
    </xdr:from>
    <xdr:to>
      <xdr:col>50</xdr:col>
      <xdr:colOff>165100</xdr:colOff>
      <xdr:row>55</xdr:row>
      <xdr:rowOff>76154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67281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125801</xdr:rowOff>
    </xdr:from>
    <xdr:to>
      <xdr:col>45</xdr:col>
      <xdr:colOff>177800</xdr:colOff>
      <xdr:row>53</xdr:row>
      <xdr:rowOff>74412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041201"/>
          <a:ext cx="889000" cy="1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127213</xdr:rowOff>
    </xdr:from>
    <xdr:to>
      <xdr:col>46</xdr:col>
      <xdr:colOff>38100</xdr:colOff>
      <xdr:row>56</xdr:row>
      <xdr:rowOff>57363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48490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74412</xdr:rowOff>
    </xdr:from>
    <xdr:to>
      <xdr:col>41</xdr:col>
      <xdr:colOff>50800</xdr:colOff>
      <xdr:row>53</xdr:row>
      <xdr:rowOff>82870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6126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74413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88443</xdr:rowOff>
    </xdr:from>
    <xdr:to>
      <xdr:col>55</xdr:col>
      <xdr:colOff>50800</xdr:colOff>
      <xdr:row>53</xdr:row>
      <xdr:rowOff>18593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0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3370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136358</xdr:rowOff>
    </xdr:from>
    <xdr:to>
      <xdr:col>50</xdr:col>
      <xdr:colOff>165100</xdr:colOff>
      <xdr:row>51</xdr:row>
      <xdr:rowOff>66508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7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83035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4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75001</xdr:rowOff>
    </xdr:from>
    <xdr:to>
      <xdr:col>46</xdr:col>
      <xdr:colOff>38100</xdr:colOff>
      <xdr:row>53</xdr:row>
      <xdr:rowOff>5151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21678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23612</xdr:rowOff>
    </xdr:from>
    <xdr:to>
      <xdr:col>41</xdr:col>
      <xdr:colOff>101600</xdr:colOff>
      <xdr:row>53</xdr:row>
      <xdr:rowOff>125212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141739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8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32070</xdr:rowOff>
    </xdr:from>
    <xdr:to>
      <xdr:col>36</xdr:col>
      <xdr:colOff>165100</xdr:colOff>
      <xdr:row>53</xdr:row>
      <xdr:rowOff>133670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150197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62738</xdr:rowOff>
    </xdr:from>
    <xdr:to>
      <xdr:col>54</xdr:col>
      <xdr:colOff>189865</xdr:colOff>
      <xdr:row>78</xdr:row>
      <xdr:rowOff>161607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64238"/>
          <a:ext cx="1270" cy="14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165434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161607</xdr:rowOff>
    </xdr:from>
    <xdr:to>
      <xdr:col>55</xdr:col>
      <xdr:colOff>88900</xdr:colOff>
      <xdr:row>78</xdr:row>
      <xdr:rowOff>161607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3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9415</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62738</xdr:rowOff>
    </xdr:from>
    <xdr:to>
      <xdr:col>55</xdr:col>
      <xdr:colOff>88900</xdr:colOff>
      <xdr:row>70</xdr:row>
      <xdr:rowOff>62738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164808</xdr:rowOff>
    </xdr:from>
    <xdr:to>
      <xdr:col>55</xdr:col>
      <xdr:colOff>0</xdr:colOff>
      <xdr:row>75</xdr:row>
      <xdr:rowOff>18504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8065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124286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8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145859</xdr:rowOff>
    </xdr:from>
    <xdr:to>
      <xdr:col>55</xdr:col>
      <xdr:colOff>50800</xdr:colOff>
      <xdr:row>76</xdr:row>
      <xdr:rowOff>76009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164808</xdr:rowOff>
    </xdr:from>
    <xdr:to>
      <xdr:col>50</xdr:col>
      <xdr:colOff>114300</xdr:colOff>
      <xdr:row>75</xdr:row>
      <xdr:rowOff>131699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80658"/>
          <a:ext cx="889000" cy="3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74994</xdr:rowOff>
    </xdr:from>
    <xdr:to>
      <xdr:col>50</xdr:col>
      <xdr:colOff>165100</xdr:colOff>
      <xdr:row>76</xdr:row>
      <xdr:rowOff>5144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167721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129489</xdr:rowOff>
    </xdr:from>
    <xdr:to>
      <xdr:col>45</xdr:col>
      <xdr:colOff>177800</xdr:colOff>
      <xdr:row>75</xdr:row>
      <xdr:rowOff>131699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816789"/>
          <a:ext cx="8890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90157</xdr:rowOff>
    </xdr:from>
    <xdr:to>
      <xdr:col>46</xdr:col>
      <xdr:colOff>38100</xdr:colOff>
      <xdr:row>76</xdr:row>
      <xdr:rowOff>20307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11434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129489</xdr:rowOff>
    </xdr:from>
    <xdr:to>
      <xdr:col>41</xdr:col>
      <xdr:colOff>50800</xdr:colOff>
      <xdr:row>75</xdr:row>
      <xdr:rowOff>37821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816789"/>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53191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139154</xdr:rowOff>
    </xdr:from>
    <xdr:to>
      <xdr:col>55</xdr:col>
      <xdr:colOff>50800</xdr:colOff>
      <xdr:row>75</xdr:row>
      <xdr:rowOff>69304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162031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114008</xdr:rowOff>
    </xdr:from>
    <xdr:to>
      <xdr:col>50</xdr:col>
      <xdr:colOff>165100</xdr:colOff>
      <xdr:row>74</xdr:row>
      <xdr:rowOff>44158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60685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80899</xdr:rowOff>
    </xdr:from>
    <xdr:to>
      <xdr:col>46</xdr:col>
      <xdr:colOff>38100</xdr:colOff>
      <xdr:row>76</xdr:row>
      <xdr:rowOff>11049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27576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78689</xdr:rowOff>
    </xdr:from>
    <xdr:to>
      <xdr:col>41</xdr:col>
      <xdr:colOff>101600</xdr:colOff>
      <xdr:row>75</xdr:row>
      <xdr:rowOff>8839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7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25366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5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158471</xdr:rowOff>
    </xdr:from>
    <xdr:to>
      <xdr:col>36</xdr:col>
      <xdr:colOff>165100</xdr:colOff>
      <xdr:row>75</xdr:row>
      <xdr:rowOff>88621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105148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6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22788</xdr:rowOff>
    </xdr:from>
    <xdr:to>
      <xdr:col>54</xdr:col>
      <xdr:colOff>189865</xdr:colOff>
      <xdr:row>98</xdr:row>
      <xdr:rowOff>90289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96188"/>
          <a:ext cx="1270" cy="1096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94116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90289</xdr:rowOff>
    </xdr:from>
    <xdr:to>
      <xdr:col>55</xdr:col>
      <xdr:colOff>88900</xdr:colOff>
      <xdr:row>98</xdr:row>
      <xdr:rowOff>90289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9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140915</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5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22788</xdr:rowOff>
    </xdr:from>
    <xdr:to>
      <xdr:col>55</xdr:col>
      <xdr:colOff>88900</xdr:colOff>
      <xdr:row>92</xdr:row>
      <xdr:rowOff>22788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9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14884</xdr:rowOff>
    </xdr:from>
    <xdr:to>
      <xdr:col>55</xdr:col>
      <xdr:colOff>0</xdr:colOff>
      <xdr:row>94</xdr:row>
      <xdr:rowOff>126082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445384"/>
          <a:ext cx="838200" cy="7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76376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02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53499</xdr:rowOff>
    </xdr:from>
    <xdr:to>
      <xdr:col>55</xdr:col>
      <xdr:colOff>50800</xdr:colOff>
      <xdr:row>94</xdr:row>
      <xdr:rowOff>155099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16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14884</xdr:rowOff>
    </xdr:from>
    <xdr:to>
      <xdr:col>50</xdr:col>
      <xdr:colOff>114300</xdr:colOff>
      <xdr:row>93</xdr:row>
      <xdr:rowOff>155897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445384"/>
          <a:ext cx="889000" cy="6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115156</xdr:rowOff>
    </xdr:from>
    <xdr:to>
      <xdr:col>50</xdr:col>
      <xdr:colOff>165100</xdr:colOff>
      <xdr:row>94</xdr:row>
      <xdr:rowOff>45306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0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36433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155897</xdr:rowOff>
    </xdr:from>
    <xdr:to>
      <xdr:col>45</xdr:col>
      <xdr:colOff>177800</xdr:colOff>
      <xdr:row>95</xdr:row>
      <xdr:rowOff>114619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100747"/>
          <a:ext cx="889000" cy="30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127860</xdr:rowOff>
    </xdr:from>
    <xdr:to>
      <xdr:col>46</xdr:col>
      <xdr:colOff>38100</xdr:colOff>
      <xdr:row>95</xdr:row>
      <xdr:rowOff>58010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83105</xdr:rowOff>
    </xdr:from>
    <xdr:to>
      <xdr:col>41</xdr:col>
      <xdr:colOff>50800</xdr:colOff>
      <xdr:row>95</xdr:row>
      <xdr:rowOff>114619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70855"/>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147455</xdr:rowOff>
    </xdr:from>
    <xdr:to>
      <xdr:col>41</xdr:col>
      <xdr:colOff>101600</xdr:colOff>
      <xdr:row>96</xdr:row>
      <xdr:rowOff>77605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68732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139779</xdr:rowOff>
    </xdr:from>
    <xdr:to>
      <xdr:col>36</xdr:col>
      <xdr:colOff>165100</xdr:colOff>
      <xdr:row>96</xdr:row>
      <xdr:rowOff>69929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61056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75282</xdr:rowOff>
    </xdr:from>
    <xdr:to>
      <xdr:col>55</xdr:col>
      <xdr:colOff>50800</xdr:colOff>
      <xdr:row>95</xdr:row>
      <xdr:rowOff>5432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53709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135534</xdr:rowOff>
    </xdr:from>
    <xdr:to>
      <xdr:col>50</xdr:col>
      <xdr:colOff>165100</xdr:colOff>
      <xdr:row>90</xdr:row>
      <xdr:rowOff>65684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3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82211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1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105097</xdr:rowOff>
    </xdr:from>
    <xdr:to>
      <xdr:col>46</xdr:col>
      <xdr:colOff>38100</xdr:colOff>
      <xdr:row>94</xdr:row>
      <xdr:rowOff>35247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0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51774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8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63819</xdr:rowOff>
    </xdr:from>
    <xdr:to>
      <xdr:col>41</xdr:col>
      <xdr:colOff>101600</xdr:colOff>
      <xdr:row>95</xdr:row>
      <xdr:rowOff>165419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32305</xdr:rowOff>
    </xdr:from>
    <xdr:to>
      <xdr:col>36</xdr:col>
      <xdr:colOff>165100</xdr:colOff>
      <xdr:row>95</xdr:row>
      <xdr:rowOff>133905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150432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141170</xdr:rowOff>
    </xdr:from>
    <xdr:to>
      <xdr:col>85</xdr:col>
      <xdr:colOff>126364</xdr:colOff>
      <xdr:row>38</xdr:row>
      <xdr:rowOff>28829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84670"/>
          <a:ext cx="1269" cy="125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32656</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28829</xdr:rowOff>
    </xdr:from>
    <xdr:to>
      <xdr:col>86</xdr:col>
      <xdr:colOff>25400</xdr:colOff>
      <xdr:row>38</xdr:row>
      <xdr:rowOff>28829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43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87847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141170</xdr:rowOff>
    </xdr:from>
    <xdr:to>
      <xdr:col>86</xdr:col>
      <xdr:colOff>25400</xdr:colOff>
      <xdr:row>30</xdr:row>
      <xdr:rowOff>141170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138883</xdr:rowOff>
    </xdr:from>
    <xdr:to>
      <xdr:col>85</xdr:col>
      <xdr:colOff>127000</xdr:colOff>
      <xdr:row>38</xdr:row>
      <xdr:rowOff>17399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968183"/>
          <a:ext cx="838200" cy="5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34216</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11339</xdr:rowOff>
    </xdr:from>
    <xdr:to>
      <xdr:col>85</xdr:col>
      <xdr:colOff>177800</xdr:colOff>
      <xdr:row>36</xdr:row>
      <xdr:rowOff>112939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138883</xdr:rowOff>
    </xdr:from>
    <xdr:to>
      <xdr:col>81</xdr:col>
      <xdr:colOff>50800</xdr:colOff>
      <xdr:row>36</xdr:row>
      <xdr:rowOff>71283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968183"/>
          <a:ext cx="889000" cy="2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69632</xdr:rowOff>
    </xdr:from>
    <xdr:to>
      <xdr:col>81</xdr:col>
      <xdr:colOff>101600</xdr:colOff>
      <xdr:row>35</xdr:row>
      <xdr:rowOff>171232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162359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71283</xdr:rowOff>
    </xdr:from>
    <xdr:to>
      <xdr:col>76</xdr:col>
      <xdr:colOff>114300</xdr:colOff>
      <xdr:row>37</xdr:row>
      <xdr:rowOff>123372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43483"/>
          <a:ext cx="889000" cy="2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48732</xdr:rowOff>
    </xdr:from>
    <xdr:to>
      <xdr:col>76</xdr:col>
      <xdr:colOff>165100</xdr:colOff>
      <xdr:row>35</xdr:row>
      <xdr:rowOff>150332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166859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12500</xdr:rowOff>
    </xdr:from>
    <xdr:to>
      <xdr:col>71</xdr:col>
      <xdr:colOff>177800</xdr:colOff>
      <xdr:row>37</xdr:row>
      <xdr:rowOff>123372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841800"/>
          <a:ext cx="889000" cy="6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120578</xdr:rowOff>
    </xdr:from>
    <xdr:to>
      <xdr:col>72</xdr:col>
      <xdr:colOff>38100</xdr:colOff>
      <xdr:row>36</xdr:row>
      <xdr:rowOff>50728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67255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7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92146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138049</xdr:rowOff>
    </xdr:from>
    <xdr:to>
      <xdr:col>85</xdr:col>
      <xdr:colOff>177800</xdr:colOff>
      <xdr:row>38</xdr:row>
      <xdr:rowOff>68199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52976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88083</xdr:rowOff>
    </xdr:from>
    <xdr:to>
      <xdr:col>81</xdr:col>
      <xdr:colOff>101600</xdr:colOff>
      <xdr:row>35</xdr:row>
      <xdr:rowOff>18233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1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34760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6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20483</xdr:rowOff>
    </xdr:from>
    <xdr:to>
      <xdr:col>76</xdr:col>
      <xdr:colOff>165100</xdr:colOff>
      <xdr:row>36</xdr:row>
      <xdr:rowOff>122083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113210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72572</xdr:rowOff>
    </xdr:from>
    <xdr:to>
      <xdr:col>72</xdr:col>
      <xdr:colOff>38100</xdr:colOff>
      <xdr:row>38</xdr:row>
      <xdr:rowOff>2722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165299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133150</xdr:rowOff>
    </xdr:from>
    <xdr:to>
      <xdr:col>67</xdr:col>
      <xdr:colOff>101600</xdr:colOff>
      <xdr:row>34</xdr:row>
      <xdr:rowOff>63300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7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79827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5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155067</xdr:rowOff>
    </xdr:from>
    <xdr:to>
      <xdr:col>85</xdr:col>
      <xdr:colOff>126364</xdr:colOff>
      <xdr:row>54</xdr:row>
      <xdr:rowOff>28448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27567"/>
          <a:ext cx="1269" cy="5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32275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29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28448</xdr:rowOff>
    </xdr:from>
    <xdr:to>
      <xdr:col>86</xdr:col>
      <xdr:colOff>25400</xdr:colOff>
      <xdr:row>54</xdr:row>
      <xdr:rowOff>28448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28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101744</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0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155067</xdr:rowOff>
    </xdr:from>
    <xdr:to>
      <xdr:col>86</xdr:col>
      <xdr:colOff>25400</xdr:colOff>
      <xdr:row>50</xdr:row>
      <xdr:rowOff>155067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2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155067</xdr:rowOff>
    </xdr:from>
    <xdr:to>
      <xdr:col>85</xdr:col>
      <xdr:colOff>127000</xdr:colOff>
      <xdr:row>59</xdr:row>
      <xdr:rowOff>98425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8727567"/>
          <a:ext cx="838200" cy="148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50436</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896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72009</xdr:rowOff>
    </xdr:from>
    <xdr:to>
      <xdr:col>85</xdr:col>
      <xdr:colOff>177800</xdr:colOff>
      <xdr:row>53</xdr:row>
      <xdr:rowOff>2159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898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116205</xdr:rowOff>
    </xdr:from>
    <xdr:to>
      <xdr:col>81</xdr:col>
      <xdr:colOff>50800</xdr:colOff>
      <xdr:row>59</xdr:row>
      <xdr:rowOff>98425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60305"/>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113157</xdr:rowOff>
    </xdr:from>
    <xdr:to>
      <xdr:col>81</xdr:col>
      <xdr:colOff>101600</xdr:colOff>
      <xdr:row>53</xdr:row>
      <xdr:rowOff>43307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02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59834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88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99187</xdr:rowOff>
    </xdr:from>
    <xdr:to>
      <xdr:col>76</xdr:col>
      <xdr:colOff>114300</xdr:colOff>
      <xdr:row>58</xdr:row>
      <xdr:rowOff>116205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71837"/>
          <a:ext cx="889000" cy="1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84582</xdr:rowOff>
    </xdr:from>
    <xdr:to>
      <xdr:col>76</xdr:col>
      <xdr:colOff>165100</xdr:colOff>
      <xdr:row>54</xdr:row>
      <xdr:rowOff>14732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17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31259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9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62865</xdr:rowOff>
    </xdr:from>
    <xdr:to>
      <xdr:col>71</xdr:col>
      <xdr:colOff>177800</xdr:colOff>
      <xdr:row>57</xdr:row>
      <xdr:rowOff>99187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64065"/>
          <a:ext cx="889000" cy="2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153035</xdr:rowOff>
    </xdr:from>
    <xdr:to>
      <xdr:col>72</xdr:col>
      <xdr:colOff>38100</xdr:colOff>
      <xdr:row>52</xdr:row>
      <xdr:rowOff>83185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88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99712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86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120650</xdr:rowOff>
    </xdr:from>
    <xdr:to>
      <xdr:col>67</xdr:col>
      <xdr:colOff>101600</xdr:colOff>
      <xdr:row>54</xdr:row>
      <xdr:rowOff>50800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20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67327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898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104267</xdr:rowOff>
    </xdr:from>
    <xdr:to>
      <xdr:col>85</xdr:col>
      <xdr:colOff>177800</xdr:colOff>
      <xdr:row>51</xdr:row>
      <xdr:rowOff>34417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86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57294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6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47625</xdr:rowOff>
    </xdr:from>
    <xdr:to>
      <xdr:col>81</xdr:col>
      <xdr:colOff>101600</xdr:colOff>
      <xdr:row>59</xdr:row>
      <xdr:rowOff>149225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140352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2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65405</xdr:rowOff>
    </xdr:from>
    <xdr:to>
      <xdr:col>76</xdr:col>
      <xdr:colOff>165100</xdr:colOff>
      <xdr:row>58</xdr:row>
      <xdr:rowOff>167005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158132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48387</xdr:rowOff>
    </xdr:from>
    <xdr:to>
      <xdr:col>72</xdr:col>
      <xdr:colOff>38100</xdr:colOff>
      <xdr:row>57</xdr:row>
      <xdr:rowOff>149987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141114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1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12065</xdr:rowOff>
    </xdr:from>
    <xdr:to>
      <xdr:col>67</xdr:col>
      <xdr:colOff>101600</xdr:colOff>
      <xdr:row>56</xdr:row>
      <xdr:rowOff>113665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104792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7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17170</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8670"/>
          <a:ext cx="1269" cy="14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135297</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9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17170</xdr:rowOff>
    </xdr:from>
    <xdr:to>
      <xdr:col>86</xdr:col>
      <xdr:colOff>25400</xdr:colOff>
      <xdr:row>70</xdr:row>
      <xdr:rowOff>17170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17170</xdr:rowOff>
    </xdr:from>
    <xdr:to>
      <xdr:col>85</xdr:col>
      <xdr:colOff>127000</xdr:colOff>
      <xdr:row>76</xdr:row>
      <xdr:rowOff>13055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2018670"/>
          <a:ext cx="838200" cy="102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105732</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35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127305</xdr:rowOff>
    </xdr:from>
    <xdr:to>
      <xdr:col>85</xdr:col>
      <xdr:colOff>177800</xdr:colOff>
      <xdr:row>77</xdr:row>
      <xdr:rowOff>57455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1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22657</xdr:rowOff>
    </xdr:from>
    <xdr:to>
      <xdr:col>81</xdr:col>
      <xdr:colOff>50800</xdr:colOff>
      <xdr:row>76</xdr:row>
      <xdr:rowOff>13055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881407"/>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98958</xdr:rowOff>
    </xdr:from>
    <xdr:to>
      <xdr:col>81</xdr:col>
      <xdr:colOff>101600</xdr:colOff>
      <xdr:row>75</xdr:row>
      <xdr:rowOff>29108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278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45635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25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22657</xdr:rowOff>
    </xdr:from>
    <xdr:to>
      <xdr:col>76</xdr:col>
      <xdr:colOff>114300</xdr:colOff>
      <xdr:row>76</xdr:row>
      <xdr:rowOff>155245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881407"/>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53696</xdr:rowOff>
    </xdr:from>
    <xdr:to>
      <xdr:col>76</xdr:col>
      <xdr:colOff>165100</xdr:colOff>
      <xdr:row>77</xdr:row>
      <xdr:rowOff>155296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2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146423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34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155245</xdr:rowOff>
    </xdr:from>
    <xdr:to>
      <xdr:col>71</xdr:col>
      <xdr:colOff>177800</xdr:colOff>
      <xdr:row>77</xdr:row>
      <xdr:rowOff>2997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18544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125476</xdr:rowOff>
    </xdr:from>
    <xdr:to>
      <xdr:col>72</xdr:col>
      <xdr:colOff>38100</xdr:colOff>
      <xdr:row>78</xdr:row>
      <xdr:rowOff>55626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46753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41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92101</xdr:rowOff>
    </xdr:from>
    <xdr:to>
      <xdr:col>67</xdr:col>
      <xdr:colOff>101600</xdr:colOff>
      <xdr:row>74</xdr:row>
      <xdr:rowOff>22251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38778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137820</xdr:rowOff>
    </xdr:from>
    <xdr:to>
      <xdr:col>85</xdr:col>
      <xdr:colOff>177800</xdr:colOff>
      <xdr:row>70</xdr:row>
      <xdr:rowOff>67970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196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90847</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19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133706</xdr:rowOff>
    </xdr:from>
    <xdr:to>
      <xdr:col>81</xdr:col>
      <xdr:colOff>101600</xdr:colOff>
      <xdr:row>76</xdr:row>
      <xdr:rowOff>63857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992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54982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08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143307</xdr:rowOff>
    </xdr:from>
    <xdr:to>
      <xdr:col>76</xdr:col>
      <xdr:colOff>165100</xdr:colOff>
      <xdr:row>75</xdr:row>
      <xdr:rowOff>73457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89984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260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104445</xdr:rowOff>
    </xdr:from>
    <xdr:to>
      <xdr:col>72</xdr:col>
      <xdr:colOff>38100</xdr:colOff>
      <xdr:row>77</xdr:row>
      <xdr:rowOff>34595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1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51122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290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123647</xdr:rowOff>
    </xdr:from>
    <xdr:to>
      <xdr:col>67</xdr:col>
      <xdr:colOff>101600</xdr:colOff>
      <xdr:row>77</xdr:row>
      <xdr:rowOff>53797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44924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24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38822</xdr:rowOff>
    </xdr:from>
    <xdr:to>
      <xdr:col>85</xdr:col>
      <xdr:colOff>126364</xdr:colOff>
      <xdr:row>98</xdr:row>
      <xdr:rowOff>101752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40772"/>
          <a:ext cx="1269" cy="126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105579</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101752</xdr:rowOff>
    </xdr:from>
    <xdr:to>
      <xdr:col>86</xdr:col>
      <xdr:colOff>25400</xdr:colOff>
      <xdr:row>98</xdr:row>
      <xdr:rowOff>101752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0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156949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38822</xdr:rowOff>
    </xdr:from>
    <xdr:to>
      <xdr:col>86</xdr:col>
      <xdr:colOff>25400</xdr:colOff>
      <xdr:row>91</xdr:row>
      <xdr:rowOff>38822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4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37745</xdr:rowOff>
    </xdr:from>
    <xdr:to>
      <xdr:col>85</xdr:col>
      <xdr:colOff>127000</xdr:colOff>
      <xdr:row>91</xdr:row>
      <xdr:rowOff>96430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5639695"/>
          <a:ext cx="8382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28399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4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49972</xdr:rowOff>
    </xdr:from>
    <xdr:to>
      <xdr:col>85</xdr:col>
      <xdr:colOff>177800</xdr:colOff>
      <xdr:row>94</xdr:row>
      <xdr:rowOff>151572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37745</xdr:rowOff>
    </xdr:from>
    <xdr:to>
      <xdr:col>81</xdr:col>
      <xdr:colOff>50800</xdr:colOff>
      <xdr:row>92</xdr:row>
      <xdr:rowOff>27327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5639695"/>
          <a:ext cx="889000" cy="1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23912</xdr:rowOff>
    </xdr:from>
    <xdr:to>
      <xdr:col>81</xdr:col>
      <xdr:colOff>101600</xdr:colOff>
      <xdr:row>94</xdr:row>
      <xdr:rowOff>125512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33206</xdr:rowOff>
    </xdr:from>
    <xdr:to>
      <xdr:col>76</xdr:col>
      <xdr:colOff>114300</xdr:colOff>
      <xdr:row>92</xdr:row>
      <xdr:rowOff>27327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635156"/>
          <a:ext cx="889000" cy="1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62905</xdr:rowOff>
    </xdr:from>
    <xdr:to>
      <xdr:col>76</xdr:col>
      <xdr:colOff>165100</xdr:colOff>
      <xdr:row>94</xdr:row>
      <xdr:rowOff>164505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155632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33206</xdr:rowOff>
    </xdr:from>
    <xdr:to>
      <xdr:col>71</xdr:col>
      <xdr:colOff>177800</xdr:colOff>
      <xdr:row>92</xdr:row>
      <xdr:rowOff>44700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5635156"/>
          <a:ext cx="889000" cy="1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33252</xdr:rowOff>
    </xdr:from>
    <xdr:to>
      <xdr:col>72</xdr:col>
      <xdr:colOff>38100</xdr:colOff>
      <xdr:row>95</xdr:row>
      <xdr:rowOff>134852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125979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6310</xdr:rowOff>
    </xdr:from>
    <xdr:to>
      <xdr:col>67</xdr:col>
      <xdr:colOff>101600</xdr:colOff>
      <xdr:row>95</xdr:row>
      <xdr:rowOff>107910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99037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45630</xdr:rowOff>
    </xdr:from>
    <xdr:to>
      <xdr:col>85</xdr:col>
      <xdr:colOff>177800</xdr:colOff>
      <xdr:row>91</xdr:row>
      <xdr:rowOff>147230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132007</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5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158395</xdr:rowOff>
    </xdr:from>
    <xdr:to>
      <xdr:col>81</xdr:col>
      <xdr:colOff>101600</xdr:colOff>
      <xdr:row>91</xdr:row>
      <xdr:rowOff>88545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105072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3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147977</xdr:rowOff>
    </xdr:from>
    <xdr:to>
      <xdr:col>76</xdr:col>
      <xdr:colOff>165100</xdr:colOff>
      <xdr:row>92</xdr:row>
      <xdr:rowOff>78127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7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94654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5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153856</xdr:rowOff>
    </xdr:from>
    <xdr:to>
      <xdr:col>72</xdr:col>
      <xdr:colOff>38100</xdr:colOff>
      <xdr:row>91</xdr:row>
      <xdr:rowOff>84006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5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100533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3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165350</xdr:rowOff>
    </xdr:from>
    <xdr:to>
      <xdr:col>67</xdr:col>
      <xdr:colOff>101600</xdr:colOff>
      <xdr:row>92</xdr:row>
      <xdr:rowOff>95500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112027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5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113574</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6285774"/>
          <a:ext cx="1269" cy="499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60251</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60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113574</xdr:rowOff>
    </xdr:from>
    <xdr:to>
      <xdr:col>116</xdr:col>
      <xdr:colOff>152400</xdr:colOff>
      <xdr:row>36</xdr:row>
      <xdr:rowOff>113574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28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113937</xdr:rowOff>
    </xdr:from>
    <xdr:to>
      <xdr:col>112</xdr:col>
      <xdr:colOff>38100</xdr:colOff>
      <xdr:row>39</xdr:row>
      <xdr:rowOff>44087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60614</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145506</xdr:rowOff>
    </xdr:from>
    <xdr:to>
      <xdr:col>107</xdr:col>
      <xdr:colOff>101600</xdr:colOff>
      <xdr:row>31</xdr:row>
      <xdr:rowOff>75656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92183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726</xdr:rowOff>
    </xdr:from>
    <xdr:to>
      <xdr:col>102</xdr:col>
      <xdr:colOff>165100</xdr:colOff>
      <xdr:row>38</xdr:row>
      <xdr:rowOff>102326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118853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109039</xdr:rowOff>
    </xdr:from>
    <xdr:to>
      <xdr:col>98</xdr:col>
      <xdr:colOff>38100</xdr:colOff>
      <xdr:row>38</xdr:row>
      <xdr:rowOff>39188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55716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148,410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円となっており、類似団体内で最も高くなっている。要因は、ふるさと納税推進事業とふるさと応援基金への積立によるものである。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の住民一人当たりのコスト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畜産競争力強化整備事業の減などにより、前年度から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円になったが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、類似団体平均を上回っている。当市は第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、農林畜産業が基幹産業となって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農林水産業費が一定の水準を維持するものと考える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教育費の住民一人当たりのコストは、小学校建設事業や地区公民館建設事業等の増により、前年度から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44,279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円となり、類似団体内で最も高くなった。今後も、小学校建設事業や地区公民館建設事業等の普通建設事業が継続することから、同様の水準が続くことが予想される。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財政調整基金の残高及び実質収支額については、毎年度、ほぼ同水準で推移している。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実質単年度収支については、公債費の繰上償還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194,303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一般会計及び全ての特別会計において赤字は発生していない。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標準財政規模比については、ほとんどの会計が例年同水準であるのに対し、都城市国民健康保険特別会計（事業勘定）は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被保険者数の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減等により大きく減少している。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95542974</v>
      </c>
      <c r="BO4" s="430"/>
      <c r="BP4" s="430"/>
      <c r="BQ4" s="430"/>
      <c r="BR4" s="430"/>
      <c r="BS4" s="430"/>
      <c r="BT4" s="430"/>
      <c r="BU4" s="431"/>
      <c r="BV4" s="429">
        <v>97008069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3.3</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92264562</v>
      </c>
      <c r="BO5" s="467"/>
      <c r="BP5" s="467"/>
      <c r="BQ5" s="467"/>
      <c r="BR5" s="467"/>
      <c r="BS5" s="467"/>
      <c r="BT5" s="467"/>
      <c r="BU5" s="468"/>
      <c r="BV5" s="466">
        <v>95010109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93.4</v>
      </c>
      <c r="CU5" s="464"/>
      <c r="CV5" s="464"/>
      <c r="CW5" s="464"/>
      <c r="CX5" s="464"/>
      <c r="CY5" s="464"/>
      <c r="CZ5" s="464"/>
      <c r="DA5" s="465"/>
      <c r="DB5" s="463">
        <v>89.3</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3278412</v>
      </c>
      <c r="BO6" s="467"/>
      <c r="BP6" s="467"/>
      <c r="BQ6" s="467"/>
      <c r="BR6" s="467"/>
      <c r="BS6" s="467"/>
      <c r="BT6" s="467"/>
      <c r="BU6" s="468"/>
      <c r="BV6" s="466">
        <v>1997960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98.6</v>
      </c>
      <c r="CU6" s="504"/>
      <c r="CV6" s="504"/>
      <c r="CW6" s="504"/>
      <c r="CX6" s="504"/>
      <c r="CY6" s="504"/>
      <c r="CZ6" s="504"/>
      <c r="DA6" s="505"/>
      <c r="DB6" s="503">
        <v>94.3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1915048</v>
      </c>
      <c r="BO7" s="467"/>
      <c r="BP7" s="467"/>
      <c r="BQ7" s="467"/>
      <c r="BR7" s="467"/>
      <c r="BS7" s="467"/>
      <c r="BT7" s="467"/>
      <c r="BU7" s="468"/>
      <c r="BV7" s="466">
        <v>659001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41439276</v>
      </c>
      <c r="CU7" s="467"/>
      <c r="CV7" s="467"/>
      <c r="CW7" s="467"/>
      <c r="CX7" s="467"/>
      <c r="CY7" s="467"/>
      <c r="CZ7" s="467"/>
      <c r="DA7" s="468"/>
      <c r="DB7" s="466">
        <v>41994766</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1363364</v>
      </c>
      <c r="BO8" s="467"/>
      <c r="BP8" s="467"/>
      <c r="BQ8" s="467"/>
      <c r="BR8" s="467"/>
      <c r="BS8" s="467"/>
      <c r="BT8" s="467"/>
      <c r="BU8" s="468"/>
      <c r="BV8" s="466">
        <v>1338959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0.52</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165029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24405</v>
      </c>
      <c r="BO9" s="467"/>
      <c r="BP9" s="467"/>
      <c r="BQ9" s="467"/>
      <c r="BR9" s="467"/>
      <c r="BS9" s="467"/>
      <c r="BT9" s="467"/>
      <c r="BU9" s="468"/>
      <c r="BV9" s="466">
        <v>20337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14.9</v>
      </c>
      <c r="CU9" s="464"/>
      <c r="CV9" s="464"/>
      <c r="CW9" s="464"/>
      <c r="CX9" s="464"/>
      <c r="CY9" s="464"/>
      <c r="CZ9" s="464"/>
      <c r="DA9" s="465"/>
      <c r="DB9" s="463">
        <v>15.7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169602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670193</v>
      </c>
      <c r="BO10" s="467"/>
      <c r="BP10" s="467"/>
      <c r="BQ10" s="467"/>
      <c r="BR10" s="467"/>
      <c r="BS10" s="467"/>
      <c r="BT10" s="467"/>
      <c r="BU10" s="468"/>
      <c r="BV10" s="466">
        <v>659425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766391</v>
      </c>
      <c r="BO11" s="467"/>
      <c r="BP11" s="467"/>
      <c r="BQ11" s="467"/>
      <c r="BR11" s="467"/>
      <c r="BS11" s="467"/>
      <c r="BT11" s="467"/>
      <c r="BU11" s="468"/>
      <c r="BV11" s="466">
        <v>960694</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165433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670193</v>
      </c>
      <c r="BO12" s="467"/>
      <c r="BP12" s="467"/>
      <c r="BQ12" s="467"/>
      <c r="BR12" s="467"/>
      <c r="BS12" s="467"/>
      <c r="BT12" s="467"/>
      <c r="BU12" s="468"/>
      <c r="BV12" s="466">
        <v>659425</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164114</v>
      </c>
      <c r="S13" s="548"/>
      <c r="T13" s="548"/>
      <c r="U13" s="548"/>
      <c r="V13" s="549"/>
      <c r="W13" s="482" t="s">
        <v>140</v>
      </c>
      <c r="X13" s="483"/>
      <c r="Y13" s="483"/>
      <c r="Z13" s="483"/>
      <c r="AA13" s="483"/>
      <c r="AB13" s="473"/>
      <c r="AC13" s="517">
        <v>7366</v>
      </c>
      <c r="AD13" s="518"/>
      <c r="AE13" s="518"/>
      <c r="AF13" s="518"/>
      <c r="AG13" s="557"/>
      <c r="AH13" s="517">
        <v>8016</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790796</v>
      </c>
      <c r="BO13" s="467"/>
      <c r="BP13" s="467"/>
      <c r="BQ13" s="467"/>
      <c r="BR13" s="467"/>
      <c r="BS13" s="467"/>
      <c r="BT13" s="467"/>
      <c r="BU13" s="468"/>
      <c r="BV13" s="466">
        <v>981031</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5.2</v>
      </c>
      <c r="CU13" s="464"/>
      <c r="CV13" s="464"/>
      <c r="CW13" s="464"/>
      <c r="CX13" s="464"/>
      <c r="CY13" s="464"/>
      <c r="CZ13" s="464"/>
      <c r="DA13" s="465"/>
      <c r="DB13" s="463">
        <v>5.0999999999999996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145</v>
      </c>
      <c r="M14" s="545"/>
      <c r="N14" s="545"/>
      <c r="O14" s="545"/>
      <c r="P14" s="545"/>
      <c r="Q14" s="546"/>
      <c r="R14" s="547">
        <v>166409</v>
      </c>
      <c r="S14" s="548"/>
      <c r="T14" s="548"/>
      <c r="U14" s="548"/>
      <c r="V14" s="549"/>
      <c r="W14" s="456"/>
      <c r="X14" s="457"/>
      <c r="Y14" s="457"/>
      <c r="Z14" s="457"/>
      <c r="AA14" s="457"/>
      <c r="AB14" s="446"/>
      <c r="AC14" s="550">
        <v>9.6999999999999993</v>
      </c>
      <c r="AD14" s="551"/>
      <c r="AE14" s="551"/>
      <c r="AF14" s="551"/>
      <c r="AG14" s="552"/>
      <c r="AH14" s="550">
        <v>10.4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147</v>
      </c>
      <c r="N15" s="555"/>
      <c r="O15" s="555"/>
      <c r="P15" s="555"/>
      <c r="Q15" s="556"/>
      <c r="R15" s="547">
        <v>165308</v>
      </c>
      <c r="S15" s="548"/>
      <c r="T15" s="548"/>
      <c r="U15" s="548"/>
      <c r="V15" s="549"/>
      <c r="W15" s="482" t="s">
        <v>148</v>
      </c>
      <c r="X15" s="483"/>
      <c r="Y15" s="483"/>
      <c r="Z15" s="483"/>
      <c r="AA15" s="483"/>
      <c r="AB15" s="473"/>
      <c r="AC15" s="517">
        <v>18753</v>
      </c>
      <c r="AD15" s="518"/>
      <c r="AE15" s="518"/>
      <c r="AF15" s="518"/>
      <c r="AG15" s="557"/>
      <c r="AH15" s="517">
        <v>19137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18313606</v>
      </c>
      <c r="BO15" s="430"/>
      <c r="BP15" s="430"/>
      <c r="BQ15" s="430"/>
      <c r="BR15" s="430"/>
      <c r="BS15" s="430"/>
      <c r="BT15" s="430"/>
      <c r="BU15" s="431"/>
      <c r="BV15" s="429">
        <v>17855599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24.7</v>
      </c>
      <c r="AD16" s="551"/>
      <c r="AE16" s="551"/>
      <c r="AF16" s="551"/>
      <c r="AG16" s="552"/>
      <c r="AH16" s="550">
        <v>24.9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33419990</v>
      </c>
      <c r="BO16" s="467"/>
      <c r="BP16" s="467"/>
      <c r="BQ16" s="467"/>
      <c r="BR16" s="467"/>
      <c r="BS16" s="467"/>
      <c r="BT16" s="467"/>
      <c r="BU16" s="468"/>
      <c r="BV16" s="466">
        <v>33635552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49858</v>
      </c>
      <c r="AD17" s="518"/>
      <c r="AE17" s="518"/>
      <c r="AF17" s="518"/>
      <c r="AG17" s="557"/>
      <c r="AH17" s="517">
        <v>49575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23285585</v>
      </c>
      <c r="BO17" s="467"/>
      <c r="BP17" s="467"/>
      <c r="BQ17" s="467"/>
      <c r="BR17" s="467"/>
      <c r="BS17" s="467"/>
      <c r="BT17" s="467"/>
      <c r="BU17" s="468"/>
      <c r="BV17" s="466">
        <v>22689081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653.36</v>
      </c>
      <c r="M18" s="579"/>
      <c r="N18" s="579"/>
      <c r="O18" s="579"/>
      <c r="P18" s="579"/>
      <c r="Q18" s="579"/>
      <c r="R18" s="580"/>
      <c r="S18" s="580"/>
      <c r="T18" s="580"/>
      <c r="U18" s="580"/>
      <c r="V18" s="581"/>
      <c r="W18" s="484"/>
      <c r="X18" s="485"/>
      <c r="Y18" s="485"/>
      <c r="Z18" s="485"/>
      <c r="AA18" s="485"/>
      <c r="AB18" s="476"/>
      <c r="AC18" s="582">
        <v>65.599999999999994</v>
      </c>
      <c r="AD18" s="583"/>
      <c r="AE18" s="583"/>
      <c r="AF18" s="583"/>
      <c r="AG18" s="584"/>
      <c r="AH18" s="582">
        <v>64.599999999999994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39176949</v>
      </c>
      <c r="BO18" s="467"/>
      <c r="BP18" s="467"/>
      <c r="BQ18" s="467"/>
      <c r="BR18" s="467"/>
      <c r="BS18" s="467"/>
      <c r="BT18" s="467"/>
      <c r="BU18" s="468"/>
      <c r="BV18" s="466">
        <v>38256426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253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56895130</v>
      </c>
      <c r="BO19" s="467"/>
      <c r="BP19" s="467"/>
      <c r="BQ19" s="467"/>
      <c r="BR19" s="467"/>
      <c r="BS19" s="467"/>
      <c r="BT19" s="467"/>
      <c r="BU19" s="468"/>
      <c r="BV19" s="466">
        <v>56109363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69965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72003980</v>
      </c>
      <c r="BO23" s="467"/>
      <c r="BP23" s="467"/>
      <c r="BQ23" s="467"/>
      <c r="BR23" s="467"/>
      <c r="BS23" s="467"/>
      <c r="BT23" s="467"/>
      <c r="BU23" s="468"/>
      <c r="BV23" s="466">
        <v>74446149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9400</v>
      </c>
      <c r="R24" s="518"/>
      <c r="S24" s="518"/>
      <c r="T24" s="518"/>
      <c r="U24" s="518"/>
      <c r="V24" s="557"/>
      <c r="W24" s="616"/>
      <c r="X24" s="604"/>
      <c r="Y24" s="605"/>
      <c r="Z24" s="516" t="s">
        <v>172</v>
      </c>
      <c r="AA24" s="496"/>
      <c r="AB24" s="496"/>
      <c r="AC24" s="496"/>
      <c r="AD24" s="496"/>
      <c r="AE24" s="496"/>
      <c r="AF24" s="496"/>
      <c r="AG24" s="497"/>
      <c r="AH24" s="517">
        <v>1227</v>
      </c>
      <c r="AI24" s="518"/>
      <c r="AJ24" s="518"/>
      <c r="AK24" s="518"/>
      <c r="AL24" s="557"/>
      <c r="AM24" s="517">
        <v>3959529</v>
      </c>
      <c r="AN24" s="518"/>
      <c r="AO24" s="518"/>
      <c r="AP24" s="518"/>
      <c r="AQ24" s="518"/>
      <c r="AR24" s="557"/>
      <c r="AS24" s="517">
        <v>3227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40043846</v>
      </c>
      <c r="BO24" s="467"/>
      <c r="BP24" s="467"/>
      <c r="BQ24" s="467"/>
      <c r="BR24" s="467"/>
      <c r="BS24" s="467"/>
      <c r="BT24" s="467"/>
      <c r="BU24" s="468"/>
      <c r="BV24" s="466">
        <v>41792413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2</v>
      </c>
      <c r="M25" s="518"/>
      <c r="N25" s="518"/>
      <c r="O25" s="518"/>
      <c r="P25" s="557"/>
      <c r="Q25" s="517">
        <v>7150</v>
      </c>
      <c r="R25" s="518"/>
      <c r="S25" s="518"/>
      <c r="T25" s="518"/>
      <c r="U25" s="518"/>
      <c r="V25" s="557"/>
      <c r="W25" s="616"/>
      <c r="X25" s="604"/>
      <c r="Y25" s="605"/>
      <c r="Z25" s="516" t="s">
        <v>175</v>
      </c>
      <c r="AA25" s="496"/>
      <c r="AB25" s="496"/>
      <c r="AC25" s="496"/>
      <c r="AD25" s="496"/>
      <c r="AE25" s="496"/>
      <c r="AF25" s="496"/>
      <c r="AG25" s="497"/>
      <c r="AH25" s="517">
        <v>182</v>
      </c>
      <c r="AI25" s="518"/>
      <c r="AJ25" s="518"/>
      <c r="AK25" s="518"/>
      <c r="AL25" s="557"/>
      <c r="AM25" s="517">
        <v>538720</v>
      </c>
      <c r="AN25" s="518"/>
      <c r="AO25" s="518"/>
      <c r="AP25" s="518"/>
      <c r="AQ25" s="518"/>
      <c r="AR25" s="557"/>
      <c r="AS25" s="517">
        <v>2960</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8708561</v>
      </c>
      <c r="BO25" s="430"/>
      <c r="BP25" s="430"/>
      <c r="BQ25" s="430"/>
      <c r="BR25" s="430"/>
      <c r="BS25" s="430"/>
      <c r="BT25" s="430"/>
      <c r="BU25" s="431"/>
      <c r="BV25" s="429">
        <v>8132087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6750</v>
      </c>
      <c r="R26" s="518"/>
      <c r="S26" s="518"/>
      <c r="T26" s="518"/>
      <c r="U26" s="518"/>
      <c r="V26" s="557"/>
      <c r="W26" s="616"/>
      <c r="X26" s="604"/>
      <c r="Y26" s="605"/>
      <c r="Z26" s="516" t="s">
        <v>178</v>
      </c>
      <c r="AA26" s="626"/>
      <c r="AB26" s="626"/>
      <c r="AC26" s="626"/>
      <c r="AD26" s="626"/>
      <c r="AE26" s="626"/>
      <c r="AF26" s="626"/>
      <c r="AG26" s="627"/>
      <c r="AH26" s="517">
        <v>51</v>
      </c>
      <c r="AI26" s="518"/>
      <c r="AJ26" s="518"/>
      <c r="AK26" s="518"/>
      <c r="AL26" s="557"/>
      <c r="AM26" s="517">
        <v>173451</v>
      </c>
      <c r="AN26" s="518"/>
      <c r="AO26" s="518"/>
      <c r="AP26" s="518"/>
      <c r="AQ26" s="518"/>
      <c r="AR26" s="557"/>
      <c r="AS26" s="517">
        <v>3401</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5000</v>
      </c>
      <c r="R27" s="518"/>
      <c r="S27" s="518"/>
      <c r="T27" s="518"/>
      <c r="U27" s="518"/>
      <c r="V27" s="557"/>
      <c r="W27" s="616"/>
      <c r="X27" s="604"/>
      <c r="Y27" s="605"/>
      <c r="Z27" s="516" t="s">
        <v>181</v>
      </c>
      <c r="AA27" s="496"/>
      <c r="AB27" s="496"/>
      <c r="AC27" s="496"/>
      <c r="AD27" s="496"/>
      <c r="AE27" s="496"/>
      <c r="AF27" s="496"/>
      <c r="AG27" s="497"/>
      <c r="AH27" s="517">
        <v>15</v>
      </c>
      <c r="AI27" s="518"/>
      <c r="AJ27" s="518"/>
      <c r="AK27" s="518"/>
      <c r="AL27" s="557"/>
      <c r="AM27" s="517">
        <v>52337</v>
      </c>
      <c r="AN27" s="518"/>
      <c r="AO27" s="518"/>
      <c r="AP27" s="518"/>
      <c r="AQ27" s="518"/>
      <c r="AR27" s="557"/>
      <c r="AS27" s="517">
        <v>3489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1741097</v>
      </c>
      <c r="BO27" s="640"/>
      <c r="BP27" s="640"/>
      <c r="BQ27" s="640"/>
      <c r="BR27" s="640"/>
      <c r="BS27" s="640"/>
      <c r="BT27" s="640"/>
      <c r="BU27" s="641"/>
      <c r="BV27" s="639">
        <v>1741097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183</v>
      </c>
      <c r="F28" s="496"/>
      <c r="G28" s="496"/>
      <c r="H28" s="496"/>
      <c r="I28" s="496"/>
      <c r="J28" s="496"/>
      <c r="K28" s="497"/>
      <c r="L28" s="517">
        <v>1</v>
      </c>
      <c r="M28" s="518"/>
      <c r="N28" s="518"/>
      <c r="O28" s="518"/>
      <c r="P28" s="557"/>
      <c r="Q28" s="517">
        <v>4200</v>
      </c>
      <c r="R28" s="518"/>
      <c r="S28" s="518"/>
      <c r="T28" s="518"/>
      <c r="U28" s="518"/>
      <c r="V28" s="557"/>
      <c r="W28" s="616"/>
      <c r="X28" s="604"/>
      <c r="Y28" s="605"/>
      <c r="Z28" s="516" t="s">
        <v>184</v>
      </c>
      <c r="AA28" s="496"/>
      <c r="AB28" s="496"/>
      <c r="AC28" s="496"/>
      <c r="AD28" s="496"/>
      <c r="AE28" s="496"/>
      <c r="AF28" s="496"/>
      <c r="AG28" s="497"/>
      <c r="AH28" s="517" t="s">
        <v>128</v>
      </c>
      <c r="AI28" s="518"/>
      <c r="AJ28" s="518"/>
      <c r="AK28" s="518"/>
      <c r="AL28" s="557"/>
      <c r="AM28" s="517" t="s">
        <v>138</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3781984</v>
      </c>
      <c r="BO28" s="430"/>
      <c r="BP28" s="430"/>
      <c r="BQ28" s="430"/>
      <c r="BR28" s="430"/>
      <c r="BS28" s="430"/>
      <c r="BT28" s="430"/>
      <c r="BU28" s="431"/>
      <c r="BV28" s="429">
        <v>3781984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27</v>
      </c>
      <c r="M29" s="518"/>
      <c r="N29" s="518"/>
      <c r="O29" s="518"/>
      <c r="P29" s="557"/>
      <c r="Q29" s="517">
        <v>4000</v>
      </c>
      <c r="R29" s="518"/>
      <c r="S29" s="518"/>
      <c r="T29" s="518"/>
      <c r="U29" s="518"/>
      <c r="V29" s="557"/>
      <c r="W29" s="617"/>
      <c r="X29" s="618"/>
      <c r="Y29" s="619"/>
      <c r="Z29" s="516" t="s">
        <v>187</v>
      </c>
      <c r="AA29" s="496"/>
      <c r="AB29" s="496"/>
      <c r="AC29" s="496"/>
      <c r="AD29" s="496"/>
      <c r="AE29" s="496"/>
      <c r="AF29" s="496"/>
      <c r="AG29" s="497"/>
      <c r="AH29" s="517">
        <v>1242</v>
      </c>
      <c r="AI29" s="518"/>
      <c r="AJ29" s="518"/>
      <c r="AK29" s="518"/>
      <c r="AL29" s="557"/>
      <c r="AM29" s="517">
        <v>4011866</v>
      </c>
      <c r="AN29" s="518"/>
      <c r="AO29" s="518"/>
      <c r="AP29" s="518"/>
      <c r="AQ29" s="518"/>
      <c r="AR29" s="557"/>
      <c r="AS29" s="517">
        <v>3230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4705486</v>
      </c>
      <c r="BO29" s="467"/>
      <c r="BP29" s="467"/>
      <c r="BQ29" s="467"/>
      <c r="BR29" s="467"/>
      <c r="BS29" s="467"/>
      <c r="BT29" s="467"/>
      <c r="BU29" s="468"/>
      <c r="BV29" s="466">
        <v>5385185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29392391</v>
      </c>
      <c r="BO30" s="640"/>
      <c r="BP30" s="640"/>
      <c r="BQ30" s="640"/>
      <c r="BR30" s="640"/>
      <c r="BS30" s="640"/>
      <c r="BT30" s="640"/>
      <c r="BU30" s="641"/>
      <c r="BV30" s="639">
        <v>29137410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都城市国民健康保険特別会計（事業勘定）</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都城市水道事業会計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都城市食肉センター特別会計</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宮崎県市町村総合事務組合（一般会計）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都城森林組合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都城市整備墓地特別会計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都城市国民健康保険特別会計（診療施設勘定）</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都城市公共下水道事業会計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都城市公設地方卸売市場事業特別会計</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宮崎県市町村総合事務組合（市町村交通災害共済事業特別会計）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都城市土地開発公社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都城市後期高齢者医療特別会計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都城市農業集落排水事業会計</v>
      </c>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IF('各会計、関係団体の財政状況及び健全化判断比率'!B37="","",'各会計、関係団体の財政状況及び健全化判断比率'!B37)</f>
        <v>都城市御池簡易水道事業特別会計</v>
      </c>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宮崎県市町村総合事務組合（自治会館管理運営特別会計）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財団法人　都城圏域地場産業振興センター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都城市介護保険特別会計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13</v>
      </c>
      <c r="BF37" s="652"/>
      <c r="BG37" s="653" t="str">
        <f>IF('各会計、関係団体の財政状況及び健全化判断比率'!B38="","",'各会計、関係団体の財政状況及び健全化判断比率'!B38)</f>
        <v>都城市簡易水道事業特別会計</v>
      </c>
      <c r="BH37" s="653"/>
      <c r="BI37" s="653"/>
      <c r="BJ37" s="653"/>
      <c r="BK37" s="653"/>
      <c r="BL37" s="653"/>
      <c r="BM37" s="653"/>
      <c r="BN37" s="653"/>
      <c r="BO37" s="653"/>
      <c r="BP37" s="653"/>
      <c r="BQ37" s="653"/>
      <c r="BR37" s="653"/>
      <c r="BS37" s="653"/>
      <c r="BT37" s="653"/>
      <c r="BU37" s="653"/>
      <c r="BV37" s="213"/>
      <c r="BW37" s="652">
        <f t="shared" si="2"/>
        <v>19</v>
      </c>
      <c r="BX37" s="652"/>
      <c r="BY37" s="653" t="str">
        <f>IF('各会計、関係団体の財政状況及び健全化判断比率'!B71="","",'各会計、関係団体の財政状況及び健全化判断比率'!B71)</f>
        <v>宮崎県後期高齢者医療広域連合（一般会計）</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財団法人　都城市文化振興財団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14</v>
      </c>
      <c r="BF38" s="652"/>
      <c r="BG38" s="653" t="str">
        <f>IF('各会計、関係団体の財政状況及び健全化判断比率'!B39="","",'各会計、関係団体の財政状況及び健全化判断比率'!B39)</f>
        <v>都城市電気事業特別会計</v>
      </c>
      <c r="BH38" s="653"/>
      <c r="BI38" s="653"/>
      <c r="BJ38" s="653"/>
      <c r="BK38" s="653"/>
      <c r="BL38" s="653"/>
      <c r="BM38" s="653"/>
      <c r="BN38" s="653"/>
      <c r="BO38" s="653"/>
      <c r="BP38" s="653"/>
      <c r="BQ38" s="653"/>
      <c r="BR38" s="653"/>
      <c r="BS38" s="653"/>
      <c r="BT38" s="653"/>
      <c r="BU38" s="653"/>
      <c r="BV38" s="213"/>
      <c r="BW38" s="652">
        <f t="shared" si="2"/>
        <v>20</v>
      </c>
      <c r="BX38" s="652"/>
      <c r="BY38" s="653" t="str">
        <f>IF('各会計、関係団体の財政状況及び健全化判断比率'!B72="","",'各会計、関係団体の財政状況及び健全化判断比率'!B72)</f>
        <v>宮崎県後期高齢者医療広域連合（後期高齢者医療会計）</v>
      </c>
      <c r="BZ38" s="653"/>
      <c r="CA38" s="653"/>
      <c r="CB38" s="653"/>
      <c r="CC38" s="653"/>
      <c r="CD38" s="653"/>
      <c r="CE38" s="653"/>
      <c r="CF38" s="653"/>
      <c r="CG38" s="653"/>
      <c r="CH38" s="653"/>
      <c r="CI38" s="653"/>
      <c r="CJ38" s="653"/>
      <c r="CK38" s="653"/>
      <c r="CL38" s="653"/>
      <c r="CM38" s="653"/>
      <c r="CN38" s="213"/>
      <c r="CO38" s="652">
        <f t="shared" si="3"/>
        <v>25</v>
      </c>
      <c r="CP38" s="652"/>
      <c r="CQ38" s="653" t="str">
        <f>IF('各会計、関係団体の財政状況及び健全化判断比率'!BS11="","",'各会計、関係団体の財政状況及び健全化判断比率'!BS11)</f>
        <v>都城まちづくり　株式会社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15</v>
      </c>
      <c r="BF39" s="652"/>
      <c r="BG39" s="653" t="str">
        <f>IF('各会計、関係団体の財政状況及び健全化判断比率'!B40="","",'各会計、関係団体の財政状況及び健全化判断比率'!B40)</f>
        <v>都城市工業用地造成事業特別会計</v>
      </c>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26</v>
      </c>
      <c r="CP39" s="652"/>
      <c r="CQ39" s="653" t="str">
        <f>IF('各会計、関係団体の財政状況及び健全化判断比率'!BS12="","",'各会計、関係団体の財政状況及び健全化判断比率'!BS12)</f>
        <v>道の駅山之口　株式会社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27</v>
      </c>
      <c r="CP40" s="652"/>
      <c r="CQ40" s="653" t="str">
        <f>IF('各会計、関係団体の財政状況及び健全化判断比率'!BS13="","",'各会計、関係団体の財政状況及び健全化判断比率'!BS13)</f>
        <v>都城ぼんち地域振興　株式会社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28</v>
      </c>
      <c r="CP41" s="652"/>
      <c r="CQ41" s="653" t="str">
        <f>IF('各会計、関係団体の財政状況及び健全化判断比率'!BS14="","",'各会計、関係団体の財政状況及び健全化判断比率'!BS14)</f>
        <v>都城市体育協会</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ks2di1WPN/Ib2Ow56oAM+J5qVuxLN5AqgRpjM/Gx69FG7BYy+kQyqgW+mmOLcHrjvU6DtI6Wii1ea8VmDPQaQ==" saltValue="Uvu+tFdWHNQTnSIz3REn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4" t="s">
        <v>568</v>
      </c>
      <c r="D34" s="1244"/>
      <c r="E34" s="1245"/>
      <c r="F34" s="32">
        <v>8.17</v>
      </c>
      <c r="G34" s="33">
        <v>8.4</v>
      </c>
      <c r="H34" s="33">
        <v>8.85</v>
      </c>
      <c r="I34" s="33">
        <v>9.52</v>
      </c>
      <c r="J34" s="34">
        <v>8.61</v>
      </c>
      <c r="K34" s="22"/>
      <c r="L34" s="22"/>
      <c r="M34" s="22"/>
      <c r="N34" s="22"/>
      <c r="O34" s="22"/>
      <c r="P34" s="22"/>
    </row>
    <row r="35" spans="1:16" ht="39" customHeight="1" x14ac:dyDescent="0.2">
      <c r="A35" s="22"/>
      <c r="B35" s="35"/>
      <c r="C35" s="1238" t="s">
        <v>569</v>
      </c>
      <c r="D35" s="1239"/>
      <c r="E35" s="1240"/>
      <c r="F35" s="36">
        <v>3</v>
      </c>
      <c r="G35" s="37">
        <v>3.03</v>
      </c>
      <c r="H35" s="37">
        <v>3.1</v>
      </c>
      <c r="I35" s="37">
        <v>3.18</v>
      </c>
      <c r="J35" s="38">
        <v>3.29</v>
      </c>
      <c r="K35" s="22"/>
      <c r="L35" s="22"/>
      <c r="M35" s="22"/>
      <c r="N35" s="22"/>
      <c r="O35" s="22"/>
      <c r="P35" s="22"/>
    </row>
    <row r="36" spans="1:16" ht="39" customHeight="1" x14ac:dyDescent="0.2">
      <c r="A36" s="22"/>
      <c r="B36" s="35"/>
      <c r="C36" s="1238" t="s">
        <v>570</v>
      </c>
      <c r="D36" s="1239"/>
      <c r="E36" s="1240"/>
      <c r="F36" s="36">
        <v>0.03</v>
      </c>
      <c r="G36" s="37">
        <v>0.68</v>
      </c>
      <c r="H36" s="37">
        <v>0.81</v>
      </c>
      <c r="I36" s="37">
        <v>1.1399999999999999</v>
      </c>
      <c r="J36" s="38">
        <v>1.18</v>
      </c>
      <c r="K36" s="22"/>
      <c r="L36" s="22"/>
      <c r="M36" s="22"/>
      <c r="N36" s="22"/>
      <c r="O36" s="22"/>
      <c r="P36" s="22"/>
    </row>
    <row r="37" spans="1:16" ht="39" customHeight="1" x14ac:dyDescent="0.2">
      <c r="A37" s="22"/>
      <c r="B37" s="35"/>
      <c r="C37" s="1238" t="s">
        <v>571</v>
      </c>
      <c r="D37" s="1239"/>
      <c r="E37" s="1240"/>
      <c r="F37" s="36">
        <v>0</v>
      </c>
      <c r="G37" s="37">
        <v>0</v>
      </c>
      <c r="H37" s="37">
        <v>0.04</v>
      </c>
      <c r="I37" s="37">
        <v>0.21</v>
      </c>
      <c r="J37" s="38">
        <v>0.5</v>
      </c>
      <c r="K37" s="22"/>
      <c r="L37" s="22"/>
      <c r="M37" s="22"/>
      <c r="N37" s="22"/>
      <c r="O37" s="22"/>
      <c r="P37" s="22"/>
    </row>
    <row r="38" spans="1:16" ht="39" customHeight="1" x14ac:dyDescent="0.2">
      <c r="A38" s="22"/>
      <c r="B38" s="35"/>
      <c r="C38" s="1238" t="s">
        <v>572</v>
      </c>
      <c r="D38" s="1239"/>
      <c r="E38" s="1240"/>
      <c r="F38" s="36">
        <v>0.03</v>
      </c>
      <c r="G38" s="37">
        <v>0.01</v>
      </c>
      <c r="H38" s="37">
        <v>2.0299999999999998</v>
      </c>
      <c r="I38" s="37">
        <v>1.03</v>
      </c>
      <c r="J38" s="38">
        <v>0.28999999999999998</v>
      </c>
      <c r="K38" s="22"/>
      <c r="L38" s="22"/>
      <c r="M38" s="22"/>
      <c r="N38" s="22"/>
      <c r="O38" s="22"/>
      <c r="P38" s="22"/>
    </row>
    <row r="39" spans="1:16" ht="39" customHeight="1" x14ac:dyDescent="0.2">
      <c r="A39" s="22"/>
      <c r="B39" s="35"/>
      <c r="C39" s="1238" t="s">
        <v>573</v>
      </c>
      <c r="D39" s="1239"/>
      <c r="E39" s="1240"/>
      <c r="F39" s="36">
        <v>0.03</v>
      </c>
      <c r="G39" s="37">
        <v>0</v>
      </c>
      <c r="H39" s="37">
        <v>0.05</v>
      </c>
      <c r="I39" s="37">
        <v>0.06</v>
      </c>
      <c r="J39" s="38">
        <v>0.05</v>
      </c>
      <c r="K39" s="22"/>
      <c r="L39" s="22"/>
      <c r="M39" s="22"/>
      <c r="N39" s="22"/>
      <c r="O39" s="22"/>
      <c r="P39" s="22"/>
    </row>
    <row r="40" spans="1:16" ht="39" customHeight="1" x14ac:dyDescent="0.2">
      <c r="A40" s="22"/>
      <c r="B40" s="35"/>
      <c r="C40" s="1238" t="s">
        <v>574</v>
      </c>
      <c r="D40" s="1239"/>
      <c r="E40" s="1240"/>
      <c r="F40" s="36">
        <v>0</v>
      </c>
      <c r="G40" s="37">
        <v>0</v>
      </c>
      <c r="H40" s="37">
        <v>0</v>
      </c>
      <c r="I40" s="37">
        <v>0</v>
      </c>
      <c r="J40" s="38">
        <v>0.01</v>
      </c>
      <c r="K40" s="22"/>
      <c r="L40" s="22"/>
      <c r="M40" s="22"/>
      <c r="N40" s="22"/>
      <c r="O40" s="22"/>
      <c r="P40" s="22"/>
    </row>
    <row r="41" spans="1:16" ht="39" customHeight="1" x14ac:dyDescent="0.2">
      <c r="A41" s="22"/>
      <c r="B41" s="35"/>
      <c r="C41" s="1238" t="s">
        <v>575</v>
      </c>
      <c r="D41" s="1239"/>
      <c r="E41" s="1240"/>
      <c r="F41" s="36">
        <v>0.01</v>
      </c>
      <c r="G41" s="37">
        <v>0</v>
      </c>
      <c r="H41" s="37">
        <v>0.01</v>
      </c>
      <c r="I41" s="37">
        <v>0.01</v>
      </c>
      <c r="J41" s="38">
        <v>0.01</v>
      </c>
      <c r="K41" s="22"/>
      <c r="L41" s="22"/>
      <c r="M41" s="22"/>
      <c r="N41" s="22"/>
      <c r="O41" s="22"/>
      <c r="P41" s="22"/>
    </row>
    <row r="42" spans="1:16" ht="39" customHeight="1" x14ac:dyDescent="0.2">
      <c r="A42" s="22"/>
      <c r="B42" s="39"/>
      <c r="C42" s="1238" t="s">
        <v>576</v>
      </c>
      <c r="D42" s="1239"/>
      <c r="E42" s="1240"/>
      <c r="F42" s="36" t="s">
        <v>521</v>
      </c>
      <c r="G42" s="37" t="s">
        <v>521</v>
      </c>
      <c r="H42" s="37" t="s">
        <v>521</v>
      </c>
      <c r="I42" s="37" t="s">
        <v>521</v>
      </c>
      <c r="J42" s="38" t="s">
        <v>521</v>
      </c>
      <c r="K42" s="22"/>
      <c r="L42" s="22"/>
      <c r="M42" s="22"/>
      <c r="N42" s="22"/>
      <c r="O42" s="22"/>
      <c r="P42" s="22"/>
    </row>
    <row r="43" spans="1:16" ht="39" customHeight="1" thickBot="1" x14ac:dyDescent="0.25">
      <c r="A43" s="22"/>
      <c r="B43" s="40"/>
      <c r="C43" s="1241" t="s">
        <v>577</v>
      </c>
      <c r="D43" s="1242"/>
      <c r="E43" s="1243"/>
      <c r="F43" s="41">
        <v>0</v>
      </c>
      <c r="G43" s="42">
        <v>0.05</v>
      </c>
      <c r="H43" s="42">
        <v>0.13</v>
      </c>
      <c r="I43" s="42">
        <v>0.16</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KfmYea12aNpZwyYtbHi4Xr5xYBM4JiQZpeDW4Bo8vFrAKK4x2OByM6xNUeaAiZQqwnBZQZ0N4AGqOC2M8mt9g==" saltValue="1W3IZZWtJz3oMHCn2dfc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8203</v>
      </c>
      <c r="L45" s="60">
        <v>8243</v>
      </c>
      <c r="M45" s="60">
        <v>8190</v>
      </c>
      <c r="N45" s="60">
        <v>8004</v>
      </c>
      <c r="O45" s="61">
        <v>7848</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2">
      <c r="A48" s="48"/>
      <c r="B48" s="1248"/>
      <c r="C48" s="1249"/>
      <c r="D48" s="62"/>
      <c r="E48" s="1254" t="s">
        <v>15</v>
      </c>
      <c r="F48" s="1254"/>
      <c r="G48" s="1254"/>
      <c r="H48" s="1254"/>
      <c r="I48" s="1254"/>
      <c r="J48" s="1255"/>
      <c r="K48" s="63">
        <v>1496</v>
      </c>
      <c r="L48" s="64">
        <v>1409</v>
      </c>
      <c r="M48" s="64">
        <v>1414</v>
      </c>
      <c r="N48" s="64">
        <v>1439</v>
      </c>
      <c r="O48" s="65">
        <v>1304</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521</v>
      </c>
      <c r="L49" s="64" t="s">
        <v>521</v>
      </c>
      <c r="M49" s="64" t="s">
        <v>521</v>
      </c>
      <c r="N49" s="64" t="s">
        <v>521</v>
      </c>
      <c r="O49" s="65" t="s">
        <v>521</v>
      </c>
      <c r="P49" s="48"/>
      <c r="Q49" s="48"/>
      <c r="R49" s="48"/>
      <c r="S49" s="48"/>
      <c r="T49" s="48"/>
      <c r="U49" s="48"/>
    </row>
    <row r="50" spans="1:21" ht="30.75" customHeight="1" x14ac:dyDescent="0.2">
      <c r="A50" s="48"/>
      <c r="B50" s="1248"/>
      <c r="C50" s="1249"/>
      <c r="D50" s="62"/>
      <c r="E50" s="1254" t="s">
        <v>17</v>
      </c>
      <c r="F50" s="1254"/>
      <c r="G50" s="1254"/>
      <c r="H50" s="1254"/>
      <c r="I50" s="1254"/>
      <c r="J50" s="1255"/>
      <c r="K50" s="63">
        <v>136</v>
      </c>
      <c r="L50" s="64">
        <v>136</v>
      </c>
      <c r="M50" s="64">
        <v>136</v>
      </c>
      <c r="N50" s="64">
        <v>134</v>
      </c>
      <c r="O50" s="65">
        <v>133</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521</v>
      </c>
      <c r="L51" s="64" t="s">
        <v>521</v>
      </c>
      <c r="M51" s="64" t="s">
        <v>521</v>
      </c>
      <c r="N51" s="64">
        <v>0</v>
      </c>
      <c r="O51" s="65" t="s">
        <v>521</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7972</v>
      </c>
      <c r="L52" s="64">
        <v>7963</v>
      </c>
      <c r="M52" s="64">
        <v>7942</v>
      </c>
      <c r="N52" s="64">
        <v>7706</v>
      </c>
      <c r="O52" s="65">
        <v>7472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1863</v>
      </c>
      <c r="L53" s="69">
        <v>1825</v>
      </c>
      <c r="M53" s="69">
        <v>1798</v>
      </c>
      <c r="N53" s="69">
        <v>1871</v>
      </c>
      <c r="O53" s="70">
        <v>1813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603</v>
      </c>
      <c r="L57" s="83" t="s">
        <v>603</v>
      </c>
      <c r="M57" s="83" t="s">
        <v>603</v>
      </c>
      <c r="N57" s="83" t="s">
        <v>603</v>
      </c>
      <c r="O57" s="84" t="s">
        <v>603</v>
      </c>
    </row>
    <row r="58" spans="1:21" ht="31.5" customHeight="1" thickBot="1" x14ac:dyDescent="0.25">
      <c r="B58" s="1264"/>
      <c r="C58" s="1265"/>
      <c r="D58" s="1269" t="s">
        <v>27</v>
      </c>
      <c r="E58" s="1270"/>
      <c r="F58" s="1270"/>
      <c r="G58" s="1270"/>
      <c r="H58" s="1270"/>
      <c r="I58" s="1270"/>
      <c r="J58" s="1271"/>
      <c r="K58" s="85" t="s">
        <v>603</v>
      </c>
      <c r="L58" s="86" t="s">
        <v>603</v>
      </c>
      <c r="M58" s="86" t="s">
        <v>603</v>
      </c>
      <c r="N58" s="86" t="s">
        <v>603</v>
      </c>
      <c r="O58" s="87" t="s">
        <v>603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wFb3JMvr1ly20pB0x4Woqgg49xiEHYUgm2A4PGOGxln8jbbOA/XwnbEafXjH0d9sfr6M8bVMsGofi8QULMMcw==" saltValue="Kv3P3J6Miajn1ov1gVET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563</v>
      </c>
      <c r="J40" s="99" t="s">
        <v>564</v>
      </c>
      <c r="K40" s="99" t="s">
        <v>565</v>
      </c>
      <c r="L40" s="99" t="s">
        <v>566</v>
      </c>
      <c r="M40" s="100" t="s">
        <v>567</v>
      </c>
    </row>
    <row r="41" spans="2:13" ht="27.75" customHeight="1" x14ac:dyDescent="0.2">
      <c r="B41" s="1272" t="s">
        <v>30</v>
      </c>
      <c r="C41" s="1273"/>
      <c r="D41" s="101"/>
      <c r="E41" s="1278" t="s">
        <v>31</v>
      </c>
      <c r="F41" s="1278"/>
      <c r="G41" s="1278"/>
      <c r="H41" s="1279"/>
      <c r="I41" s="102">
        <v>79483</v>
      </c>
      <c r="J41" s="103">
        <v>77542</v>
      </c>
      <c r="K41" s="103">
        <v>75185</v>
      </c>
      <c r="L41" s="103">
        <v>74446</v>
      </c>
      <c r="M41" s="104">
        <v>72004</v>
      </c>
    </row>
    <row r="42" spans="2:13" ht="27.75" customHeight="1" x14ac:dyDescent="0.2">
      <c r="B42" s="1274"/>
      <c r="C42" s="1275"/>
      <c r="D42" s="105"/>
      <c r="E42" s="1280" t="s">
        <v>32</v>
      </c>
      <c r="F42" s="1280"/>
      <c r="G42" s="1280"/>
      <c r="H42" s="1281"/>
      <c r="I42" s="106">
        <v>539</v>
      </c>
      <c r="J42" s="107">
        <v>403</v>
      </c>
      <c r="K42" s="107">
        <v>268</v>
      </c>
      <c r="L42" s="107">
        <v>134</v>
      </c>
      <c r="M42" s="108">
        <v>1</v>
      </c>
    </row>
    <row r="43" spans="2:13" ht="27.75" customHeight="1" x14ac:dyDescent="0.2">
      <c r="B43" s="1274"/>
      <c r="C43" s="1275"/>
      <c r="D43" s="105"/>
      <c r="E43" s="1280" t="s">
        <v>33</v>
      </c>
      <c r="F43" s="1280"/>
      <c r="G43" s="1280"/>
      <c r="H43" s="1281"/>
      <c r="I43" s="106">
        <v>16807</v>
      </c>
      <c r="J43" s="107">
        <v>16378</v>
      </c>
      <c r="K43" s="107">
        <v>15665</v>
      </c>
      <c r="L43" s="107">
        <v>14960</v>
      </c>
      <c r="M43" s="108">
        <v>14316</v>
      </c>
    </row>
    <row r="44" spans="2:13" ht="27.75" customHeight="1" x14ac:dyDescent="0.2">
      <c r="B44" s="1274"/>
      <c r="C44" s="1275"/>
      <c r="D44" s="105"/>
      <c r="E44" s="1280" t="s">
        <v>34</v>
      </c>
      <c r="F44" s="1280"/>
      <c r="G44" s="1280"/>
      <c r="H44" s="1281"/>
      <c r="I44" s="106" t="s">
        <v>521</v>
      </c>
      <c r="J44" s="107" t="s">
        <v>521</v>
      </c>
      <c r="K44" s="107" t="s">
        <v>521</v>
      </c>
      <c r="L44" s="107" t="s">
        <v>521</v>
      </c>
      <c r="M44" s="108" t="s">
        <v>521</v>
      </c>
    </row>
    <row r="45" spans="2:13" ht="27.75" customHeight="1" x14ac:dyDescent="0.2">
      <c r="B45" s="1274"/>
      <c r="C45" s="1275"/>
      <c r="D45" s="105"/>
      <c r="E45" s="1280" t="s">
        <v>35</v>
      </c>
      <c r="F45" s="1280"/>
      <c r="G45" s="1280"/>
      <c r="H45" s="1281"/>
      <c r="I45" s="106">
        <v>12044</v>
      </c>
      <c r="J45" s="107">
        <v>11878</v>
      </c>
      <c r="K45" s="107">
        <v>11602</v>
      </c>
      <c r="L45" s="107">
        <v>11218</v>
      </c>
      <c r="M45" s="108">
        <v>11087</v>
      </c>
    </row>
    <row r="46" spans="2:13" ht="27.75" customHeight="1" x14ac:dyDescent="0.2">
      <c r="B46" s="1274"/>
      <c r="C46" s="1275"/>
      <c r="D46" s="109"/>
      <c r="E46" s="1280" t="s">
        <v>36</v>
      </c>
      <c r="F46" s="1280"/>
      <c r="G46" s="1280"/>
      <c r="H46" s="1281"/>
      <c r="I46" s="106" t="s">
        <v>521</v>
      </c>
      <c r="J46" s="107" t="s">
        <v>521</v>
      </c>
      <c r="K46" s="107" t="s">
        <v>521</v>
      </c>
      <c r="L46" s="107" t="s">
        <v>521</v>
      </c>
      <c r="M46" s="108" t="s">
        <v>521</v>
      </c>
    </row>
    <row r="47" spans="2:13" ht="27.75" customHeight="1" x14ac:dyDescent="0.2">
      <c r="B47" s="1274"/>
      <c r="C47" s="1275"/>
      <c r="D47" s="110"/>
      <c r="E47" s="1282" t="s">
        <v>37</v>
      </c>
      <c r="F47" s="1283"/>
      <c r="G47" s="1283"/>
      <c r="H47" s="1284"/>
      <c r="I47" s="106" t="s">
        <v>521</v>
      </c>
      <c r="J47" s="107" t="s">
        <v>521</v>
      </c>
      <c r="K47" s="107" t="s">
        <v>521</v>
      </c>
      <c r="L47" s="107" t="s">
        <v>521</v>
      </c>
      <c r="M47" s="108" t="s">
        <v>521</v>
      </c>
    </row>
    <row r="48" spans="2:13" ht="27.75" customHeight="1" x14ac:dyDescent="0.2">
      <c r="B48" s="1274"/>
      <c r="C48" s="1275"/>
      <c r="D48" s="105"/>
      <c r="E48" s="1280" t="s">
        <v>38</v>
      </c>
      <c r="F48" s="1280"/>
      <c r="G48" s="1280"/>
      <c r="H48" s="1281"/>
      <c r="I48" s="106" t="s">
        <v>521</v>
      </c>
      <c r="J48" s="107" t="s">
        <v>521</v>
      </c>
      <c r="K48" s="107" t="s">
        <v>521</v>
      </c>
      <c r="L48" s="107" t="s">
        <v>521</v>
      </c>
      <c r="M48" s="108" t="s">
        <v>521</v>
      </c>
    </row>
    <row r="49" spans="2:13" ht="27.75" customHeight="1" x14ac:dyDescent="0.2">
      <c r="B49" s="1276"/>
      <c r="C49" s="1277"/>
      <c r="D49" s="105"/>
      <c r="E49" s="1280" t="s">
        <v>39</v>
      </c>
      <c r="F49" s="1280"/>
      <c r="G49" s="1280"/>
      <c r="H49" s="1281"/>
      <c r="I49" s="106" t="s">
        <v>521</v>
      </c>
      <c r="J49" s="107" t="s">
        <v>521</v>
      </c>
      <c r="K49" s="107" t="s">
        <v>521</v>
      </c>
      <c r="L49" s="107" t="s">
        <v>521</v>
      </c>
      <c r="M49" s="108" t="s">
        <v>521</v>
      </c>
    </row>
    <row r="50" spans="2:13" ht="27.75" customHeight="1" x14ac:dyDescent="0.2">
      <c r="B50" s="1285" t="s">
        <v>40</v>
      </c>
      <c r="C50" s="1286"/>
      <c r="D50" s="111"/>
      <c r="E50" s="1280" t="s">
        <v>41</v>
      </c>
      <c r="F50" s="1280"/>
      <c r="G50" s="1280"/>
      <c r="H50" s="1281"/>
      <c r="I50" s="106">
        <v>29604</v>
      </c>
      <c r="J50" s="107">
        <v>32684</v>
      </c>
      <c r="K50" s="107">
        <v>36411</v>
      </c>
      <c r="L50" s="107">
        <v>38235</v>
      </c>
      <c r="M50" s="108">
        <v>32967</v>
      </c>
    </row>
    <row r="51" spans="2:13" ht="27.75" customHeight="1" x14ac:dyDescent="0.2">
      <c r="B51" s="1274"/>
      <c r="C51" s="1275"/>
      <c r="D51" s="105"/>
      <c r="E51" s="1280" t="s">
        <v>42</v>
      </c>
      <c r="F51" s="1280"/>
      <c r="G51" s="1280"/>
      <c r="H51" s="1281"/>
      <c r="I51" s="106">
        <v>9631</v>
      </c>
      <c r="J51" s="107">
        <v>9120</v>
      </c>
      <c r="K51" s="107">
        <v>9067</v>
      </c>
      <c r="L51" s="107">
        <v>8741</v>
      </c>
      <c r="M51" s="108">
        <v>8053</v>
      </c>
    </row>
    <row r="52" spans="2:13" ht="27.75" customHeight="1" x14ac:dyDescent="0.2">
      <c r="B52" s="1276"/>
      <c r="C52" s="1277"/>
      <c r="D52" s="105"/>
      <c r="E52" s="1280" t="s">
        <v>43</v>
      </c>
      <c r="F52" s="1280"/>
      <c r="G52" s="1280"/>
      <c r="H52" s="1281"/>
      <c r="I52" s="106">
        <v>71307</v>
      </c>
      <c r="J52" s="107">
        <v>71244</v>
      </c>
      <c r="K52" s="107">
        <v>69162</v>
      </c>
      <c r="L52" s="107">
        <v>68404</v>
      </c>
      <c r="M52" s="108">
        <v>66539</v>
      </c>
    </row>
    <row r="53" spans="2:13" ht="27.75" customHeight="1" thickBot="1" x14ac:dyDescent="0.25">
      <c r="B53" s="1287" t="s">
        <v>44</v>
      </c>
      <c r="C53" s="1288"/>
      <c r="D53" s="112"/>
      <c r="E53" s="1289" t="s">
        <v>45</v>
      </c>
      <c r="F53" s="1289"/>
      <c r="G53" s="1289"/>
      <c r="H53" s="1290"/>
      <c r="I53" s="113">
        <v>-1668</v>
      </c>
      <c r="J53" s="114">
        <v>-6847</v>
      </c>
      <c r="K53" s="114">
        <v>-11919</v>
      </c>
      <c r="L53" s="114">
        <v>-14622</v>
      </c>
      <c r="M53" s="115">
        <v>-10151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RuZXAmYSLt1ZKs4XKt5Rq240O2/r9R/YgOAuWriFRpIv04gi8xKfi0foENv02ARqNHCkbt86+Zv/nlSRXHLzQ==" saltValue="hfve2NCsb2HlmBGPbY6W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565</v>
      </c>
      <c r="G54" s="124" t="s">
        <v>566</v>
      </c>
      <c r="H54" s="125" t="s">
        <v>567</v>
      </c>
    </row>
    <row r="55" spans="2:8" ht="52.5" customHeight="1" x14ac:dyDescent="0.2">
      <c r="B55" s="126"/>
      <c r="C55" s="1299" t="s">
        <v>48</v>
      </c>
      <c r="D55" s="1299"/>
      <c r="E55" s="1300"/>
      <c r="F55" s="127">
        <v>3782</v>
      </c>
      <c r="G55" s="127">
        <v>3782</v>
      </c>
      <c r="H55" s="128">
        <v>3782</v>
      </c>
    </row>
    <row r="56" spans="2:8" ht="52.5" customHeight="1" x14ac:dyDescent="0.2">
      <c r="B56" s="129"/>
      <c r="C56" s="1301" t="s">
        <v>49</v>
      </c>
      <c r="D56" s="1301"/>
      <c r="E56" s="1302"/>
      <c r="F56" s="130">
        <v>5385</v>
      </c>
      <c r="G56" s="130">
        <v>5385</v>
      </c>
      <c r="H56" s="131">
        <v>4705</v>
      </c>
    </row>
    <row r="57" spans="2:8" ht="53.25" customHeight="1" x14ac:dyDescent="0.2">
      <c r="B57" s="129"/>
      <c r="C57" s="1303" t="s">
        <v>50</v>
      </c>
      <c r="D57" s="1303"/>
      <c r="E57" s="1304"/>
      <c r="F57" s="132">
        <v>28485</v>
      </c>
      <c r="G57" s="132">
        <v>29137</v>
      </c>
      <c r="H57" s="133">
        <v>29392</v>
      </c>
    </row>
    <row r="58" spans="2:8" ht="45.75" customHeight="1" x14ac:dyDescent="0.2">
      <c r="B58" s="134"/>
      <c r="C58" s="1291" t="s">
        <v>598</v>
      </c>
      <c r="D58" s="1292"/>
      <c r="E58" s="1293"/>
      <c r="F58" s="135">
        <v>7343</v>
      </c>
      <c r="G58" s="135">
        <v>7481</v>
      </c>
      <c r="H58" s="136">
        <v>9564</v>
      </c>
    </row>
    <row r="59" spans="2:8" ht="45.75" customHeight="1" x14ac:dyDescent="0.2">
      <c r="B59" s="134"/>
      <c r="C59" s="1291" t="s">
        <v>599</v>
      </c>
      <c r="D59" s="1292"/>
      <c r="E59" s="1293"/>
      <c r="F59" s="135">
        <v>5970</v>
      </c>
      <c r="G59" s="135">
        <v>7216</v>
      </c>
      <c r="H59" s="136">
        <v>5640</v>
      </c>
    </row>
    <row r="60" spans="2:8" ht="45.75" customHeight="1" x14ac:dyDescent="0.2">
      <c r="B60" s="134"/>
      <c r="C60" s="1291" t="s">
        <v>600</v>
      </c>
      <c r="D60" s="1292"/>
      <c r="E60" s="1293"/>
      <c r="F60" s="135">
        <v>4181</v>
      </c>
      <c r="G60" s="135">
        <v>4169</v>
      </c>
      <c r="H60" s="136">
        <v>4124</v>
      </c>
    </row>
    <row r="61" spans="2:8" ht="45.75" customHeight="1" x14ac:dyDescent="0.2">
      <c r="B61" s="134"/>
      <c r="C61" s="1291" t="s">
        <v>601</v>
      </c>
      <c r="D61" s="1292"/>
      <c r="E61" s="1293"/>
      <c r="F61" s="135">
        <v>4484</v>
      </c>
      <c r="G61" s="135">
        <v>4262</v>
      </c>
      <c r="H61" s="136">
        <v>3815</v>
      </c>
    </row>
    <row r="62" spans="2:8" ht="45.75" customHeight="1" thickBot="1" x14ac:dyDescent="0.25">
      <c r="B62" s="137"/>
      <c r="C62" s="1294" t="s">
        <v>602</v>
      </c>
      <c r="D62" s="1295"/>
      <c r="E62" s="1296"/>
      <c r="F62" s="138">
        <v>423</v>
      </c>
      <c r="G62" s="138">
        <v>1157</v>
      </c>
      <c r="H62" s="139">
        <v>1904</v>
      </c>
    </row>
    <row r="63" spans="2:8" ht="52.5" customHeight="1" thickBot="1" x14ac:dyDescent="0.25">
      <c r="B63" s="140"/>
      <c r="C63" s="1297" t="s">
        <v>51</v>
      </c>
      <c r="D63" s="1297"/>
      <c r="E63" s="1298"/>
      <c r="F63" s="141">
        <v>37652</v>
      </c>
      <c r="G63" s="141">
        <v>38305</v>
      </c>
      <c r="H63" s="142">
        <v>37880</v>
      </c>
    </row>
    <row r="64" spans="2:8" ht="15" customHeight="1" x14ac:dyDescent="0.2"/>
    <row r="65" ht="0" hidden="1" customHeight="1" x14ac:dyDescent="0.2"/>
    <row r="66" ht="0" hidden="1" customHeight="1" x14ac:dyDescent="0.2"/>
  </sheetData>
  <sheetProtection algorithmName="SHA-512" hashValue="XKaJVXrbqpdnQI2o8notWklQJSms0WH1LLJwPgDcNaLunzPOjO4tDsu2zEDwkB65KSIMdNUrTZh7FfcOnVJaMg==" saltValue="3cHQijbm4afygh9OtZ4v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M53" zoomScale="115" zoomScaleNormal="115"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609</v>
      </c>
    </row>
    <row r="50" spans="1:109" ht="13.2" x14ac:dyDescent="0.2">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563</v>
      </c>
      <c r="BQ50" s="1309"/>
      <c r="BR50" s="1309"/>
      <c r="BS50" s="1309"/>
      <c r="BT50" s="1309"/>
      <c r="BU50" s="1309"/>
      <c r="BV50" s="1309"/>
      <c r="BW50" s="1309"/>
      <c r="BX50" s="1309" t="s">
        <v>564</v>
      </c>
      <c r="BY50" s="1309"/>
      <c r="BZ50" s="1309"/>
      <c r="CA50" s="1309"/>
      <c r="CB50" s="1309"/>
      <c r="CC50" s="1309"/>
      <c r="CD50" s="1309"/>
      <c r="CE50" s="1309"/>
      <c r="CF50" s="1309" t="s">
        <v>565</v>
      </c>
      <c r="CG50" s="1309"/>
      <c r="CH50" s="1309"/>
      <c r="CI50" s="1309"/>
      <c r="CJ50" s="1309"/>
      <c r="CK50" s="1309"/>
      <c r="CL50" s="1309"/>
      <c r="CM50" s="1309"/>
      <c r="CN50" s="1309" t="s">
        <v>566</v>
      </c>
      <c r="CO50" s="1309"/>
      <c r="CP50" s="1309"/>
      <c r="CQ50" s="1309"/>
      <c r="CR50" s="1309"/>
      <c r="CS50" s="1309"/>
      <c r="CT50" s="1309"/>
      <c r="CU50" s="1309"/>
      <c r="CV50" s="1309" t="s">
        <v>567</v>
      </c>
      <c r="CW50" s="1309"/>
      <c r="CX50" s="1309"/>
      <c r="CY50" s="1309"/>
      <c r="CZ50" s="1309"/>
      <c r="DA50" s="1309"/>
      <c r="DB50" s="1309"/>
      <c r="DC50" s="1309"/>
    </row>
    <row r="51" spans="1:109" ht="13.5" customHeight="1" x14ac:dyDescent="0.2">
      <c r="B51" s="394"/>
      <c r="G51" s="1323"/>
      <c r="H51" s="1323"/>
      <c r="I51" s="1324"/>
      <c r="J51" s="1324"/>
      <c r="K51" s="1322"/>
      <c r="L51" s="1322"/>
      <c r="M51" s="1322"/>
      <c r="N51" s="1322"/>
      <c r="AM51" s="403"/>
      <c r="AN51" s="1312" t="s">
        <v>610</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50.6</v>
      </c>
      <c r="BY53" s="1310"/>
      <c r="BZ53" s="1310"/>
      <c r="CA53" s="1310"/>
      <c r="CB53" s="1310"/>
      <c r="CC53" s="1310"/>
      <c r="CD53" s="1310"/>
      <c r="CE53" s="1310"/>
      <c r="CF53" s="1310">
        <v>56</v>
      </c>
      <c r="CG53" s="1310"/>
      <c r="CH53" s="1310"/>
      <c r="CI53" s="1310"/>
      <c r="CJ53" s="1310"/>
      <c r="CK53" s="1310"/>
      <c r="CL53" s="1310"/>
      <c r="CM53" s="1310"/>
      <c r="CN53" s="1310">
        <v>57.2</v>
      </c>
      <c r="CO53" s="1310"/>
      <c r="CP53" s="1310"/>
      <c r="CQ53" s="1310"/>
      <c r="CR53" s="1310"/>
      <c r="CS53" s="1310"/>
      <c r="CT53" s="1310"/>
      <c r="CU53" s="1310"/>
      <c r="CV53" s="1310">
        <v>58.5</v>
      </c>
      <c r="CW53" s="1310"/>
      <c r="CX53" s="1310"/>
      <c r="CY53" s="1310"/>
      <c r="CZ53" s="1310"/>
      <c r="DA53" s="1310"/>
      <c r="DB53" s="1310"/>
      <c r="DC53" s="1310"/>
    </row>
    <row r="54" spans="1:109" ht="13.2" x14ac:dyDescent="0.2">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2"/>
      <c r="B55" s="394"/>
      <c r="G55" s="1305"/>
      <c r="H55" s="1305"/>
      <c r="I55" s="1305"/>
      <c r="J55" s="1305"/>
      <c r="K55" s="1322"/>
      <c r="L55" s="1322"/>
      <c r="M55" s="1322"/>
      <c r="N55" s="1322"/>
      <c r="AN55" s="1309" t="s">
        <v>614</v>
      </c>
      <c r="AO55" s="1309"/>
      <c r="AP55" s="1309"/>
      <c r="AQ55" s="1309"/>
      <c r="AR55" s="1309"/>
      <c r="AS55" s="1309"/>
      <c r="AT55" s="1309"/>
      <c r="AU55" s="1309"/>
      <c r="AV55" s="1309"/>
      <c r="AW55" s="1309"/>
      <c r="AX55" s="1309"/>
      <c r="AY55" s="1309"/>
      <c r="AZ55" s="1309"/>
      <c r="BA55" s="1309"/>
      <c r="BB55" s="1312" t="s">
        <v>615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21.2</v>
      </c>
      <c r="BY55" s="1310"/>
      <c r="BZ55" s="1310"/>
      <c r="CA55" s="1310"/>
      <c r="CB55" s="1310"/>
      <c r="CC55" s="1310"/>
      <c r="CD55" s="1310"/>
      <c r="CE55" s="1310"/>
      <c r="CF55" s="1310">
        <v>27.1</v>
      </c>
      <c r="CG55" s="1310"/>
      <c r="CH55" s="1310"/>
      <c r="CI55" s="1310"/>
      <c r="CJ55" s="1310"/>
      <c r="CK55" s="1310"/>
      <c r="CL55" s="1310"/>
      <c r="CM55" s="1310"/>
      <c r="CN55" s="1310">
        <v>24.5</v>
      </c>
      <c r="CO55" s="1310"/>
      <c r="CP55" s="1310"/>
      <c r="CQ55" s="1310"/>
      <c r="CR55" s="1310"/>
      <c r="CS55" s="1310"/>
      <c r="CT55" s="1310"/>
      <c r="CU55" s="1310"/>
      <c r="CV55" s="1310">
        <v>23.9</v>
      </c>
      <c r="CW55" s="1310"/>
      <c r="CX55" s="1310"/>
      <c r="CY55" s="1310"/>
      <c r="CZ55" s="1310"/>
      <c r="DA55" s="1310"/>
      <c r="DB55" s="1310"/>
      <c r="DC55" s="1310"/>
    </row>
    <row r="56" spans="1:109" ht="13.2" x14ac:dyDescent="0.2">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2" x14ac:dyDescent="0.2">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50.4</v>
      </c>
      <c r="BY57" s="1310"/>
      <c r="BZ57" s="1310"/>
      <c r="CA57" s="1310"/>
      <c r="CB57" s="1310"/>
      <c r="CC57" s="1310"/>
      <c r="CD57" s="1310"/>
      <c r="CE57" s="1310"/>
      <c r="CF57" s="1310">
        <v>58.7</v>
      </c>
      <c r="CG57" s="1310"/>
      <c r="CH57" s="1310"/>
      <c r="CI57" s="1310"/>
      <c r="CJ57" s="1310"/>
      <c r="CK57" s="1310"/>
      <c r="CL57" s="1310"/>
      <c r="CM57" s="1310"/>
      <c r="CN57" s="1310">
        <v>59.6</v>
      </c>
      <c r="CO57" s="1310"/>
      <c r="CP57" s="1310"/>
      <c r="CQ57" s="1310"/>
      <c r="CR57" s="1310"/>
      <c r="CS57" s="1310"/>
      <c r="CT57" s="1310"/>
      <c r="CU57" s="1310"/>
      <c r="CV57" s="1310">
        <v>58.5</v>
      </c>
      <c r="CW57" s="1310"/>
      <c r="CX57" s="1310"/>
      <c r="CY57" s="1310"/>
      <c r="CZ57" s="1310"/>
      <c r="DA57" s="1310"/>
      <c r="DB57" s="1310"/>
      <c r="DC57" s="1310"/>
      <c r="DD57" s="407"/>
      <c r="DE57" s="406"/>
    </row>
    <row r="58" spans="1:109" s="402" customFormat="1" ht="13.2" x14ac:dyDescent="0.2">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617</v>
      </c>
    </row>
    <row r="64" spans="1:109" ht="13.2" x14ac:dyDescent="0.2">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609</v>
      </c>
    </row>
    <row r="72" spans="2:107" ht="13.2" x14ac:dyDescent="0.2">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563</v>
      </c>
      <c r="BQ72" s="1309"/>
      <c r="BR72" s="1309"/>
      <c r="BS72" s="1309"/>
      <c r="BT72" s="1309"/>
      <c r="BU72" s="1309"/>
      <c r="BV72" s="1309"/>
      <c r="BW72" s="1309"/>
      <c r="BX72" s="1309" t="s">
        <v>564</v>
      </c>
      <c r="BY72" s="1309"/>
      <c r="BZ72" s="1309"/>
      <c r="CA72" s="1309"/>
      <c r="CB72" s="1309"/>
      <c r="CC72" s="1309"/>
      <c r="CD72" s="1309"/>
      <c r="CE72" s="1309"/>
      <c r="CF72" s="1309" t="s">
        <v>565</v>
      </c>
      <c r="CG72" s="1309"/>
      <c r="CH72" s="1309"/>
      <c r="CI72" s="1309"/>
      <c r="CJ72" s="1309"/>
      <c r="CK72" s="1309"/>
      <c r="CL72" s="1309"/>
      <c r="CM72" s="1309"/>
      <c r="CN72" s="1309" t="s">
        <v>566</v>
      </c>
      <c r="CO72" s="1309"/>
      <c r="CP72" s="1309"/>
      <c r="CQ72" s="1309"/>
      <c r="CR72" s="1309"/>
      <c r="CS72" s="1309"/>
      <c r="CT72" s="1309"/>
      <c r="CU72" s="1309"/>
      <c r="CV72" s="1309" t="s">
        <v>567</v>
      </c>
      <c r="CW72" s="1309"/>
      <c r="CX72" s="1309"/>
      <c r="CY72" s="1309"/>
      <c r="CZ72" s="1309"/>
      <c r="DA72" s="1309"/>
      <c r="DB72" s="1309"/>
      <c r="DC72" s="1309"/>
    </row>
    <row r="73" spans="2:107" ht="13.2" x14ac:dyDescent="0.2">
      <c r="B73" s="394"/>
      <c r="G73" s="1323"/>
      <c r="H73" s="1323"/>
      <c r="I73" s="1323"/>
      <c r="J73" s="1323"/>
      <c r="K73" s="1326"/>
      <c r="L73" s="1326"/>
      <c r="M73" s="1326"/>
      <c r="N73" s="1326"/>
      <c r="AM73" s="403"/>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10">
        <v>6.4</v>
      </c>
      <c r="BQ75" s="1310"/>
      <c r="BR75" s="1310"/>
      <c r="BS75" s="1310"/>
      <c r="BT75" s="1310"/>
      <c r="BU75" s="1310"/>
      <c r="BV75" s="1310"/>
      <c r="BW75" s="1310"/>
      <c r="BX75" s="1310">
        <v>5.5</v>
      </c>
      <c r="BY75" s="1310"/>
      <c r="BZ75" s="1310"/>
      <c r="CA75" s="1310"/>
      <c r="CB75" s="1310"/>
      <c r="CC75" s="1310"/>
      <c r="CD75" s="1310"/>
      <c r="CE75" s="1310"/>
      <c r="CF75" s="1310">
        <v>5.0999999999999996</v>
      </c>
      <c r="CG75" s="1310"/>
      <c r="CH75" s="1310"/>
      <c r="CI75" s="1310"/>
      <c r="CJ75" s="1310"/>
      <c r="CK75" s="1310"/>
      <c r="CL75" s="1310"/>
      <c r="CM75" s="1310"/>
      <c r="CN75" s="1310">
        <v>5.0999999999999996</v>
      </c>
      <c r="CO75" s="1310"/>
      <c r="CP75" s="1310"/>
      <c r="CQ75" s="1310"/>
      <c r="CR75" s="1310"/>
      <c r="CS75" s="1310"/>
      <c r="CT75" s="1310"/>
      <c r="CU75" s="1310"/>
      <c r="CV75" s="1310">
        <v>5.2</v>
      </c>
      <c r="CW75" s="1310"/>
      <c r="CX75" s="1310"/>
      <c r="CY75" s="1310"/>
      <c r="CZ75" s="1310"/>
      <c r="DA75" s="1310"/>
      <c r="DB75" s="1310"/>
      <c r="DC75" s="1310"/>
    </row>
    <row r="76" spans="2:107" ht="13.2" x14ac:dyDescent="0.2">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4"/>
      <c r="G77" s="1305"/>
      <c r="H77" s="1305"/>
      <c r="I77" s="1305"/>
      <c r="J77" s="1305"/>
      <c r="K77" s="1326"/>
      <c r="L77" s="1326"/>
      <c r="M77" s="1326"/>
      <c r="N77" s="1326"/>
      <c r="AN77" s="1309" t="s">
        <v>619</v>
      </c>
      <c r="AO77" s="1309"/>
      <c r="AP77" s="1309"/>
      <c r="AQ77" s="1309"/>
      <c r="AR77" s="1309"/>
      <c r="AS77" s="1309"/>
      <c r="AT77" s="1309"/>
      <c r="AU77" s="1309"/>
      <c r="AV77" s="1309"/>
      <c r="AW77" s="1309"/>
      <c r="AX77" s="1309"/>
      <c r="AY77" s="1309"/>
      <c r="AZ77" s="1309"/>
      <c r="BA77" s="1309"/>
      <c r="BB77" s="1312" t="s">
        <v>611</v>
      </c>
      <c r="BC77" s="1312"/>
      <c r="BD77" s="1312"/>
      <c r="BE77" s="1312"/>
      <c r="BF77" s="1312"/>
      <c r="BG77" s="1312"/>
      <c r="BH77" s="1312"/>
      <c r="BI77" s="1312"/>
      <c r="BJ77" s="1312"/>
      <c r="BK77" s="1312"/>
      <c r="BL77" s="1312"/>
      <c r="BM77" s="1312"/>
      <c r="BN77" s="1312"/>
      <c r="BO77" s="1312"/>
      <c r="BP77" s="1310">
        <v>30.5</v>
      </c>
      <c r="BQ77" s="1310"/>
      <c r="BR77" s="1310"/>
      <c r="BS77" s="1310"/>
      <c r="BT77" s="1310"/>
      <c r="BU77" s="1310"/>
      <c r="BV77" s="1310"/>
      <c r="BW77" s="1310"/>
      <c r="BX77" s="1310">
        <v>21.2</v>
      </c>
      <c r="BY77" s="1310"/>
      <c r="BZ77" s="1310"/>
      <c r="CA77" s="1310"/>
      <c r="CB77" s="1310"/>
      <c r="CC77" s="1310"/>
      <c r="CD77" s="1310"/>
      <c r="CE77" s="1310"/>
      <c r="CF77" s="1310">
        <v>27.1</v>
      </c>
      <c r="CG77" s="1310"/>
      <c r="CH77" s="1310"/>
      <c r="CI77" s="1310"/>
      <c r="CJ77" s="1310"/>
      <c r="CK77" s="1310"/>
      <c r="CL77" s="1310"/>
      <c r="CM77" s="1310"/>
      <c r="CN77" s="1310">
        <v>24.5</v>
      </c>
      <c r="CO77" s="1310"/>
      <c r="CP77" s="1310"/>
      <c r="CQ77" s="1310"/>
      <c r="CR77" s="1310"/>
      <c r="CS77" s="1310"/>
      <c r="CT77" s="1310"/>
      <c r="CU77" s="1310"/>
      <c r="CV77" s="1310">
        <v>23.9</v>
      </c>
      <c r="CW77" s="1310"/>
      <c r="CX77" s="1310"/>
      <c r="CY77" s="1310"/>
      <c r="CZ77" s="1310"/>
      <c r="DA77" s="1310"/>
      <c r="DB77" s="1310"/>
      <c r="DC77" s="1310"/>
    </row>
    <row r="78" spans="2:107" ht="13.2" x14ac:dyDescent="0.2">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620</v>
      </c>
      <c r="BC79" s="1312"/>
      <c r="BD79" s="1312"/>
      <c r="BE79" s="1312"/>
      <c r="BF79" s="1312"/>
      <c r="BG79" s="1312"/>
      <c r="BH79" s="1312"/>
      <c r="BI79" s="1312"/>
      <c r="BJ79" s="1312"/>
      <c r="BK79" s="1312"/>
      <c r="BL79" s="1312"/>
      <c r="BM79" s="1312"/>
      <c r="BN79" s="1312"/>
      <c r="BO79" s="1312"/>
      <c r="BP79" s="1310">
        <v>5.2</v>
      </c>
      <c r="BQ79" s="1310"/>
      <c r="BR79" s="1310"/>
      <c r="BS79" s="1310"/>
      <c r="BT79" s="1310"/>
      <c r="BU79" s="1310"/>
      <c r="BV79" s="1310"/>
      <c r="BW79" s="1310"/>
      <c r="BX79" s="1310">
        <v>4.0999999999999996</v>
      </c>
      <c r="BY79" s="1310"/>
      <c r="BZ79" s="1310"/>
      <c r="CA79" s="1310"/>
      <c r="CB79" s="1310"/>
      <c r="CC79" s="1310"/>
      <c r="CD79" s="1310"/>
      <c r="CE79" s="1310"/>
      <c r="CF79" s="1310">
        <v>5.2</v>
      </c>
      <c r="CG79" s="1310"/>
      <c r="CH79" s="1310"/>
      <c r="CI79" s="1310"/>
      <c r="CJ79" s="1310"/>
      <c r="CK79" s="1310"/>
      <c r="CL79" s="1310"/>
      <c r="CM79" s="1310"/>
      <c r="CN79" s="1310">
        <v>5</v>
      </c>
      <c r="CO79" s="1310"/>
      <c r="CP79" s="1310"/>
      <c r="CQ79" s="1310"/>
      <c r="CR79" s="1310"/>
      <c r="CS79" s="1310"/>
      <c r="CT79" s="1310"/>
      <c r="CU79" s="1310"/>
      <c r="CV79" s="1310">
        <v>4.5999999999999996</v>
      </c>
      <c r="CW79" s="1310"/>
      <c r="CX79" s="1310"/>
      <c r="CY79" s="1310"/>
      <c r="CZ79" s="1310"/>
      <c r="DA79" s="1310"/>
      <c r="DB79" s="1310"/>
      <c r="DC79" s="1310"/>
    </row>
    <row r="80" spans="2:107" ht="13.2" x14ac:dyDescent="0.2">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6NdKWgkliK12dUXx9+CL3ZnCPXxpp4Qi+nKYsMj85kVxRJGLnaP+dKqPU5kVJX1FzLAALVG0jicqUwwk9BqE8g==" saltValue="vWM1GaKsRP5v2w6HWxYo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Y85" zoomScale="85" zoomScaleNormal="85" zoomScaleSheetLayoutView="70" workbookViewId="0">
      <selection activeCell="AN48" sqref="AN48"/>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hP/fYVWUTPkmcefZssbwJoC/vaRuD0C3knPX50AYJXv7DY1PZlyMgdcXmhGpUGUdgl7GoBgqzS/zGEC7oRGjA==" saltValue="IxMPpl4TXgxG0SE9t7Dl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5" zoomScaleNormal="85" zoomScaleSheetLayoutView="55" workbookViewId="0">
      <selection activeCell="BI26" sqref="BI26"/>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th9ihqsTFDglWNe+3NkbzXZ0MPv4B+bPeXpg7QgkeGltOehq2U68jLy5jrBdtcJzU+B77S1wIlFI9oMjgxa7g==" saltValue="Id1AFzgAR2jujNPedmV8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560</v>
      </c>
      <c r="G2" s="156"/>
      <c r="H2" s="157"/>
    </row>
    <row r="3" spans="1:8" x14ac:dyDescent="0.2">
      <c r="A3" s="153" t="s">
        <v>553</v>
      </c>
      <c r="B3" s="158"/>
      <c r="C3" s="159"/>
      <c r="D3" s="160">
        <v>91747</v>
      </c>
      <c r="E3" s="161"/>
      <c r="F3" s="162">
        <v>45117</v>
      </c>
      <c r="G3" s="163"/>
      <c r="H3" s="164"/>
    </row>
    <row r="4" spans="1:8" x14ac:dyDescent="0.2">
      <c r="A4" s="165"/>
      <c r="B4" s="166"/>
      <c r="C4" s="167"/>
      <c r="D4" s="168">
        <v>51878</v>
      </c>
      <c r="E4" s="169"/>
      <c r="F4" s="170">
        <v>25589</v>
      </c>
      <c r="G4" s="171"/>
      <c r="H4" s="172"/>
    </row>
    <row r="5" spans="1:8" x14ac:dyDescent="0.2">
      <c r="A5" s="153" t="s">
        <v>555</v>
      </c>
      <c r="B5" s="158"/>
      <c r="C5" s="159"/>
      <c r="D5" s="160">
        <v>49429</v>
      </c>
      <c r="E5" s="161"/>
      <c r="F5" s="162">
        <v>43532</v>
      </c>
      <c r="G5" s="163"/>
      <c r="H5" s="164"/>
    </row>
    <row r="6" spans="1:8" x14ac:dyDescent="0.2">
      <c r="A6" s="165"/>
      <c r="B6" s="166"/>
      <c r="C6" s="167"/>
      <c r="D6" s="168">
        <v>28298</v>
      </c>
      <c r="E6" s="169"/>
      <c r="F6" s="170">
        <v>25435</v>
      </c>
      <c r="G6" s="171"/>
      <c r="H6" s="172"/>
    </row>
    <row r="7" spans="1:8" x14ac:dyDescent="0.2">
      <c r="A7" s="153" t="s">
        <v>556</v>
      </c>
      <c r="B7" s="158"/>
      <c r="C7" s="159"/>
      <c r="D7" s="160">
        <v>57842</v>
      </c>
      <c r="E7" s="161"/>
      <c r="F7" s="162">
        <v>47673</v>
      </c>
      <c r="G7" s="163"/>
      <c r="H7" s="164"/>
    </row>
    <row r="8" spans="1:8" x14ac:dyDescent="0.2">
      <c r="A8" s="165"/>
      <c r="B8" s="166"/>
      <c r="C8" s="167"/>
      <c r="D8" s="168">
        <v>23929</v>
      </c>
      <c r="E8" s="169"/>
      <c r="F8" s="170">
        <v>28383</v>
      </c>
      <c r="G8" s="171"/>
      <c r="H8" s="172"/>
    </row>
    <row r="9" spans="1:8" x14ac:dyDescent="0.2">
      <c r="A9" s="153" t="s">
        <v>557</v>
      </c>
      <c r="B9" s="158"/>
      <c r="C9" s="159"/>
      <c r="D9" s="160">
        <v>86926</v>
      </c>
      <c r="E9" s="161"/>
      <c r="F9" s="162">
        <v>54233</v>
      </c>
      <c r="G9" s="163"/>
      <c r="H9" s="164"/>
    </row>
    <row r="10" spans="1:8" x14ac:dyDescent="0.2">
      <c r="A10" s="165"/>
      <c r="B10" s="166"/>
      <c r="C10" s="167"/>
      <c r="D10" s="168">
        <v>32291</v>
      </c>
      <c r="E10" s="169"/>
      <c r="F10" s="170">
        <v>26058</v>
      </c>
      <c r="G10" s="171"/>
      <c r="H10" s="172"/>
    </row>
    <row r="11" spans="1:8" x14ac:dyDescent="0.2">
      <c r="A11" s="153" t="s">
        <v>558</v>
      </c>
      <c r="B11" s="158"/>
      <c r="C11" s="159"/>
      <c r="D11" s="160">
        <v>57381</v>
      </c>
      <c r="E11" s="161"/>
      <c r="F11" s="162">
        <v>44366</v>
      </c>
      <c r="G11" s="163"/>
      <c r="H11" s="164"/>
    </row>
    <row r="12" spans="1:8" x14ac:dyDescent="0.2">
      <c r="A12" s="165"/>
      <c r="B12" s="166"/>
      <c r="C12" s="173"/>
      <c r="D12" s="168">
        <v>30282</v>
      </c>
      <c r="E12" s="169"/>
      <c r="F12" s="170">
        <v>23234</v>
      </c>
      <c r="G12" s="171"/>
      <c r="H12" s="172"/>
    </row>
    <row r="13" spans="1:8" x14ac:dyDescent="0.2">
      <c r="A13" s="153"/>
      <c r="B13" s="158"/>
      <c r="C13" s="174"/>
      <c r="D13" s="175">
        <v>68665</v>
      </c>
      <c r="E13" s="176"/>
      <c r="F13" s="177">
        <v>46984</v>
      </c>
      <c r="G13" s="178"/>
      <c r="H13" s="164"/>
    </row>
    <row r="14" spans="1:8" x14ac:dyDescent="0.2">
      <c r="A14" s="165"/>
      <c r="B14" s="166"/>
      <c r="C14" s="167"/>
      <c r="D14" s="168">
        <v>33336</v>
      </c>
      <c r="E14" s="169"/>
      <c r="F14" s="170">
        <v>25740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3.01</v>
      </c>
      <c r="C19" s="179">
        <f>ROUND(VALUE(SUBSTITUTE(実質収支比率等に係る経年分析!G$48,"▲","-")),2)</f>
        <v>3.03</v>
      </c>
      <c r="D19" s="179">
        <f>ROUND(VALUE(SUBSTITUTE(実質収支比率等に係る経年分析!H$48,"▲","-")),2)</f>
        <v>3.1</v>
      </c>
      <c r="E19" s="179">
        <f>ROUND(VALUE(SUBSTITUTE(実質収支比率等に係る経年分析!I$48,"▲","-")),2)</f>
        <v>3.19</v>
      </c>
      <c r="F19" s="179">
        <f>ROUND(VALUE(SUBSTITUTE(実質収支比率等に係る経年分析!J$48,"▲","-")),2)</f>
        <v>3.29</v>
      </c>
    </row>
    <row r="20" spans="1:11" x14ac:dyDescent="0.2">
      <c r="A20" s="179" t="s">
        <v>55</v>
      </c>
      <c r="B20" s="179">
        <f>ROUND(VALUE(SUBSTITUTE(実質収支比率等に係る経年分析!F$47,"▲","-")),2)</f>
        <v>9</v>
      </c>
      <c r="C20" s="179">
        <f>ROUND(VALUE(SUBSTITUTE(実質収支比率等に係る経年分析!G$47,"▲","-")),2)</f>
        <v>8.8800000000000008</v>
      </c>
      <c r="D20" s="179">
        <f>ROUND(VALUE(SUBSTITUTE(実質収支比率等に係る経年分析!H$47,"▲","-")),2)</f>
        <v>8.9</v>
      </c>
      <c r="E20" s="179">
        <f>ROUND(VALUE(SUBSTITUTE(実質収支比率等に係る経年分析!I$47,"▲","-")),2)</f>
        <v>9.01</v>
      </c>
      <c r="F20" s="179">
        <f>ROUND(VALUE(SUBSTITUTE(実質収支比率等に係る経年分析!J$47,"▲","-")),2)</f>
        <v>9.1300000000000008</v>
      </c>
    </row>
    <row r="21" spans="1:11" x14ac:dyDescent="0.2">
      <c r="A21" s="179" t="s">
        <v>56</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2.08</v>
      </c>
      <c r="D21" s="179">
        <f>IF(ISNUMBER(VALUE(SUBSTITUTE(実質収支比率等に係る経年分析!H$49,"▲","-"))),ROUND(VALUE(SUBSTITUTE(実質収支比率等に係る経年分析!H$49,"▲","-")),2),NA())</f>
        <v>0.06</v>
      </c>
      <c r="E21" s="179">
        <f>IF(ISNUMBER(VALUE(SUBSTITUTE(実質収支比率等に係る経年分析!I$49,"▲","-"))),ROUND(VALUE(SUBSTITUTE(実質収支比率等に係る経年分析!I$49,"▲","-")),2),NA())</f>
        <v>2.34</v>
      </c>
      <c r="F21" s="179">
        <f>IF(ISNUMBER(VALUE(SUBSTITUTE(実質収支比率等に係る経年分析!J$49,"▲","-"))),ROUND(VALUE(SUBSTITUTE(実質収支比率等に係る経年分析!J$49,"▲","-")),2),NA())</f>
        <v>1.91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都城市後期高齢者医療特別会計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都城市御池簡易水道事業特別会計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都城市農業集落排水事業会計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都城市国民健康保険特別会計（事業勘定）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2.0299999999999998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2">
      <c r="A33" s="180" t="str">
        <f>IF(連結実質赤字比率に係る赤字・黒字の構成分析!C$37="",NA(),連結実質赤字比率に係る赤字・黒字の構成分析!C$37)</f>
        <v>都城市公共下水道事業会計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2">
      <c r="A34" s="180" t="str">
        <f>IF(連結実質赤字比率に係る赤字・黒字の構成分析!C$36="",NA(),連結実質赤字比率に係る赤字・黒字の構成分析!C$36)</f>
        <v>都城市介護保険特別会計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3.29</v>
      </c>
    </row>
    <row r="36" spans="1:16" x14ac:dyDescent="0.2">
      <c r="A36" s="180" t="str">
        <f>IF(連結実質赤字比率に係る赤字・黒字の構成分析!C$34="",NA(),連結実質赤字比率に係る赤字・黒字の構成分析!C$34)</f>
        <v>都城市水道事業会計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7972</v>
      </c>
      <c r="E42" s="181"/>
      <c r="F42" s="181"/>
      <c r="G42" s="181">
        <f>'実質公債費比率（分子）の構造'!L$52</f>
        <v>7963</v>
      </c>
      <c r="H42" s="181"/>
      <c r="I42" s="181"/>
      <c r="J42" s="181">
        <f>'実質公債費比率（分子）の構造'!M$52</f>
        <v>7942</v>
      </c>
      <c r="K42" s="181"/>
      <c r="L42" s="181"/>
      <c r="M42" s="181">
        <f>'実質公債費比率（分子）の構造'!N$52</f>
        <v>7706</v>
      </c>
      <c r="N42" s="181"/>
      <c r="O42" s="181"/>
      <c r="P42" s="181">
        <f>'実質公債費比率（分子）の構造'!O$52</f>
        <v>7472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136</v>
      </c>
      <c r="C44" s="181"/>
      <c r="D44" s="181"/>
      <c r="E44" s="181">
        <f>'実質公債費比率（分子）の構造'!L$50</f>
        <v>136</v>
      </c>
      <c r="F44" s="181"/>
      <c r="G44" s="181"/>
      <c r="H44" s="181">
        <f>'実質公債費比率（分子）の構造'!M$50</f>
        <v>136</v>
      </c>
      <c r="I44" s="181"/>
      <c r="J44" s="181"/>
      <c r="K44" s="181">
        <f>'実質公債費比率（分子）の構造'!N$50</f>
        <v>134</v>
      </c>
      <c r="L44" s="181"/>
      <c r="M44" s="181"/>
      <c r="N44" s="181">
        <f>'実質公債費比率（分子）の構造'!O$50</f>
        <v>133</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1496</v>
      </c>
      <c r="C46" s="181"/>
      <c r="D46" s="181"/>
      <c r="E46" s="181">
        <f>'実質公債費比率（分子）の構造'!L$48</f>
        <v>1409</v>
      </c>
      <c r="F46" s="181"/>
      <c r="G46" s="181"/>
      <c r="H46" s="181">
        <f>'実質公債費比率（分子）の構造'!M$48</f>
        <v>1414</v>
      </c>
      <c r="I46" s="181"/>
      <c r="J46" s="181"/>
      <c r="K46" s="181">
        <f>'実質公債費比率（分子）の構造'!N$48</f>
        <v>1439</v>
      </c>
      <c r="L46" s="181"/>
      <c r="M46" s="181"/>
      <c r="N46" s="181">
        <f>'実質公債費比率（分子）の構造'!O$48</f>
        <v>1304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8203</v>
      </c>
      <c r="C49" s="181"/>
      <c r="D49" s="181"/>
      <c r="E49" s="181">
        <f>'実質公債費比率（分子）の構造'!L$45</f>
        <v>8243</v>
      </c>
      <c r="F49" s="181"/>
      <c r="G49" s="181"/>
      <c r="H49" s="181">
        <f>'実質公債費比率（分子）の構造'!M$45</f>
        <v>8190</v>
      </c>
      <c r="I49" s="181"/>
      <c r="J49" s="181"/>
      <c r="K49" s="181">
        <f>'実質公債費比率（分子）の構造'!N$45</f>
        <v>8004</v>
      </c>
      <c r="L49" s="181"/>
      <c r="M49" s="181"/>
      <c r="N49" s="181">
        <f>'実質公債費比率（分子）の構造'!O$45</f>
        <v>7848</v>
      </c>
      <c r="O49" s="181"/>
      <c r="P49" s="181"/>
    </row>
    <row r="50" spans="1:16" x14ac:dyDescent="0.2">
      <c r="A50" s="181" t="s">
        <v>71</v>
      </c>
      <c r="B50" s="181" t="e">
        <f>NA()</f>
        <v>#N/A</v>
      </c>
      <c r="C50" s="181">
        <f>IF(ISNUMBER('実質公債費比率（分子）の構造'!K$53),'実質公債費比率（分子）の構造'!K$53,NA())</f>
        <v>1863</v>
      </c>
      <c r="D50" s="181" t="e">
        <f>NA()</f>
        <v>#N/A</v>
      </c>
      <c r="E50" s="181" t="e">
        <f>NA()</f>
        <v>#N/A</v>
      </c>
      <c r="F50" s="181">
        <f>IF(ISNUMBER('実質公債費比率（分子）の構造'!L$53),'実質公債費比率（分子）の構造'!L$53,NA())</f>
        <v>1825</v>
      </c>
      <c r="G50" s="181" t="e">
        <f>NA()</f>
        <v>#N/A</v>
      </c>
      <c r="H50" s="181" t="e">
        <f>NA()</f>
        <v>#N/A</v>
      </c>
      <c r="I50" s="181">
        <f>IF(ISNUMBER('実質公債費比率（分子）の構造'!M$53),'実質公債費比率（分子）の構造'!M$53,NA())</f>
        <v>1798</v>
      </c>
      <c r="J50" s="181" t="e">
        <f>NA()</f>
        <v>#N/A</v>
      </c>
      <c r="K50" s="181" t="e">
        <f>NA()</f>
        <v>#N/A</v>
      </c>
      <c r="L50" s="181">
        <f>IF(ISNUMBER('実質公債費比率（分子）の構造'!N$53),'実質公債費比率（分子）の構造'!N$53,NA())</f>
        <v>1871</v>
      </c>
      <c r="M50" s="181" t="e">
        <f>NA()</f>
        <v>#N/A</v>
      </c>
      <c r="N50" s="181" t="e">
        <f>NA()</f>
        <v>#N/A</v>
      </c>
      <c r="O50" s="181">
        <f>IF(ISNUMBER('実質公債費比率（分子）の構造'!O$53),'実質公債費比率（分子）の構造'!O$53,NA())</f>
        <v>1813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71307</v>
      </c>
      <c r="E56" s="180"/>
      <c r="F56" s="180"/>
      <c r="G56" s="180">
        <f>'将来負担比率（分子）の構造'!J$52</f>
        <v>71244</v>
      </c>
      <c r="H56" s="180"/>
      <c r="I56" s="180"/>
      <c r="J56" s="180">
        <f>'将来負担比率（分子）の構造'!K$52</f>
        <v>69162</v>
      </c>
      <c r="K56" s="180"/>
      <c r="L56" s="180"/>
      <c r="M56" s="180">
        <f>'将来負担比率（分子）の構造'!L$52</f>
        <v>68404</v>
      </c>
      <c r="N56" s="180"/>
      <c r="O56" s="180"/>
      <c r="P56" s="180">
        <f>'将来負担比率（分子）の構造'!M$52</f>
        <v>66539</v>
      </c>
    </row>
    <row r="57" spans="1:16" x14ac:dyDescent="0.2">
      <c r="A57" s="180" t="s">
        <v>42</v>
      </c>
      <c r="B57" s="180"/>
      <c r="C57" s="180"/>
      <c r="D57" s="180">
        <f>'将来負担比率（分子）の構造'!I$51</f>
        <v>9631</v>
      </c>
      <c r="E57" s="180"/>
      <c r="F57" s="180"/>
      <c r="G57" s="180">
        <f>'将来負担比率（分子）の構造'!J$51</f>
        <v>9120</v>
      </c>
      <c r="H57" s="180"/>
      <c r="I57" s="180"/>
      <c r="J57" s="180">
        <f>'将来負担比率（分子）の構造'!K$51</f>
        <v>9067</v>
      </c>
      <c r="K57" s="180"/>
      <c r="L57" s="180"/>
      <c r="M57" s="180">
        <f>'将来負担比率（分子）の構造'!L$51</f>
        <v>8741</v>
      </c>
      <c r="N57" s="180"/>
      <c r="O57" s="180"/>
      <c r="P57" s="180">
        <f>'将来負担比率（分子）の構造'!M$51</f>
        <v>8053</v>
      </c>
    </row>
    <row r="58" spans="1:16" x14ac:dyDescent="0.2">
      <c r="A58" s="180" t="s">
        <v>41</v>
      </c>
      <c r="B58" s="180"/>
      <c r="C58" s="180"/>
      <c r="D58" s="180">
        <f>'将来負担比率（分子）の構造'!I$50</f>
        <v>29604</v>
      </c>
      <c r="E58" s="180"/>
      <c r="F58" s="180"/>
      <c r="G58" s="180">
        <f>'将来負担比率（分子）の構造'!J$50</f>
        <v>32684</v>
      </c>
      <c r="H58" s="180"/>
      <c r="I58" s="180"/>
      <c r="J58" s="180">
        <f>'将来負担比率（分子）の構造'!K$50</f>
        <v>36411</v>
      </c>
      <c r="K58" s="180"/>
      <c r="L58" s="180"/>
      <c r="M58" s="180">
        <f>'将来負担比率（分子）の構造'!L$50</f>
        <v>38235</v>
      </c>
      <c r="N58" s="180"/>
      <c r="O58" s="180"/>
      <c r="P58" s="180">
        <f>'将来負担比率（分子）の構造'!M$50</f>
        <v>32967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12044</v>
      </c>
      <c r="C62" s="180"/>
      <c r="D62" s="180"/>
      <c r="E62" s="180">
        <f>'将来負担比率（分子）の構造'!J$45</f>
        <v>11878</v>
      </c>
      <c r="F62" s="180"/>
      <c r="G62" s="180"/>
      <c r="H62" s="180">
        <f>'将来負担比率（分子）の構造'!K$45</f>
        <v>11602</v>
      </c>
      <c r="I62" s="180"/>
      <c r="J62" s="180"/>
      <c r="K62" s="180">
        <f>'将来負担比率（分子）の構造'!L$45</f>
        <v>11218</v>
      </c>
      <c r="L62" s="180"/>
      <c r="M62" s="180"/>
      <c r="N62" s="180">
        <f>'将来負担比率（分子）の構造'!M$45</f>
        <v>11087</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16807</v>
      </c>
      <c r="C64" s="180"/>
      <c r="D64" s="180"/>
      <c r="E64" s="180">
        <f>'将来負担比率（分子）の構造'!J$43</f>
        <v>16378</v>
      </c>
      <c r="F64" s="180"/>
      <c r="G64" s="180"/>
      <c r="H64" s="180">
        <f>'将来負担比率（分子）の構造'!K$43</f>
        <v>15665</v>
      </c>
      <c r="I64" s="180"/>
      <c r="J64" s="180"/>
      <c r="K64" s="180">
        <f>'将来負担比率（分子）の構造'!L$43</f>
        <v>14960</v>
      </c>
      <c r="L64" s="180"/>
      <c r="M64" s="180"/>
      <c r="N64" s="180">
        <f>'将来負担比率（分子）の構造'!M$43</f>
        <v>14316</v>
      </c>
      <c r="O64" s="180"/>
      <c r="P64" s="180"/>
    </row>
    <row r="65" spans="1:16" x14ac:dyDescent="0.2">
      <c r="A65" s="180" t="s">
        <v>32</v>
      </c>
      <c r="B65" s="180">
        <f>'将来負担比率（分子）の構造'!I$42</f>
        <v>539</v>
      </c>
      <c r="C65" s="180"/>
      <c r="D65" s="180"/>
      <c r="E65" s="180">
        <f>'将来負担比率（分子）の構造'!J$42</f>
        <v>403</v>
      </c>
      <c r="F65" s="180"/>
      <c r="G65" s="180"/>
      <c r="H65" s="180">
        <f>'将来負担比率（分子）の構造'!K$42</f>
        <v>268</v>
      </c>
      <c r="I65" s="180"/>
      <c r="J65" s="180"/>
      <c r="K65" s="180">
        <f>'将来負担比率（分子）の構造'!L$42</f>
        <v>134</v>
      </c>
      <c r="L65" s="180"/>
      <c r="M65" s="180"/>
      <c r="N65" s="180">
        <f>'将来負担比率（分子）の構造'!M$42</f>
        <v>1</v>
      </c>
      <c r="O65" s="180"/>
      <c r="P65" s="180"/>
    </row>
    <row r="66" spans="1:16" x14ac:dyDescent="0.2">
      <c r="A66" s="180" t="s">
        <v>31</v>
      </c>
      <c r="B66" s="180">
        <f>'将来負担比率（分子）の構造'!I$41</f>
        <v>79483</v>
      </c>
      <c r="C66" s="180"/>
      <c r="D66" s="180"/>
      <c r="E66" s="180">
        <f>'将来負担比率（分子）の構造'!J$41</f>
        <v>77542</v>
      </c>
      <c r="F66" s="180"/>
      <c r="G66" s="180"/>
      <c r="H66" s="180">
        <f>'将来負担比率（分子）の構造'!K$41</f>
        <v>75185</v>
      </c>
      <c r="I66" s="180"/>
      <c r="J66" s="180"/>
      <c r="K66" s="180">
        <f>'将来負担比率（分子）の構造'!L$41</f>
        <v>74446</v>
      </c>
      <c r="L66" s="180"/>
      <c r="M66" s="180"/>
      <c r="N66" s="180">
        <f>'将来負担比率（分子）の構造'!M$41</f>
        <v>72004</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3782</v>
      </c>
      <c r="C72" s="184">
        <f>基金残高に係る経年分析!G55</f>
        <v>3782</v>
      </c>
      <c r="D72" s="184">
        <f>基金残高に係る経年分析!H55</f>
        <v>3782</v>
      </c>
    </row>
    <row r="73" spans="1:16" x14ac:dyDescent="0.2">
      <c r="A73" s="183" t="s">
        <v>78</v>
      </c>
      <c r="B73" s="184">
        <f>基金残高に係る経年分析!F56</f>
        <v>5385</v>
      </c>
      <c r="C73" s="184">
        <f>基金残高に係る経年分析!G56</f>
        <v>5385</v>
      </c>
      <c r="D73" s="184">
        <f>基金残高に係る経年分析!H56</f>
        <v>4705</v>
      </c>
    </row>
    <row r="74" spans="1:16" x14ac:dyDescent="0.2">
      <c r="A74" s="183" t="s">
        <v>79</v>
      </c>
      <c r="B74" s="184">
        <f>基金残高に係る経年分析!F57</f>
        <v>28485</v>
      </c>
      <c r="C74" s="184">
        <f>基金残高に係る経年分析!G57</f>
        <v>29137</v>
      </c>
      <c r="D74" s="184">
        <f>基金残高に係る経年分析!H57</f>
        <v>29392</v>
      </c>
    </row>
  </sheetData>
  <sheetProtection algorithmName="SHA-512" hashValue="K8byEZIB+/x8zBud6NN3P37gKDuQGjbc1qI/5lA9mK4a1JIk2FiSLt9Rq6jNVJip8nl3XtDlFf8qtbagxvREDA==" saltValue="r+J8305WgtDhgveNu4Qp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226</v>
      </c>
      <c r="C5" s="666"/>
      <c r="D5" s="666"/>
      <c r="E5" s="666"/>
      <c r="F5" s="666"/>
      <c r="G5" s="666"/>
      <c r="H5" s="666"/>
      <c r="I5" s="666"/>
      <c r="J5" s="666"/>
      <c r="K5" s="666"/>
      <c r="L5" s="666"/>
      <c r="M5" s="666"/>
      <c r="N5" s="666"/>
      <c r="O5" s="666"/>
      <c r="P5" s="666"/>
      <c r="Q5" s="667"/>
      <c r="R5" s="668">
        <v>19709802</v>
      </c>
      <c r="S5" s="669"/>
      <c r="T5" s="669"/>
      <c r="U5" s="669"/>
      <c r="V5" s="669"/>
      <c r="W5" s="669"/>
      <c r="X5" s="669"/>
      <c r="Y5" s="670"/>
      <c r="Z5" s="671">
        <v>20.6</v>
      </c>
      <c r="AA5" s="671"/>
      <c r="AB5" s="671"/>
      <c r="AC5" s="671"/>
      <c r="AD5" s="672">
        <v>18804025</v>
      </c>
      <c r="AE5" s="672"/>
      <c r="AF5" s="672"/>
      <c r="AG5" s="672"/>
      <c r="AH5" s="672"/>
      <c r="AI5" s="672"/>
      <c r="AJ5" s="672"/>
      <c r="AK5" s="672"/>
      <c r="AL5" s="673">
        <v>47.3</v>
      </c>
      <c r="AM5" s="674"/>
      <c r="AN5" s="674"/>
      <c r="AO5" s="675"/>
      <c r="AP5" s="665" t="s">
        <v>227</v>
      </c>
      <c r="AQ5" s="666"/>
      <c r="AR5" s="666"/>
      <c r="AS5" s="666"/>
      <c r="AT5" s="666"/>
      <c r="AU5" s="666"/>
      <c r="AV5" s="666"/>
      <c r="AW5" s="666"/>
      <c r="AX5" s="666"/>
      <c r="AY5" s="666"/>
      <c r="AZ5" s="666"/>
      <c r="BA5" s="666"/>
      <c r="BB5" s="666"/>
      <c r="BC5" s="666"/>
      <c r="BD5" s="666"/>
      <c r="BE5" s="666"/>
      <c r="BF5" s="667"/>
      <c r="BG5" s="679">
        <v>18804025</v>
      </c>
      <c r="BH5" s="680"/>
      <c r="BI5" s="680"/>
      <c r="BJ5" s="680"/>
      <c r="BK5" s="680"/>
      <c r="BL5" s="680"/>
      <c r="BM5" s="680"/>
      <c r="BN5" s="681"/>
      <c r="BO5" s="682">
        <v>95.4</v>
      </c>
      <c r="BP5" s="682"/>
      <c r="BQ5" s="682"/>
      <c r="BR5" s="682"/>
      <c r="BS5" s="683">
        <v>272265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2">
      <c r="B6" s="676" t="s">
        <v>231</v>
      </c>
      <c r="C6" s="677"/>
      <c r="D6" s="677"/>
      <c r="E6" s="677"/>
      <c r="F6" s="677"/>
      <c r="G6" s="677"/>
      <c r="H6" s="677"/>
      <c r="I6" s="677"/>
      <c r="J6" s="677"/>
      <c r="K6" s="677"/>
      <c r="L6" s="677"/>
      <c r="M6" s="677"/>
      <c r="N6" s="677"/>
      <c r="O6" s="677"/>
      <c r="P6" s="677"/>
      <c r="Q6" s="678"/>
      <c r="R6" s="679">
        <v>1022953</v>
      </c>
      <c r="S6" s="680"/>
      <c r="T6" s="680"/>
      <c r="U6" s="680"/>
      <c r="V6" s="680"/>
      <c r="W6" s="680"/>
      <c r="X6" s="680"/>
      <c r="Y6" s="681"/>
      <c r="Z6" s="682">
        <v>1.1000000000000001</v>
      </c>
      <c r="AA6" s="682"/>
      <c r="AB6" s="682"/>
      <c r="AC6" s="682"/>
      <c r="AD6" s="683">
        <v>1022953</v>
      </c>
      <c r="AE6" s="683"/>
      <c r="AF6" s="683"/>
      <c r="AG6" s="683"/>
      <c r="AH6" s="683"/>
      <c r="AI6" s="683"/>
      <c r="AJ6" s="683"/>
      <c r="AK6" s="683"/>
      <c r="AL6" s="684">
        <v>2.6</v>
      </c>
      <c r="AM6" s="685"/>
      <c r="AN6" s="685"/>
      <c r="AO6" s="686"/>
      <c r="AP6" s="676" t="s">
        <v>232</v>
      </c>
      <c r="AQ6" s="677"/>
      <c r="AR6" s="677"/>
      <c r="AS6" s="677"/>
      <c r="AT6" s="677"/>
      <c r="AU6" s="677"/>
      <c r="AV6" s="677"/>
      <c r="AW6" s="677"/>
      <c r="AX6" s="677"/>
      <c r="AY6" s="677"/>
      <c r="AZ6" s="677"/>
      <c r="BA6" s="677"/>
      <c r="BB6" s="677"/>
      <c r="BC6" s="677"/>
      <c r="BD6" s="677"/>
      <c r="BE6" s="677"/>
      <c r="BF6" s="678"/>
      <c r="BG6" s="679">
        <v>18804025</v>
      </c>
      <c r="BH6" s="680"/>
      <c r="BI6" s="680"/>
      <c r="BJ6" s="680"/>
      <c r="BK6" s="680"/>
      <c r="BL6" s="680"/>
      <c r="BM6" s="680"/>
      <c r="BN6" s="681"/>
      <c r="BO6" s="682">
        <v>95.4</v>
      </c>
      <c r="BP6" s="682"/>
      <c r="BQ6" s="682"/>
      <c r="BR6" s="682"/>
      <c r="BS6" s="683">
        <v>272265</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352182</v>
      </c>
      <c r="CS6" s="680"/>
      <c r="CT6" s="680"/>
      <c r="CU6" s="680"/>
      <c r="CV6" s="680"/>
      <c r="CW6" s="680"/>
      <c r="CX6" s="680"/>
      <c r="CY6" s="681"/>
      <c r="CZ6" s="673">
        <v>0.4</v>
      </c>
      <c r="DA6" s="674"/>
      <c r="DB6" s="674"/>
      <c r="DC6" s="693"/>
      <c r="DD6" s="688" t="s">
        <v>129</v>
      </c>
      <c r="DE6" s="680"/>
      <c r="DF6" s="680"/>
      <c r="DG6" s="680"/>
      <c r="DH6" s="680"/>
      <c r="DI6" s="680"/>
      <c r="DJ6" s="680"/>
      <c r="DK6" s="680"/>
      <c r="DL6" s="680"/>
      <c r="DM6" s="680"/>
      <c r="DN6" s="680"/>
      <c r="DO6" s="680"/>
      <c r="DP6" s="681"/>
      <c r="DQ6" s="688">
        <v>352180</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20862</v>
      </c>
      <c r="S7" s="680"/>
      <c r="T7" s="680"/>
      <c r="U7" s="680"/>
      <c r="V7" s="680"/>
      <c r="W7" s="680"/>
      <c r="X7" s="680"/>
      <c r="Y7" s="681"/>
      <c r="Z7" s="682">
        <v>0</v>
      </c>
      <c r="AA7" s="682"/>
      <c r="AB7" s="682"/>
      <c r="AC7" s="682"/>
      <c r="AD7" s="683">
        <v>20862</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8081403</v>
      </c>
      <c r="BH7" s="680"/>
      <c r="BI7" s="680"/>
      <c r="BJ7" s="680"/>
      <c r="BK7" s="680"/>
      <c r="BL7" s="680"/>
      <c r="BM7" s="680"/>
      <c r="BN7" s="681"/>
      <c r="BO7" s="682">
        <v>41</v>
      </c>
      <c r="BP7" s="682"/>
      <c r="BQ7" s="682"/>
      <c r="BR7" s="682"/>
      <c r="BS7" s="683">
        <v>272265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24551888</v>
      </c>
      <c r="CS7" s="680"/>
      <c r="CT7" s="680"/>
      <c r="CU7" s="680"/>
      <c r="CV7" s="680"/>
      <c r="CW7" s="680"/>
      <c r="CX7" s="680"/>
      <c r="CY7" s="681"/>
      <c r="CZ7" s="682">
        <v>26.6</v>
      </c>
      <c r="DA7" s="682"/>
      <c r="DB7" s="682"/>
      <c r="DC7" s="682"/>
      <c r="DD7" s="688">
        <v>258247</v>
      </c>
      <c r="DE7" s="680"/>
      <c r="DF7" s="680"/>
      <c r="DG7" s="680"/>
      <c r="DH7" s="680"/>
      <c r="DI7" s="680"/>
      <c r="DJ7" s="680"/>
      <c r="DK7" s="680"/>
      <c r="DL7" s="680"/>
      <c r="DM7" s="680"/>
      <c r="DN7" s="680"/>
      <c r="DO7" s="680"/>
      <c r="DP7" s="681"/>
      <c r="DQ7" s="688">
        <v>14216831</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34918</v>
      </c>
      <c r="S8" s="680"/>
      <c r="T8" s="680"/>
      <c r="U8" s="680"/>
      <c r="V8" s="680"/>
      <c r="W8" s="680"/>
      <c r="X8" s="680"/>
      <c r="Y8" s="681"/>
      <c r="Z8" s="682">
        <v>0</v>
      </c>
      <c r="AA8" s="682"/>
      <c r="AB8" s="682"/>
      <c r="AC8" s="682"/>
      <c r="AD8" s="683">
        <v>34918</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265553</v>
      </c>
      <c r="BH8" s="680"/>
      <c r="BI8" s="680"/>
      <c r="BJ8" s="680"/>
      <c r="BK8" s="680"/>
      <c r="BL8" s="680"/>
      <c r="BM8" s="680"/>
      <c r="BN8" s="681"/>
      <c r="BO8" s="682">
        <v>1.3</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29853486</v>
      </c>
      <c r="CS8" s="680"/>
      <c r="CT8" s="680"/>
      <c r="CU8" s="680"/>
      <c r="CV8" s="680"/>
      <c r="CW8" s="680"/>
      <c r="CX8" s="680"/>
      <c r="CY8" s="681"/>
      <c r="CZ8" s="682">
        <v>32.4</v>
      </c>
      <c r="DA8" s="682"/>
      <c r="DB8" s="682"/>
      <c r="DC8" s="682"/>
      <c r="DD8" s="688">
        <v>473531</v>
      </c>
      <c r="DE8" s="680"/>
      <c r="DF8" s="680"/>
      <c r="DG8" s="680"/>
      <c r="DH8" s="680"/>
      <c r="DI8" s="680"/>
      <c r="DJ8" s="680"/>
      <c r="DK8" s="680"/>
      <c r="DL8" s="680"/>
      <c r="DM8" s="680"/>
      <c r="DN8" s="680"/>
      <c r="DO8" s="680"/>
      <c r="DP8" s="681"/>
      <c r="DQ8" s="688">
        <v>14085416</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39850</v>
      </c>
      <c r="S9" s="680"/>
      <c r="T9" s="680"/>
      <c r="U9" s="680"/>
      <c r="V9" s="680"/>
      <c r="W9" s="680"/>
      <c r="X9" s="680"/>
      <c r="Y9" s="681"/>
      <c r="Z9" s="682">
        <v>0</v>
      </c>
      <c r="AA9" s="682"/>
      <c r="AB9" s="682"/>
      <c r="AC9" s="682"/>
      <c r="AD9" s="683">
        <v>39850</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6032261</v>
      </c>
      <c r="BH9" s="680"/>
      <c r="BI9" s="680"/>
      <c r="BJ9" s="680"/>
      <c r="BK9" s="680"/>
      <c r="BL9" s="680"/>
      <c r="BM9" s="680"/>
      <c r="BN9" s="681"/>
      <c r="BO9" s="682">
        <v>30.6</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4778515</v>
      </c>
      <c r="CS9" s="680"/>
      <c r="CT9" s="680"/>
      <c r="CU9" s="680"/>
      <c r="CV9" s="680"/>
      <c r="CW9" s="680"/>
      <c r="CX9" s="680"/>
      <c r="CY9" s="681"/>
      <c r="CZ9" s="682">
        <v>5.2</v>
      </c>
      <c r="DA9" s="682"/>
      <c r="DB9" s="682"/>
      <c r="DC9" s="682"/>
      <c r="DD9" s="688">
        <v>815423</v>
      </c>
      <c r="DE9" s="680"/>
      <c r="DF9" s="680"/>
      <c r="DG9" s="680"/>
      <c r="DH9" s="680"/>
      <c r="DI9" s="680"/>
      <c r="DJ9" s="680"/>
      <c r="DK9" s="680"/>
      <c r="DL9" s="680"/>
      <c r="DM9" s="680"/>
      <c r="DN9" s="680"/>
      <c r="DO9" s="680"/>
      <c r="DP9" s="681"/>
      <c r="DQ9" s="688">
        <v>3379361</v>
      </c>
      <c r="DR9" s="680"/>
      <c r="DS9" s="680"/>
      <c r="DT9" s="680"/>
      <c r="DU9" s="680"/>
      <c r="DV9" s="680"/>
      <c r="DW9" s="680"/>
      <c r="DX9" s="680"/>
      <c r="DY9" s="680"/>
      <c r="DZ9" s="680"/>
      <c r="EA9" s="680"/>
      <c r="EB9" s="680"/>
      <c r="EC9" s="689"/>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242</v>
      </c>
      <c r="AA10" s="682"/>
      <c r="AB10" s="682"/>
      <c r="AC10" s="682"/>
      <c r="AD10" s="683" t="s">
        <v>242</v>
      </c>
      <c r="AE10" s="683"/>
      <c r="AF10" s="683"/>
      <c r="AG10" s="683"/>
      <c r="AH10" s="683"/>
      <c r="AI10" s="683"/>
      <c r="AJ10" s="683"/>
      <c r="AK10" s="683"/>
      <c r="AL10" s="684" t="s">
        <v>129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410378</v>
      </c>
      <c r="BH10" s="680"/>
      <c r="BI10" s="680"/>
      <c r="BJ10" s="680"/>
      <c r="BK10" s="680"/>
      <c r="BL10" s="680"/>
      <c r="BM10" s="680"/>
      <c r="BN10" s="681"/>
      <c r="BO10" s="682">
        <v>2.1</v>
      </c>
      <c r="BP10" s="682"/>
      <c r="BQ10" s="682"/>
      <c r="BR10" s="682"/>
      <c r="BS10" s="688" t="s">
        <v>129</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9418</v>
      </c>
      <c r="CS10" s="680"/>
      <c r="CT10" s="680"/>
      <c r="CU10" s="680"/>
      <c r="CV10" s="680"/>
      <c r="CW10" s="680"/>
      <c r="CX10" s="680"/>
      <c r="CY10" s="681"/>
      <c r="CZ10" s="682">
        <v>0</v>
      </c>
      <c r="DA10" s="682"/>
      <c r="DB10" s="682"/>
      <c r="DC10" s="682"/>
      <c r="DD10" s="688" t="s">
        <v>242</v>
      </c>
      <c r="DE10" s="680"/>
      <c r="DF10" s="680"/>
      <c r="DG10" s="680"/>
      <c r="DH10" s="680"/>
      <c r="DI10" s="680"/>
      <c r="DJ10" s="680"/>
      <c r="DK10" s="680"/>
      <c r="DL10" s="680"/>
      <c r="DM10" s="680"/>
      <c r="DN10" s="680"/>
      <c r="DO10" s="680"/>
      <c r="DP10" s="681"/>
      <c r="DQ10" s="688">
        <v>8168</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242</v>
      </c>
      <c r="AA11" s="682"/>
      <c r="AB11" s="682"/>
      <c r="AC11" s="682"/>
      <c r="AD11" s="683" t="s">
        <v>242</v>
      </c>
      <c r="AE11" s="683"/>
      <c r="AF11" s="683"/>
      <c r="AG11" s="683"/>
      <c r="AH11" s="683"/>
      <c r="AI11" s="683"/>
      <c r="AJ11" s="683"/>
      <c r="AK11" s="683"/>
      <c r="AL11" s="684" t="s">
        <v>129</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1373211</v>
      </c>
      <c r="BH11" s="680"/>
      <c r="BI11" s="680"/>
      <c r="BJ11" s="680"/>
      <c r="BK11" s="680"/>
      <c r="BL11" s="680"/>
      <c r="BM11" s="680"/>
      <c r="BN11" s="681"/>
      <c r="BO11" s="682">
        <v>7</v>
      </c>
      <c r="BP11" s="682"/>
      <c r="BQ11" s="682"/>
      <c r="BR11" s="682"/>
      <c r="BS11" s="688">
        <v>272265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3723824</v>
      </c>
      <c r="CS11" s="680"/>
      <c r="CT11" s="680"/>
      <c r="CU11" s="680"/>
      <c r="CV11" s="680"/>
      <c r="CW11" s="680"/>
      <c r="CX11" s="680"/>
      <c r="CY11" s="681"/>
      <c r="CZ11" s="682">
        <v>4</v>
      </c>
      <c r="DA11" s="682"/>
      <c r="DB11" s="682"/>
      <c r="DC11" s="682"/>
      <c r="DD11" s="688">
        <v>1169640</v>
      </c>
      <c r="DE11" s="680"/>
      <c r="DF11" s="680"/>
      <c r="DG11" s="680"/>
      <c r="DH11" s="680"/>
      <c r="DI11" s="680"/>
      <c r="DJ11" s="680"/>
      <c r="DK11" s="680"/>
      <c r="DL11" s="680"/>
      <c r="DM11" s="680"/>
      <c r="DN11" s="680"/>
      <c r="DO11" s="680"/>
      <c r="DP11" s="681"/>
      <c r="DQ11" s="688">
        <v>2173230</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3302616</v>
      </c>
      <c r="S12" s="680"/>
      <c r="T12" s="680"/>
      <c r="U12" s="680"/>
      <c r="V12" s="680"/>
      <c r="W12" s="680"/>
      <c r="X12" s="680"/>
      <c r="Y12" s="681"/>
      <c r="Z12" s="682">
        <v>3.5</v>
      </c>
      <c r="AA12" s="682"/>
      <c r="AB12" s="682"/>
      <c r="AC12" s="682"/>
      <c r="AD12" s="683">
        <v>3302616</v>
      </c>
      <c r="AE12" s="683"/>
      <c r="AF12" s="683"/>
      <c r="AG12" s="683"/>
      <c r="AH12" s="683"/>
      <c r="AI12" s="683"/>
      <c r="AJ12" s="683"/>
      <c r="AK12" s="683"/>
      <c r="AL12" s="684">
        <v>8.3000000000000007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8810042</v>
      </c>
      <c r="BH12" s="680"/>
      <c r="BI12" s="680"/>
      <c r="BJ12" s="680"/>
      <c r="BK12" s="680"/>
      <c r="BL12" s="680"/>
      <c r="BM12" s="680"/>
      <c r="BN12" s="681"/>
      <c r="BO12" s="682">
        <v>44.7</v>
      </c>
      <c r="BP12" s="682"/>
      <c r="BQ12" s="682"/>
      <c r="BR12" s="682"/>
      <c r="BS12" s="688" t="s">
        <v>129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3090388</v>
      </c>
      <c r="CS12" s="680"/>
      <c r="CT12" s="680"/>
      <c r="CU12" s="680"/>
      <c r="CV12" s="680"/>
      <c r="CW12" s="680"/>
      <c r="CX12" s="680"/>
      <c r="CY12" s="681"/>
      <c r="CZ12" s="682">
        <v>3.3</v>
      </c>
      <c r="DA12" s="682"/>
      <c r="DB12" s="682"/>
      <c r="DC12" s="682"/>
      <c r="DD12" s="688">
        <v>379956</v>
      </c>
      <c r="DE12" s="680"/>
      <c r="DF12" s="680"/>
      <c r="DG12" s="680"/>
      <c r="DH12" s="680"/>
      <c r="DI12" s="680"/>
      <c r="DJ12" s="680"/>
      <c r="DK12" s="680"/>
      <c r="DL12" s="680"/>
      <c r="DM12" s="680"/>
      <c r="DN12" s="680"/>
      <c r="DO12" s="680"/>
      <c r="DP12" s="681"/>
      <c r="DQ12" s="688">
        <v>1556088</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v>26711</v>
      </c>
      <c r="S13" s="680"/>
      <c r="T13" s="680"/>
      <c r="U13" s="680"/>
      <c r="V13" s="680"/>
      <c r="W13" s="680"/>
      <c r="X13" s="680"/>
      <c r="Y13" s="681"/>
      <c r="Z13" s="682">
        <v>0</v>
      </c>
      <c r="AA13" s="682"/>
      <c r="AB13" s="682"/>
      <c r="AC13" s="682"/>
      <c r="AD13" s="683">
        <v>26711</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8734063</v>
      </c>
      <c r="BH13" s="680"/>
      <c r="BI13" s="680"/>
      <c r="BJ13" s="680"/>
      <c r="BK13" s="680"/>
      <c r="BL13" s="680"/>
      <c r="BM13" s="680"/>
      <c r="BN13" s="681"/>
      <c r="BO13" s="682">
        <v>44.3</v>
      </c>
      <c r="BP13" s="682"/>
      <c r="BQ13" s="682"/>
      <c r="BR13" s="682"/>
      <c r="BS13" s="688" t="s">
        <v>242</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7513445</v>
      </c>
      <c r="CS13" s="680"/>
      <c r="CT13" s="680"/>
      <c r="CU13" s="680"/>
      <c r="CV13" s="680"/>
      <c r="CW13" s="680"/>
      <c r="CX13" s="680"/>
      <c r="CY13" s="681"/>
      <c r="CZ13" s="682">
        <v>8.1</v>
      </c>
      <c r="DA13" s="682"/>
      <c r="DB13" s="682"/>
      <c r="DC13" s="682"/>
      <c r="DD13" s="688">
        <v>4370977</v>
      </c>
      <c r="DE13" s="680"/>
      <c r="DF13" s="680"/>
      <c r="DG13" s="680"/>
      <c r="DH13" s="680"/>
      <c r="DI13" s="680"/>
      <c r="DJ13" s="680"/>
      <c r="DK13" s="680"/>
      <c r="DL13" s="680"/>
      <c r="DM13" s="680"/>
      <c r="DN13" s="680"/>
      <c r="DO13" s="680"/>
      <c r="DP13" s="681"/>
      <c r="DQ13" s="688">
        <v>3259365</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609923</v>
      </c>
      <c r="BH14" s="680"/>
      <c r="BI14" s="680"/>
      <c r="BJ14" s="680"/>
      <c r="BK14" s="680"/>
      <c r="BL14" s="680"/>
      <c r="BM14" s="680"/>
      <c r="BN14" s="681"/>
      <c r="BO14" s="682">
        <v>3.1</v>
      </c>
      <c r="BP14" s="682"/>
      <c r="BQ14" s="682"/>
      <c r="BR14" s="682"/>
      <c r="BS14" s="688" t="s">
        <v>129</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1910643</v>
      </c>
      <c r="CS14" s="680"/>
      <c r="CT14" s="680"/>
      <c r="CU14" s="680"/>
      <c r="CV14" s="680"/>
      <c r="CW14" s="680"/>
      <c r="CX14" s="680"/>
      <c r="CY14" s="681"/>
      <c r="CZ14" s="682">
        <v>2.1</v>
      </c>
      <c r="DA14" s="682"/>
      <c r="DB14" s="682"/>
      <c r="DC14" s="682"/>
      <c r="DD14" s="688">
        <v>147954</v>
      </c>
      <c r="DE14" s="680"/>
      <c r="DF14" s="680"/>
      <c r="DG14" s="680"/>
      <c r="DH14" s="680"/>
      <c r="DI14" s="680"/>
      <c r="DJ14" s="680"/>
      <c r="DK14" s="680"/>
      <c r="DL14" s="680"/>
      <c r="DM14" s="680"/>
      <c r="DN14" s="680"/>
      <c r="DO14" s="680"/>
      <c r="DP14" s="681"/>
      <c r="DQ14" s="688">
        <v>1491185</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176961</v>
      </c>
      <c r="S15" s="680"/>
      <c r="T15" s="680"/>
      <c r="U15" s="680"/>
      <c r="V15" s="680"/>
      <c r="W15" s="680"/>
      <c r="X15" s="680"/>
      <c r="Y15" s="681"/>
      <c r="Z15" s="682">
        <v>0.2</v>
      </c>
      <c r="AA15" s="682"/>
      <c r="AB15" s="682"/>
      <c r="AC15" s="682"/>
      <c r="AD15" s="683">
        <v>176961</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1302657</v>
      </c>
      <c r="BH15" s="680"/>
      <c r="BI15" s="680"/>
      <c r="BJ15" s="680"/>
      <c r="BK15" s="680"/>
      <c r="BL15" s="680"/>
      <c r="BM15" s="680"/>
      <c r="BN15" s="681"/>
      <c r="BO15" s="682">
        <v>6.6</v>
      </c>
      <c r="BP15" s="682"/>
      <c r="BQ15" s="682"/>
      <c r="BR15" s="682"/>
      <c r="BS15" s="688" t="s">
        <v>129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7325201</v>
      </c>
      <c r="CS15" s="680"/>
      <c r="CT15" s="680"/>
      <c r="CU15" s="680"/>
      <c r="CV15" s="680"/>
      <c r="CW15" s="680"/>
      <c r="CX15" s="680"/>
      <c r="CY15" s="681"/>
      <c r="CZ15" s="682">
        <v>7.9</v>
      </c>
      <c r="DA15" s="682"/>
      <c r="DB15" s="682"/>
      <c r="DC15" s="682"/>
      <c r="DD15" s="688">
        <v>1876934</v>
      </c>
      <c r="DE15" s="680"/>
      <c r="DF15" s="680"/>
      <c r="DG15" s="680"/>
      <c r="DH15" s="680"/>
      <c r="DI15" s="680"/>
      <c r="DJ15" s="680"/>
      <c r="DK15" s="680"/>
      <c r="DL15" s="680"/>
      <c r="DM15" s="680"/>
      <c r="DN15" s="680"/>
      <c r="DO15" s="680"/>
      <c r="DP15" s="681"/>
      <c r="DQ15" s="688">
        <v>4170590</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129</v>
      </c>
      <c r="BP16" s="682"/>
      <c r="BQ16" s="682"/>
      <c r="BR16" s="682"/>
      <c r="BS16" s="688" t="s">
        <v>242</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540683</v>
      </c>
      <c r="CS16" s="680"/>
      <c r="CT16" s="680"/>
      <c r="CU16" s="680"/>
      <c r="CV16" s="680"/>
      <c r="CW16" s="680"/>
      <c r="CX16" s="680"/>
      <c r="CY16" s="681"/>
      <c r="CZ16" s="682">
        <v>0.6</v>
      </c>
      <c r="DA16" s="682"/>
      <c r="DB16" s="682"/>
      <c r="DC16" s="682"/>
      <c r="DD16" s="688" t="s">
        <v>242</v>
      </c>
      <c r="DE16" s="680"/>
      <c r="DF16" s="680"/>
      <c r="DG16" s="680"/>
      <c r="DH16" s="680"/>
      <c r="DI16" s="680"/>
      <c r="DJ16" s="680"/>
      <c r="DK16" s="680"/>
      <c r="DL16" s="680"/>
      <c r="DM16" s="680"/>
      <c r="DN16" s="680"/>
      <c r="DO16" s="680"/>
      <c r="DP16" s="681"/>
      <c r="DQ16" s="688">
        <v>429757</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111863</v>
      </c>
      <c r="S17" s="680"/>
      <c r="T17" s="680"/>
      <c r="U17" s="680"/>
      <c r="V17" s="680"/>
      <c r="W17" s="680"/>
      <c r="X17" s="680"/>
      <c r="Y17" s="681"/>
      <c r="Z17" s="682">
        <v>0.1</v>
      </c>
      <c r="AA17" s="682"/>
      <c r="AB17" s="682"/>
      <c r="AC17" s="682"/>
      <c r="AD17" s="683">
        <v>111863</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8614889</v>
      </c>
      <c r="CS17" s="680"/>
      <c r="CT17" s="680"/>
      <c r="CU17" s="680"/>
      <c r="CV17" s="680"/>
      <c r="CW17" s="680"/>
      <c r="CX17" s="680"/>
      <c r="CY17" s="681"/>
      <c r="CZ17" s="682">
        <v>9.3000000000000007</v>
      </c>
      <c r="DA17" s="682"/>
      <c r="DB17" s="682"/>
      <c r="DC17" s="682"/>
      <c r="DD17" s="688" t="s">
        <v>129</v>
      </c>
      <c r="DE17" s="680"/>
      <c r="DF17" s="680"/>
      <c r="DG17" s="680"/>
      <c r="DH17" s="680"/>
      <c r="DI17" s="680"/>
      <c r="DJ17" s="680"/>
      <c r="DK17" s="680"/>
      <c r="DL17" s="680"/>
      <c r="DM17" s="680"/>
      <c r="DN17" s="680"/>
      <c r="DO17" s="680"/>
      <c r="DP17" s="681"/>
      <c r="DQ17" s="688">
        <v>8494547</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17407679</v>
      </c>
      <c r="S18" s="680"/>
      <c r="T18" s="680"/>
      <c r="U18" s="680"/>
      <c r="V18" s="680"/>
      <c r="W18" s="680"/>
      <c r="X18" s="680"/>
      <c r="Y18" s="681"/>
      <c r="Z18" s="682">
        <v>18.2</v>
      </c>
      <c r="AA18" s="682"/>
      <c r="AB18" s="682"/>
      <c r="AC18" s="682"/>
      <c r="AD18" s="683">
        <v>15946287</v>
      </c>
      <c r="AE18" s="683"/>
      <c r="AF18" s="683"/>
      <c r="AG18" s="683"/>
      <c r="AH18" s="683"/>
      <c r="AI18" s="683"/>
      <c r="AJ18" s="683"/>
      <c r="AK18" s="683"/>
      <c r="AL18" s="684">
        <v>40.1</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242</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15946287</v>
      </c>
      <c r="S19" s="680"/>
      <c r="T19" s="680"/>
      <c r="U19" s="680"/>
      <c r="V19" s="680"/>
      <c r="W19" s="680"/>
      <c r="X19" s="680"/>
      <c r="Y19" s="681"/>
      <c r="Z19" s="682">
        <v>16.7</v>
      </c>
      <c r="AA19" s="682"/>
      <c r="AB19" s="682"/>
      <c r="AC19" s="682"/>
      <c r="AD19" s="683">
        <v>15946287</v>
      </c>
      <c r="AE19" s="683"/>
      <c r="AF19" s="683"/>
      <c r="AG19" s="683"/>
      <c r="AH19" s="683"/>
      <c r="AI19" s="683"/>
      <c r="AJ19" s="683"/>
      <c r="AK19" s="683"/>
      <c r="AL19" s="684">
        <v>40.1</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905777</v>
      </c>
      <c r="BH19" s="680"/>
      <c r="BI19" s="680"/>
      <c r="BJ19" s="680"/>
      <c r="BK19" s="680"/>
      <c r="BL19" s="680"/>
      <c r="BM19" s="680"/>
      <c r="BN19" s="681"/>
      <c r="BO19" s="682">
        <v>4.5999999999999996</v>
      </c>
      <c r="BP19" s="682"/>
      <c r="BQ19" s="682"/>
      <c r="BR19" s="682"/>
      <c r="BS19" s="688" t="s">
        <v>242</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242</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1461386</v>
      </c>
      <c r="S20" s="680"/>
      <c r="T20" s="680"/>
      <c r="U20" s="680"/>
      <c r="V20" s="680"/>
      <c r="W20" s="680"/>
      <c r="X20" s="680"/>
      <c r="Y20" s="681"/>
      <c r="Z20" s="682">
        <v>1.5</v>
      </c>
      <c r="AA20" s="682"/>
      <c r="AB20" s="682"/>
      <c r="AC20" s="682"/>
      <c r="AD20" s="683" t="s">
        <v>242</v>
      </c>
      <c r="AE20" s="683"/>
      <c r="AF20" s="683"/>
      <c r="AG20" s="683"/>
      <c r="AH20" s="683"/>
      <c r="AI20" s="683"/>
      <c r="AJ20" s="683"/>
      <c r="AK20" s="683"/>
      <c r="AL20" s="684" t="s">
        <v>242</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905777</v>
      </c>
      <c r="BH20" s="680"/>
      <c r="BI20" s="680"/>
      <c r="BJ20" s="680"/>
      <c r="BK20" s="680"/>
      <c r="BL20" s="680"/>
      <c r="BM20" s="680"/>
      <c r="BN20" s="681"/>
      <c r="BO20" s="682">
        <v>4.5999999999999996</v>
      </c>
      <c r="BP20" s="682"/>
      <c r="BQ20" s="682"/>
      <c r="BR20" s="682"/>
      <c r="BS20" s="688" t="s">
        <v>242</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92264562</v>
      </c>
      <c r="CS20" s="680"/>
      <c r="CT20" s="680"/>
      <c r="CU20" s="680"/>
      <c r="CV20" s="680"/>
      <c r="CW20" s="680"/>
      <c r="CX20" s="680"/>
      <c r="CY20" s="681"/>
      <c r="CZ20" s="682">
        <v>100</v>
      </c>
      <c r="DA20" s="682"/>
      <c r="DB20" s="682"/>
      <c r="DC20" s="682"/>
      <c r="DD20" s="688">
        <v>9492662</v>
      </c>
      <c r="DE20" s="680"/>
      <c r="DF20" s="680"/>
      <c r="DG20" s="680"/>
      <c r="DH20" s="680"/>
      <c r="DI20" s="680"/>
      <c r="DJ20" s="680"/>
      <c r="DK20" s="680"/>
      <c r="DL20" s="680"/>
      <c r="DM20" s="680"/>
      <c r="DN20" s="680"/>
      <c r="DO20" s="680"/>
      <c r="DP20" s="681"/>
      <c r="DQ20" s="688">
        <v>53616718</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v>6</v>
      </c>
      <c r="S21" s="680"/>
      <c r="T21" s="680"/>
      <c r="U21" s="680"/>
      <c r="V21" s="680"/>
      <c r="W21" s="680"/>
      <c r="X21" s="680"/>
      <c r="Y21" s="681"/>
      <c r="Z21" s="682">
        <v>0</v>
      </c>
      <c r="AA21" s="682"/>
      <c r="AB21" s="682"/>
      <c r="AC21" s="682"/>
      <c r="AD21" s="683" t="s">
        <v>129</v>
      </c>
      <c r="AE21" s="683"/>
      <c r="AF21" s="683"/>
      <c r="AG21" s="683"/>
      <c r="AH21" s="683"/>
      <c r="AI21" s="683"/>
      <c r="AJ21" s="683"/>
      <c r="AK21" s="683"/>
      <c r="AL21" s="684" t="s">
        <v>129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41854215</v>
      </c>
      <c r="S22" s="680"/>
      <c r="T22" s="680"/>
      <c r="U22" s="680"/>
      <c r="V22" s="680"/>
      <c r="W22" s="680"/>
      <c r="X22" s="680"/>
      <c r="Y22" s="681"/>
      <c r="Z22" s="682">
        <v>43.8</v>
      </c>
      <c r="AA22" s="682"/>
      <c r="AB22" s="682"/>
      <c r="AC22" s="682"/>
      <c r="AD22" s="683">
        <v>39487046</v>
      </c>
      <c r="AE22" s="683"/>
      <c r="AF22" s="683"/>
      <c r="AG22" s="683"/>
      <c r="AH22" s="683"/>
      <c r="AI22" s="683"/>
      <c r="AJ22" s="683"/>
      <c r="AK22" s="683"/>
      <c r="AL22" s="684">
        <v>99.4</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40697</v>
      </c>
      <c r="S23" s="680"/>
      <c r="T23" s="680"/>
      <c r="U23" s="680"/>
      <c r="V23" s="680"/>
      <c r="W23" s="680"/>
      <c r="X23" s="680"/>
      <c r="Y23" s="681"/>
      <c r="Z23" s="682">
        <v>0</v>
      </c>
      <c r="AA23" s="682"/>
      <c r="AB23" s="682"/>
      <c r="AC23" s="682"/>
      <c r="AD23" s="683">
        <v>40697</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905777</v>
      </c>
      <c r="BH23" s="680"/>
      <c r="BI23" s="680"/>
      <c r="BJ23" s="680"/>
      <c r="BK23" s="680"/>
      <c r="BL23" s="680"/>
      <c r="BM23" s="680"/>
      <c r="BN23" s="681"/>
      <c r="BO23" s="682">
        <v>4.5999999999999996</v>
      </c>
      <c r="BP23" s="682"/>
      <c r="BQ23" s="682"/>
      <c r="BR23" s="682"/>
      <c r="BS23" s="688" t="s">
        <v>242</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1011241</v>
      </c>
      <c r="S24" s="680"/>
      <c r="T24" s="680"/>
      <c r="U24" s="680"/>
      <c r="V24" s="680"/>
      <c r="W24" s="680"/>
      <c r="X24" s="680"/>
      <c r="Y24" s="681"/>
      <c r="Z24" s="682">
        <v>1.1000000000000001</v>
      </c>
      <c r="AA24" s="682"/>
      <c r="AB24" s="682"/>
      <c r="AC24" s="682"/>
      <c r="AD24" s="683">
        <v>2</v>
      </c>
      <c r="AE24" s="683"/>
      <c r="AF24" s="683"/>
      <c r="AG24" s="683"/>
      <c r="AH24" s="683"/>
      <c r="AI24" s="683"/>
      <c r="AJ24" s="683"/>
      <c r="AK24" s="683"/>
      <c r="AL24" s="684">
        <v>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242</v>
      </c>
      <c r="BP24" s="682"/>
      <c r="BQ24" s="682"/>
      <c r="BR24" s="682"/>
      <c r="BS24" s="688" t="s">
        <v>129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40491922</v>
      </c>
      <c r="CS24" s="669"/>
      <c r="CT24" s="669"/>
      <c r="CU24" s="669"/>
      <c r="CV24" s="669"/>
      <c r="CW24" s="669"/>
      <c r="CX24" s="669"/>
      <c r="CY24" s="670"/>
      <c r="CZ24" s="673">
        <v>43.9</v>
      </c>
      <c r="DA24" s="674"/>
      <c r="DB24" s="674"/>
      <c r="DC24" s="693"/>
      <c r="DD24" s="712">
        <v>24919118</v>
      </c>
      <c r="DE24" s="669"/>
      <c r="DF24" s="669"/>
      <c r="DG24" s="669"/>
      <c r="DH24" s="669"/>
      <c r="DI24" s="669"/>
      <c r="DJ24" s="669"/>
      <c r="DK24" s="670"/>
      <c r="DL24" s="712">
        <v>23880018</v>
      </c>
      <c r="DM24" s="669"/>
      <c r="DN24" s="669"/>
      <c r="DO24" s="669"/>
      <c r="DP24" s="669"/>
      <c r="DQ24" s="669"/>
      <c r="DR24" s="669"/>
      <c r="DS24" s="669"/>
      <c r="DT24" s="669"/>
      <c r="DU24" s="669"/>
      <c r="DV24" s="670"/>
      <c r="DW24" s="673">
        <v>56.9</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749860</v>
      </c>
      <c r="S25" s="680"/>
      <c r="T25" s="680"/>
      <c r="U25" s="680"/>
      <c r="V25" s="680"/>
      <c r="W25" s="680"/>
      <c r="X25" s="680"/>
      <c r="Y25" s="681"/>
      <c r="Z25" s="682">
        <v>0.8</v>
      </c>
      <c r="AA25" s="682"/>
      <c r="AB25" s="682"/>
      <c r="AC25" s="682"/>
      <c r="AD25" s="683">
        <v>68215</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10642196</v>
      </c>
      <c r="CS25" s="715"/>
      <c r="CT25" s="715"/>
      <c r="CU25" s="715"/>
      <c r="CV25" s="715"/>
      <c r="CW25" s="715"/>
      <c r="CX25" s="715"/>
      <c r="CY25" s="716"/>
      <c r="CZ25" s="684">
        <v>11.5</v>
      </c>
      <c r="DA25" s="713"/>
      <c r="DB25" s="713"/>
      <c r="DC25" s="717"/>
      <c r="DD25" s="688">
        <v>9706581</v>
      </c>
      <c r="DE25" s="715"/>
      <c r="DF25" s="715"/>
      <c r="DG25" s="715"/>
      <c r="DH25" s="715"/>
      <c r="DI25" s="715"/>
      <c r="DJ25" s="715"/>
      <c r="DK25" s="716"/>
      <c r="DL25" s="688">
        <v>9686067</v>
      </c>
      <c r="DM25" s="715"/>
      <c r="DN25" s="715"/>
      <c r="DO25" s="715"/>
      <c r="DP25" s="715"/>
      <c r="DQ25" s="715"/>
      <c r="DR25" s="715"/>
      <c r="DS25" s="715"/>
      <c r="DT25" s="715"/>
      <c r="DU25" s="715"/>
      <c r="DV25" s="716"/>
      <c r="DW25" s="684">
        <v>23.1</v>
      </c>
      <c r="DX25" s="713"/>
      <c r="DY25" s="713"/>
      <c r="DZ25" s="713"/>
      <c r="EA25" s="713"/>
      <c r="EB25" s="713"/>
      <c r="EC25" s="714"/>
    </row>
    <row r="26" spans="2:133" ht="11.25" customHeight="1" x14ac:dyDescent="0.2">
      <c r="B26" s="676" t="s">
        <v>295</v>
      </c>
      <c r="C26" s="677"/>
      <c r="D26" s="677"/>
      <c r="E26" s="677"/>
      <c r="F26" s="677"/>
      <c r="G26" s="677"/>
      <c r="H26" s="677"/>
      <c r="I26" s="677"/>
      <c r="J26" s="677"/>
      <c r="K26" s="677"/>
      <c r="L26" s="677"/>
      <c r="M26" s="677"/>
      <c r="N26" s="677"/>
      <c r="O26" s="677"/>
      <c r="P26" s="677"/>
      <c r="Q26" s="678"/>
      <c r="R26" s="679">
        <v>262993</v>
      </c>
      <c r="S26" s="680"/>
      <c r="T26" s="680"/>
      <c r="U26" s="680"/>
      <c r="V26" s="680"/>
      <c r="W26" s="680"/>
      <c r="X26" s="680"/>
      <c r="Y26" s="681"/>
      <c r="Z26" s="682">
        <v>0.3</v>
      </c>
      <c r="AA26" s="682"/>
      <c r="AB26" s="682"/>
      <c r="AC26" s="682"/>
      <c r="AD26" s="683" t="s">
        <v>129</v>
      </c>
      <c r="AE26" s="683"/>
      <c r="AF26" s="683"/>
      <c r="AG26" s="683"/>
      <c r="AH26" s="683"/>
      <c r="AI26" s="683"/>
      <c r="AJ26" s="683"/>
      <c r="AK26" s="683"/>
      <c r="AL26" s="684" t="s">
        <v>129</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242</v>
      </c>
      <c r="BP26" s="682"/>
      <c r="BQ26" s="682"/>
      <c r="BR26" s="682"/>
      <c r="BS26" s="688" t="s">
        <v>129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7522062</v>
      </c>
      <c r="CS26" s="680"/>
      <c r="CT26" s="680"/>
      <c r="CU26" s="680"/>
      <c r="CV26" s="680"/>
      <c r="CW26" s="680"/>
      <c r="CX26" s="680"/>
      <c r="CY26" s="681"/>
      <c r="CZ26" s="684">
        <v>8.1999999999999993</v>
      </c>
      <c r="DA26" s="713"/>
      <c r="DB26" s="713"/>
      <c r="DC26" s="717"/>
      <c r="DD26" s="688">
        <v>6711627</v>
      </c>
      <c r="DE26" s="680"/>
      <c r="DF26" s="680"/>
      <c r="DG26" s="680"/>
      <c r="DH26" s="680"/>
      <c r="DI26" s="680"/>
      <c r="DJ26" s="680"/>
      <c r="DK26" s="681"/>
      <c r="DL26" s="688" t="s">
        <v>242</v>
      </c>
      <c r="DM26" s="680"/>
      <c r="DN26" s="680"/>
      <c r="DO26" s="680"/>
      <c r="DP26" s="680"/>
      <c r="DQ26" s="680"/>
      <c r="DR26" s="680"/>
      <c r="DS26" s="680"/>
      <c r="DT26" s="680"/>
      <c r="DU26" s="680"/>
      <c r="DV26" s="681"/>
      <c r="DW26" s="684" t="s">
        <v>242</v>
      </c>
      <c r="DX26" s="713"/>
      <c r="DY26" s="713"/>
      <c r="DZ26" s="713"/>
      <c r="EA26" s="713"/>
      <c r="EB26" s="713"/>
      <c r="EC26" s="714"/>
    </row>
    <row r="27" spans="2:133" ht="11.25" customHeight="1" x14ac:dyDescent="0.2">
      <c r="B27" s="676" t="s">
        <v>298</v>
      </c>
      <c r="C27" s="677"/>
      <c r="D27" s="677"/>
      <c r="E27" s="677"/>
      <c r="F27" s="677"/>
      <c r="G27" s="677"/>
      <c r="H27" s="677"/>
      <c r="I27" s="677"/>
      <c r="J27" s="677"/>
      <c r="K27" s="677"/>
      <c r="L27" s="677"/>
      <c r="M27" s="677"/>
      <c r="N27" s="677"/>
      <c r="O27" s="677"/>
      <c r="P27" s="677"/>
      <c r="Q27" s="678"/>
      <c r="R27" s="679">
        <v>12606094</v>
      </c>
      <c r="S27" s="680"/>
      <c r="T27" s="680"/>
      <c r="U27" s="680"/>
      <c r="V27" s="680"/>
      <c r="W27" s="680"/>
      <c r="X27" s="680"/>
      <c r="Y27" s="681"/>
      <c r="Z27" s="682">
        <v>13.2</v>
      </c>
      <c r="AA27" s="682"/>
      <c r="AB27" s="682"/>
      <c r="AC27" s="682"/>
      <c r="AD27" s="683" t="s">
        <v>129</v>
      </c>
      <c r="AE27" s="683"/>
      <c r="AF27" s="683"/>
      <c r="AG27" s="683"/>
      <c r="AH27" s="683"/>
      <c r="AI27" s="683"/>
      <c r="AJ27" s="683"/>
      <c r="AK27" s="683"/>
      <c r="AL27" s="684" t="s">
        <v>242</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19709802</v>
      </c>
      <c r="BH27" s="680"/>
      <c r="BI27" s="680"/>
      <c r="BJ27" s="680"/>
      <c r="BK27" s="680"/>
      <c r="BL27" s="680"/>
      <c r="BM27" s="680"/>
      <c r="BN27" s="681"/>
      <c r="BO27" s="682">
        <v>100</v>
      </c>
      <c r="BP27" s="682"/>
      <c r="BQ27" s="682"/>
      <c r="BR27" s="682"/>
      <c r="BS27" s="688">
        <v>272265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21234837</v>
      </c>
      <c r="CS27" s="715"/>
      <c r="CT27" s="715"/>
      <c r="CU27" s="715"/>
      <c r="CV27" s="715"/>
      <c r="CW27" s="715"/>
      <c r="CX27" s="715"/>
      <c r="CY27" s="716"/>
      <c r="CZ27" s="684">
        <v>23</v>
      </c>
      <c r="DA27" s="713"/>
      <c r="DB27" s="713"/>
      <c r="DC27" s="717"/>
      <c r="DD27" s="688">
        <v>6717990</v>
      </c>
      <c r="DE27" s="715"/>
      <c r="DF27" s="715"/>
      <c r="DG27" s="715"/>
      <c r="DH27" s="715"/>
      <c r="DI27" s="715"/>
      <c r="DJ27" s="715"/>
      <c r="DK27" s="716"/>
      <c r="DL27" s="688">
        <v>6465795</v>
      </c>
      <c r="DM27" s="715"/>
      <c r="DN27" s="715"/>
      <c r="DO27" s="715"/>
      <c r="DP27" s="715"/>
      <c r="DQ27" s="715"/>
      <c r="DR27" s="715"/>
      <c r="DS27" s="715"/>
      <c r="DT27" s="715"/>
      <c r="DU27" s="715"/>
      <c r="DV27" s="716"/>
      <c r="DW27" s="684">
        <v>15.4</v>
      </c>
      <c r="DX27" s="713"/>
      <c r="DY27" s="713"/>
      <c r="DZ27" s="713"/>
      <c r="EA27" s="713"/>
      <c r="EB27" s="713"/>
      <c r="EC27" s="714"/>
    </row>
    <row r="28" spans="2:133" ht="11.25" customHeight="1" x14ac:dyDescent="0.2">
      <c r="B28" s="721" t="s">
        <v>301</v>
      </c>
      <c r="C28" s="722"/>
      <c r="D28" s="722"/>
      <c r="E28" s="722"/>
      <c r="F28" s="722"/>
      <c r="G28" s="722"/>
      <c r="H28" s="722"/>
      <c r="I28" s="722"/>
      <c r="J28" s="722"/>
      <c r="K28" s="722"/>
      <c r="L28" s="722"/>
      <c r="M28" s="722"/>
      <c r="N28" s="722"/>
      <c r="O28" s="722"/>
      <c r="P28" s="722"/>
      <c r="Q28" s="723"/>
      <c r="R28" s="679">
        <v>11303</v>
      </c>
      <c r="S28" s="680"/>
      <c r="T28" s="680"/>
      <c r="U28" s="680"/>
      <c r="V28" s="680"/>
      <c r="W28" s="680"/>
      <c r="X28" s="680"/>
      <c r="Y28" s="681"/>
      <c r="Z28" s="682">
        <v>0</v>
      </c>
      <c r="AA28" s="682"/>
      <c r="AB28" s="682"/>
      <c r="AC28" s="682"/>
      <c r="AD28" s="683">
        <v>11303</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8614889</v>
      </c>
      <c r="CS28" s="680"/>
      <c r="CT28" s="680"/>
      <c r="CU28" s="680"/>
      <c r="CV28" s="680"/>
      <c r="CW28" s="680"/>
      <c r="CX28" s="680"/>
      <c r="CY28" s="681"/>
      <c r="CZ28" s="684">
        <v>9.3000000000000007</v>
      </c>
      <c r="DA28" s="713"/>
      <c r="DB28" s="713"/>
      <c r="DC28" s="717"/>
      <c r="DD28" s="688">
        <v>8494547</v>
      </c>
      <c r="DE28" s="680"/>
      <c r="DF28" s="680"/>
      <c r="DG28" s="680"/>
      <c r="DH28" s="680"/>
      <c r="DI28" s="680"/>
      <c r="DJ28" s="680"/>
      <c r="DK28" s="681"/>
      <c r="DL28" s="688">
        <v>7728156</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2">
      <c r="B29" s="676" t="s">
        <v>303</v>
      </c>
      <c r="C29" s="677"/>
      <c r="D29" s="677"/>
      <c r="E29" s="677"/>
      <c r="F29" s="677"/>
      <c r="G29" s="677"/>
      <c r="H29" s="677"/>
      <c r="I29" s="677"/>
      <c r="J29" s="677"/>
      <c r="K29" s="677"/>
      <c r="L29" s="677"/>
      <c r="M29" s="677"/>
      <c r="N29" s="677"/>
      <c r="O29" s="677"/>
      <c r="P29" s="677"/>
      <c r="Q29" s="678"/>
      <c r="R29" s="679">
        <v>6852800</v>
      </c>
      <c r="S29" s="680"/>
      <c r="T29" s="680"/>
      <c r="U29" s="680"/>
      <c r="V29" s="680"/>
      <c r="W29" s="680"/>
      <c r="X29" s="680"/>
      <c r="Y29" s="681"/>
      <c r="Z29" s="682">
        <v>7.2</v>
      </c>
      <c r="AA29" s="682"/>
      <c r="AB29" s="682"/>
      <c r="AC29" s="682"/>
      <c r="AD29" s="683" t="s">
        <v>129</v>
      </c>
      <c r="AE29" s="683"/>
      <c r="AF29" s="683"/>
      <c r="AG29" s="683"/>
      <c r="AH29" s="683"/>
      <c r="AI29" s="683"/>
      <c r="AJ29" s="683"/>
      <c r="AK29" s="683"/>
      <c r="AL29" s="684" t="s">
        <v>242</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8614889</v>
      </c>
      <c r="CS29" s="715"/>
      <c r="CT29" s="715"/>
      <c r="CU29" s="715"/>
      <c r="CV29" s="715"/>
      <c r="CW29" s="715"/>
      <c r="CX29" s="715"/>
      <c r="CY29" s="716"/>
      <c r="CZ29" s="684">
        <v>9.3000000000000007</v>
      </c>
      <c r="DA29" s="713"/>
      <c r="DB29" s="713"/>
      <c r="DC29" s="717"/>
      <c r="DD29" s="688">
        <v>8494547</v>
      </c>
      <c r="DE29" s="715"/>
      <c r="DF29" s="715"/>
      <c r="DG29" s="715"/>
      <c r="DH29" s="715"/>
      <c r="DI29" s="715"/>
      <c r="DJ29" s="715"/>
      <c r="DK29" s="716"/>
      <c r="DL29" s="688">
        <v>7728156</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2">
      <c r="B30" s="676" t="s">
        <v>308</v>
      </c>
      <c r="C30" s="677"/>
      <c r="D30" s="677"/>
      <c r="E30" s="677"/>
      <c r="F30" s="677"/>
      <c r="G30" s="677"/>
      <c r="H30" s="677"/>
      <c r="I30" s="677"/>
      <c r="J30" s="677"/>
      <c r="K30" s="677"/>
      <c r="L30" s="677"/>
      <c r="M30" s="677"/>
      <c r="N30" s="677"/>
      <c r="O30" s="677"/>
      <c r="P30" s="677"/>
      <c r="Q30" s="678"/>
      <c r="R30" s="679">
        <v>308539</v>
      </c>
      <c r="S30" s="680"/>
      <c r="T30" s="680"/>
      <c r="U30" s="680"/>
      <c r="V30" s="680"/>
      <c r="W30" s="680"/>
      <c r="X30" s="680"/>
      <c r="Y30" s="681"/>
      <c r="Z30" s="682">
        <v>0.3</v>
      </c>
      <c r="AA30" s="682"/>
      <c r="AB30" s="682"/>
      <c r="AC30" s="682"/>
      <c r="AD30" s="683">
        <v>21240</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99.2</v>
      </c>
      <c r="BH30" s="740"/>
      <c r="BI30" s="740"/>
      <c r="BJ30" s="740"/>
      <c r="BK30" s="740"/>
      <c r="BL30" s="740"/>
      <c r="BM30" s="674">
        <v>97.6</v>
      </c>
      <c r="BN30" s="740"/>
      <c r="BO30" s="740"/>
      <c r="BP30" s="740"/>
      <c r="BQ30" s="741"/>
      <c r="BR30" s="739">
        <v>99.2</v>
      </c>
      <c r="BS30" s="740"/>
      <c r="BT30" s="740"/>
      <c r="BU30" s="740"/>
      <c r="BV30" s="740"/>
      <c r="BW30" s="740"/>
      <c r="BX30" s="674">
        <v>97.4</v>
      </c>
      <c r="BY30" s="740"/>
      <c r="BZ30" s="740"/>
      <c r="CA30" s="740"/>
      <c r="CB30" s="741"/>
      <c r="CD30" s="744"/>
      <c r="CE30" s="745"/>
      <c r="CF30" s="694" t="s">
        <v>311</v>
      </c>
      <c r="CG30" s="695"/>
      <c r="CH30" s="695"/>
      <c r="CI30" s="695"/>
      <c r="CJ30" s="695"/>
      <c r="CK30" s="695"/>
      <c r="CL30" s="695"/>
      <c r="CM30" s="695"/>
      <c r="CN30" s="695"/>
      <c r="CO30" s="695"/>
      <c r="CP30" s="695"/>
      <c r="CQ30" s="696"/>
      <c r="CR30" s="679">
        <v>8211073</v>
      </c>
      <c r="CS30" s="680"/>
      <c r="CT30" s="680"/>
      <c r="CU30" s="680"/>
      <c r="CV30" s="680"/>
      <c r="CW30" s="680"/>
      <c r="CX30" s="680"/>
      <c r="CY30" s="681"/>
      <c r="CZ30" s="684">
        <v>8.9</v>
      </c>
      <c r="DA30" s="713"/>
      <c r="DB30" s="713"/>
      <c r="DC30" s="717"/>
      <c r="DD30" s="688">
        <v>8096559</v>
      </c>
      <c r="DE30" s="680"/>
      <c r="DF30" s="680"/>
      <c r="DG30" s="680"/>
      <c r="DH30" s="680"/>
      <c r="DI30" s="680"/>
      <c r="DJ30" s="680"/>
      <c r="DK30" s="681"/>
      <c r="DL30" s="688">
        <v>7330168</v>
      </c>
      <c r="DM30" s="680"/>
      <c r="DN30" s="680"/>
      <c r="DO30" s="680"/>
      <c r="DP30" s="680"/>
      <c r="DQ30" s="680"/>
      <c r="DR30" s="680"/>
      <c r="DS30" s="680"/>
      <c r="DT30" s="680"/>
      <c r="DU30" s="680"/>
      <c r="DV30" s="681"/>
      <c r="DW30" s="684">
        <v>17.5</v>
      </c>
      <c r="DX30" s="713"/>
      <c r="DY30" s="713"/>
      <c r="DZ30" s="713"/>
      <c r="EA30" s="713"/>
      <c r="EB30" s="713"/>
      <c r="EC30" s="714"/>
    </row>
    <row r="31" spans="2:133" ht="11.25" customHeight="1" x14ac:dyDescent="0.2">
      <c r="B31" s="676" t="s">
        <v>312</v>
      </c>
      <c r="C31" s="677"/>
      <c r="D31" s="677"/>
      <c r="E31" s="677"/>
      <c r="F31" s="677"/>
      <c r="G31" s="677"/>
      <c r="H31" s="677"/>
      <c r="I31" s="677"/>
      <c r="J31" s="677"/>
      <c r="K31" s="677"/>
      <c r="L31" s="677"/>
      <c r="M31" s="677"/>
      <c r="N31" s="677"/>
      <c r="O31" s="677"/>
      <c r="P31" s="677"/>
      <c r="Q31" s="678"/>
      <c r="R31" s="679">
        <v>9637973</v>
      </c>
      <c r="S31" s="680"/>
      <c r="T31" s="680"/>
      <c r="U31" s="680"/>
      <c r="V31" s="680"/>
      <c r="W31" s="680"/>
      <c r="X31" s="680"/>
      <c r="Y31" s="681"/>
      <c r="Z31" s="682">
        <v>10.1</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99.1</v>
      </c>
      <c r="BH31" s="715"/>
      <c r="BI31" s="715"/>
      <c r="BJ31" s="715"/>
      <c r="BK31" s="715"/>
      <c r="BL31" s="715"/>
      <c r="BM31" s="685">
        <v>98</v>
      </c>
      <c r="BN31" s="737"/>
      <c r="BO31" s="737"/>
      <c r="BP31" s="737"/>
      <c r="BQ31" s="738"/>
      <c r="BR31" s="736">
        <v>99.2</v>
      </c>
      <c r="BS31" s="715"/>
      <c r="BT31" s="715"/>
      <c r="BU31" s="715"/>
      <c r="BV31" s="715"/>
      <c r="BW31" s="715"/>
      <c r="BX31" s="685">
        <v>97.9</v>
      </c>
      <c r="BY31" s="737"/>
      <c r="BZ31" s="737"/>
      <c r="CA31" s="737"/>
      <c r="CB31" s="738"/>
      <c r="CD31" s="744"/>
      <c r="CE31" s="745"/>
      <c r="CF31" s="694" t="s">
        <v>315</v>
      </c>
      <c r="CG31" s="695"/>
      <c r="CH31" s="695"/>
      <c r="CI31" s="695"/>
      <c r="CJ31" s="695"/>
      <c r="CK31" s="695"/>
      <c r="CL31" s="695"/>
      <c r="CM31" s="695"/>
      <c r="CN31" s="695"/>
      <c r="CO31" s="695"/>
      <c r="CP31" s="695"/>
      <c r="CQ31" s="696"/>
      <c r="CR31" s="679">
        <v>403816</v>
      </c>
      <c r="CS31" s="715"/>
      <c r="CT31" s="715"/>
      <c r="CU31" s="715"/>
      <c r="CV31" s="715"/>
      <c r="CW31" s="715"/>
      <c r="CX31" s="715"/>
      <c r="CY31" s="716"/>
      <c r="CZ31" s="684">
        <v>0.4</v>
      </c>
      <c r="DA31" s="713"/>
      <c r="DB31" s="713"/>
      <c r="DC31" s="717"/>
      <c r="DD31" s="688">
        <v>397988</v>
      </c>
      <c r="DE31" s="715"/>
      <c r="DF31" s="715"/>
      <c r="DG31" s="715"/>
      <c r="DH31" s="715"/>
      <c r="DI31" s="715"/>
      <c r="DJ31" s="715"/>
      <c r="DK31" s="716"/>
      <c r="DL31" s="688">
        <v>397988</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316</v>
      </c>
      <c r="C32" s="677"/>
      <c r="D32" s="677"/>
      <c r="E32" s="677"/>
      <c r="F32" s="677"/>
      <c r="G32" s="677"/>
      <c r="H32" s="677"/>
      <c r="I32" s="677"/>
      <c r="J32" s="677"/>
      <c r="K32" s="677"/>
      <c r="L32" s="677"/>
      <c r="M32" s="677"/>
      <c r="N32" s="677"/>
      <c r="O32" s="677"/>
      <c r="P32" s="677"/>
      <c r="Q32" s="678"/>
      <c r="R32" s="679">
        <v>11563812</v>
      </c>
      <c r="S32" s="680"/>
      <c r="T32" s="680"/>
      <c r="U32" s="680"/>
      <c r="V32" s="680"/>
      <c r="W32" s="680"/>
      <c r="X32" s="680"/>
      <c r="Y32" s="681"/>
      <c r="Z32" s="682">
        <v>12.1</v>
      </c>
      <c r="AA32" s="682"/>
      <c r="AB32" s="682"/>
      <c r="AC32" s="682"/>
      <c r="AD32" s="683" t="s">
        <v>129</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99.2</v>
      </c>
      <c r="BH32" s="749"/>
      <c r="BI32" s="749"/>
      <c r="BJ32" s="749"/>
      <c r="BK32" s="749"/>
      <c r="BL32" s="749"/>
      <c r="BM32" s="750">
        <v>97</v>
      </c>
      <c r="BN32" s="749"/>
      <c r="BO32" s="749"/>
      <c r="BP32" s="749"/>
      <c r="BQ32" s="751"/>
      <c r="BR32" s="748">
        <v>99.2</v>
      </c>
      <c r="BS32" s="749"/>
      <c r="BT32" s="749"/>
      <c r="BU32" s="749"/>
      <c r="BV32" s="749"/>
      <c r="BW32" s="749"/>
      <c r="BX32" s="750">
        <v>96.7</v>
      </c>
      <c r="BY32" s="749"/>
      <c r="BZ32" s="749"/>
      <c r="CA32" s="749"/>
      <c r="CB32" s="751"/>
      <c r="CD32" s="746"/>
      <c r="CE32" s="747"/>
      <c r="CF32" s="694" t="s">
        <v>318</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242</v>
      </c>
      <c r="DM32" s="680"/>
      <c r="DN32" s="680"/>
      <c r="DO32" s="680"/>
      <c r="DP32" s="680"/>
      <c r="DQ32" s="680"/>
      <c r="DR32" s="680"/>
      <c r="DS32" s="680"/>
      <c r="DT32" s="680"/>
      <c r="DU32" s="680"/>
      <c r="DV32" s="681"/>
      <c r="DW32" s="684" t="s">
        <v>242</v>
      </c>
      <c r="DX32" s="713"/>
      <c r="DY32" s="713"/>
      <c r="DZ32" s="713"/>
      <c r="EA32" s="713"/>
      <c r="EB32" s="713"/>
      <c r="EC32" s="714"/>
    </row>
    <row r="33" spans="2:133" ht="11.25" customHeight="1" x14ac:dyDescent="0.2">
      <c r="B33" s="676" t="s">
        <v>319</v>
      </c>
      <c r="C33" s="677"/>
      <c r="D33" s="677"/>
      <c r="E33" s="677"/>
      <c r="F33" s="677"/>
      <c r="G33" s="677"/>
      <c r="H33" s="677"/>
      <c r="I33" s="677"/>
      <c r="J33" s="677"/>
      <c r="K33" s="677"/>
      <c r="L33" s="677"/>
      <c r="M33" s="677"/>
      <c r="N33" s="677"/>
      <c r="O33" s="677"/>
      <c r="P33" s="677"/>
      <c r="Q33" s="678"/>
      <c r="R33" s="679">
        <v>1997960</v>
      </c>
      <c r="S33" s="680"/>
      <c r="T33" s="680"/>
      <c r="U33" s="680"/>
      <c r="V33" s="680"/>
      <c r="W33" s="680"/>
      <c r="X33" s="680"/>
      <c r="Y33" s="681"/>
      <c r="Z33" s="682">
        <v>2.1</v>
      </c>
      <c r="AA33" s="682"/>
      <c r="AB33" s="682"/>
      <c r="AC33" s="682"/>
      <c r="AD33" s="683" t="s">
        <v>242</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41739295</v>
      </c>
      <c r="CS33" s="715"/>
      <c r="CT33" s="715"/>
      <c r="CU33" s="715"/>
      <c r="CV33" s="715"/>
      <c r="CW33" s="715"/>
      <c r="CX33" s="715"/>
      <c r="CY33" s="716"/>
      <c r="CZ33" s="684">
        <v>45.2</v>
      </c>
      <c r="DA33" s="713"/>
      <c r="DB33" s="713"/>
      <c r="DC33" s="717"/>
      <c r="DD33" s="688">
        <v>26444358</v>
      </c>
      <c r="DE33" s="715"/>
      <c r="DF33" s="715"/>
      <c r="DG33" s="715"/>
      <c r="DH33" s="715"/>
      <c r="DI33" s="715"/>
      <c r="DJ33" s="715"/>
      <c r="DK33" s="716"/>
      <c r="DL33" s="688">
        <v>15296931</v>
      </c>
      <c r="DM33" s="715"/>
      <c r="DN33" s="715"/>
      <c r="DO33" s="715"/>
      <c r="DP33" s="715"/>
      <c r="DQ33" s="715"/>
      <c r="DR33" s="715"/>
      <c r="DS33" s="715"/>
      <c r="DT33" s="715"/>
      <c r="DU33" s="715"/>
      <c r="DV33" s="716"/>
      <c r="DW33" s="684">
        <v>36.5</v>
      </c>
      <c r="DX33" s="713"/>
      <c r="DY33" s="713"/>
      <c r="DZ33" s="713"/>
      <c r="EA33" s="713"/>
      <c r="EB33" s="713"/>
      <c r="EC33" s="714"/>
    </row>
    <row r="34" spans="2:133" ht="11.25" customHeight="1" x14ac:dyDescent="0.2">
      <c r="B34" s="676" t="s">
        <v>321</v>
      </c>
      <c r="C34" s="677"/>
      <c r="D34" s="677"/>
      <c r="E34" s="677"/>
      <c r="F34" s="677"/>
      <c r="G34" s="677"/>
      <c r="H34" s="677"/>
      <c r="I34" s="677"/>
      <c r="J34" s="677"/>
      <c r="K34" s="677"/>
      <c r="L34" s="677"/>
      <c r="M34" s="677"/>
      <c r="N34" s="677"/>
      <c r="O34" s="677"/>
      <c r="P34" s="677"/>
      <c r="Q34" s="678"/>
      <c r="R34" s="679">
        <v>2876583</v>
      </c>
      <c r="S34" s="680"/>
      <c r="T34" s="680"/>
      <c r="U34" s="680"/>
      <c r="V34" s="680"/>
      <c r="W34" s="680"/>
      <c r="X34" s="680"/>
      <c r="Y34" s="681"/>
      <c r="Z34" s="682">
        <v>3</v>
      </c>
      <c r="AA34" s="682"/>
      <c r="AB34" s="682"/>
      <c r="AC34" s="682"/>
      <c r="AD34" s="683">
        <v>113919</v>
      </c>
      <c r="AE34" s="683"/>
      <c r="AF34" s="683"/>
      <c r="AG34" s="683"/>
      <c r="AH34" s="683"/>
      <c r="AI34" s="683"/>
      <c r="AJ34" s="683"/>
      <c r="AK34" s="683"/>
      <c r="AL34" s="684">
        <v>0.3</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16573379</v>
      </c>
      <c r="CS34" s="680"/>
      <c r="CT34" s="680"/>
      <c r="CU34" s="680"/>
      <c r="CV34" s="680"/>
      <c r="CW34" s="680"/>
      <c r="CX34" s="680"/>
      <c r="CY34" s="681"/>
      <c r="CZ34" s="684">
        <v>18</v>
      </c>
      <c r="DA34" s="713"/>
      <c r="DB34" s="713"/>
      <c r="DC34" s="717"/>
      <c r="DD34" s="688">
        <v>14747605</v>
      </c>
      <c r="DE34" s="680"/>
      <c r="DF34" s="680"/>
      <c r="DG34" s="680"/>
      <c r="DH34" s="680"/>
      <c r="DI34" s="680"/>
      <c r="DJ34" s="680"/>
      <c r="DK34" s="681"/>
      <c r="DL34" s="688">
        <v>7001042</v>
      </c>
      <c r="DM34" s="680"/>
      <c r="DN34" s="680"/>
      <c r="DO34" s="680"/>
      <c r="DP34" s="680"/>
      <c r="DQ34" s="680"/>
      <c r="DR34" s="680"/>
      <c r="DS34" s="680"/>
      <c r="DT34" s="680"/>
      <c r="DU34" s="680"/>
      <c r="DV34" s="681"/>
      <c r="DW34" s="684">
        <v>16.7</v>
      </c>
      <c r="DX34" s="713"/>
      <c r="DY34" s="713"/>
      <c r="DZ34" s="713"/>
      <c r="EA34" s="713"/>
      <c r="EB34" s="713"/>
      <c r="EC34" s="714"/>
    </row>
    <row r="35" spans="2:133" ht="11.25" customHeight="1" x14ac:dyDescent="0.2">
      <c r="B35" s="676" t="s">
        <v>325</v>
      </c>
      <c r="C35" s="677"/>
      <c r="D35" s="677"/>
      <c r="E35" s="677"/>
      <c r="F35" s="677"/>
      <c r="G35" s="677"/>
      <c r="H35" s="677"/>
      <c r="I35" s="677"/>
      <c r="J35" s="677"/>
      <c r="K35" s="677"/>
      <c r="L35" s="677"/>
      <c r="M35" s="677"/>
      <c r="N35" s="677"/>
      <c r="O35" s="677"/>
      <c r="P35" s="677"/>
      <c r="Q35" s="678"/>
      <c r="R35" s="679">
        <v>5768904</v>
      </c>
      <c r="S35" s="680"/>
      <c r="T35" s="680"/>
      <c r="U35" s="680"/>
      <c r="V35" s="680"/>
      <c r="W35" s="680"/>
      <c r="X35" s="680"/>
      <c r="Y35" s="681"/>
      <c r="Z35" s="682">
        <v>6</v>
      </c>
      <c r="AA35" s="682"/>
      <c r="AB35" s="682"/>
      <c r="AC35" s="682"/>
      <c r="AD35" s="683" t="s">
        <v>129</v>
      </c>
      <c r="AE35" s="683"/>
      <c r="AF35" s="683"/>
      <c r="AG35" s="683"/>
      <c r="AH35" s="683"/>
      <c r="AI35" s="683"/>
      <c r="AJ35" s="683"/>
      <c r="AK35" s="683"/>
      <c r="AL35" s="684" t="s">
        <v>242</v>
      </c>
      <c r="AM35" s="685"/>
      <c r="AN35" s="685"/>
      <c r="AO35" s="686"/>
      <c r="AP35" s="234"/>
      <c r="AQ35" s="752" t="s">
        <v>326</v>
      </c>
      <c r="AR35" s="753"/>
      <c r="AS35" s="753"/>
      <c r="AT35" s="753"/>
      <c r="AU35" s="753"/>
      <c r="AV35" s="753"/>
      <c r="AW35" s="753"/>
      <c r="AX35" s="753"/>
      <c r="AY35" s="754"/>
      <c r="AZ35" s="668">
        <v>8944296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121788</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737612</v>
      </c>
      <c r="CS35" s="715"/>
      <c r="CT35" s="715"/>
      <c r="CU35" s="715"/>
      <c r="CV35" s="715"/>
      <c r="CW35" s="715"/>
      <c r="CX35" s="715"/>
      <c r="CY35" s="716"/>
      <c r="CZ35" s="684">
        <v>0.8</v>
      </c>
      <c r="DA35" s="713"/>
      <c r="DB35" s="713"/>
      <c r="DC35" s="717"/>
      <c r="DD35" s="688">
        <v>550448</v>
      </c>
      <c r="DE35" s="715"/>
      <c r="DF35" s="715"/>
      <c r="DG35" s="715"/>
      <c r="DH35" s="715"/>
      <c r="DI35" s="715"/>
      <c r="DJ35" s="715"/>
      <c r="DK35" s="716"/>
      <c r="DL35" s="688">
        <v>550448</v>
      </c>
      <c r="DM35" s="715"/>
      <c r="DN35" s="715"/>
      <c r="DO35" s="715"/>
      <c r="DP35" s="715"/>
      <c r="DQ35" s="715"/>
      <c r="DR35" s="715"/>
      <c r="DS35" s="715"/>
      <c r="DT35" s="715"/>
      <c r="DU35" s="715"/>
      <c r="DV35" s="716"/>
      <c r="DW35" s="684">
        <v>1.3</v>
      </c>
      <c r="DX35" s="713"/>
      <c r="DY35" s="713"/>
      <c r="DZ35" s="713"/>
      <c r="EA35" s="713"/>
      <c r="EB35" s="713"/>
      <c r="EC35" s="714"/>
    </row>
    <row r="36" spans="2:133" ht="11.25" customHeight="1" x14ac:dyDescent="0.2">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242</v>
      </c>
      <c r="AA36" s="682"/>
      <c r="AB36" s="682"/>
      <c r="AC36" s="682"/>
      <c r="AD36" s="683" t="s">
        <v>129</v>
      </c>
      <c r="AE36" s="683"/>
      <c r="AF36" s="683"/>
      <c r="AG36" s="683"/>
      <c r="AH36" s="683"/>
      <c r="AI36" s="683"/>
      <c r="AJ36" s="683"/>
      <c r="AK36" s="683"/>
      <c r="AL36" s="684" t="s">
        <v>242</v>
      </c>
      <c r="AM36" s="685"/>
      <c r="AN36" s="685"/>
      <c r="AO36" s="686"/>
      <c r="AQ36" s="756" t="s">
        <v>330</v>
      </c>
      <c r="AR36" s="757"/>
      <c r="AS36" s="757"/>
      <c r="AT36" s="757"/>
      <c r="AU36" s="757"/>
      <c r="AV36" s="757"/>
      <c r="AW36" s="757"/>
      <c r="AX36" s="757"/>
      <c r="AY36" s="758"/>
      <c r="AZ36" s="679">
        <v>1565328</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-148993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3789554</v>
      </c>
      <c r="CS36" s="680"/>
      <c r="CT36" s="680"/>
      <c r="CU36" s="680"/>
      <c r="CV36" s="680"/>
      <c r="CW36" s="680"/>
      <c r="CX36" s="680"/>
      <c r="CY36" s="681"/>
      <c r="CZ36" s="684">
        <v>4.0999999999999996</v>
      </c>
      <c r="DA36" s="713"/>
      <c r="DB36" s="713"/>
      <c r="DC36" s="717"/>
      <c r="DD36" s="688">
        <v>3283639</v>
      </c>
      <c r="DE36" s="680"/>
      <c r="DF36" s="680"/>
      <c r="DG36" s="680"/>
      <c r="DH36" s="680"/>
      <c r="DI36" s="680"/>
      <c r="DJ36" s="680"/>
      <c r="DK36" s="681"/>
      <c r="DL36" s="688">
        <v>2370410</v>
      </c>
      <c r="DM36" s="680"/>
      <c r="DN36" s="680"/>
      <c r="DO36" s="680"/>
      <c r="DP36" s="680"/>
      <c r="DQ36" s="680"/>
      <c r="DR36" s="680"/>
      <c r="DS36" s="680"/>
      <c r="DT36" s="680"/>
      <c r="DU36" s="680"/>
      <c r="DV36" s="681"/>
      <c r="DW36" s="684">
        <v>5.7</v>
      </c>
      <c r="DX36" s="713"/>
      <c r="DY36" s="713"/>
      <c r="DZ36" s="713"/>
      <c r="EA36" s="713"/>
      <c r="EB36" s="713"/>
      <c r="EC36" s="714"/>
    </row>
    <row r="37" spans="2:133" ht="11.25" customHeight="1" x14ac:dyDescent="0.2">
      <c r="B37" s="676" t="s">
        <v>333</v>
      </c>
      <c r="C37" s="677"/>
      <c r="D37" s="677"/>
      <c r="E37" s="677"/>
      <c r="F37" s="677"/>
      <c r="G37" s="677"/>
      <c r="H37" s="677"/>
      <c r="I37" s="677"/>
      <c r="J37" s="677"/>
      <c r="K37" s="677"/>
      <c r="L37" s="677"/>
      <c r="M37" s="677"/>
      <c r="N37" s="677"/>
      <c r="O37" s="677"/>
      <c r="P37" s="677"/>
      <c r="Q37" s="678"/>
      <c r="R37" s="679">
        <v>2207404</v>
      </c>
      <c r="S37" s="680"/>
      <c r="T37" s="680"/>
      <c r="U37" s="680"/>
      <c r="V37" s="680"/>
      <c r="W37" s="680"/>
      <c r="X37" s="680"/>
      <c r="Y37" s="681"/>
      <c r="Z37" s="682">
        <v>2.2999999999999998</v>
      </c>
      <c r="AA37" s="682"/>
      <c r="AB37" s="682"/>
      <c r="AC37" s="682"/>
      <c r="AD37" s="683" t="s">
        <v>242</v>
      </c>
      <c r="AE37" s="683"/>
      <c r="AF37" s="683"/>
      <c r="AG37" s="683"/>
      <c r="AH37" s="683"/>
      <c r="AI37" s="683"/>
      <c r="AJ37" s="683"/>
      <c r="AK37" s="683"/>
      <c r="AL37" s="684" t="s">
        <v>242</v>
      </c>
      <c r="AM37" s="685"/>
      <c r="AN37" s="685"/>
      <c r="AO37" s="686"/>
      <c r="AQ37" s="756" t="s">
        <v>334</v>
      </c>
      <c r="AR37" s="757"/>
      <c r="AS37" s="757"/>
      <c r="AT37" s="757"/>
      <c r="AU37" s="757"/>
      <c r="AV37" s="757"/>
      <c r="AW37" s="757"/>
      <c r="AX37" s="757"/>
      <c r="AY37" s="758"/>
      <c r="AZ37" s="679">
        <v>125268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24086</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13933</v>
      </c>
      <c r="CS37" s="715"/>
      <c r="CT37" s="715"/>
      <c r="CU37" s="715"/>
      <c r="CV37" s="715"/>
      <c r="CW37" s="715"/>
      <c r="CX37" s="715"/>
      <c r="CY37" s="716"/>
      <c r="CZ37" s="684">
        <v>0</v>
      </c>
      <c r="DA37" s="713"/>
      <c r="DB37" s="713"/>
      <c r="DC37" s="717"/>
      <c r="DD37" s="688">
        <v>13933</v>
      </c>
      <c r="DE37" s="715"/>
      <c r="DF37" s="715"/>
      <c r="DG37" s="715"/>
      <c r="DH37" s="715"/>
      <c r="DI37" s="715"/>
      <c r="DJ37" s="715"/>
      <c r="DK37" s="716"/>
      <c r="DL37" s="688">
        <v>13268</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2">
      <c r="B38" s="724" t="s">
        <v>337</v>
      </c>
      <c r="C38" s="725"/>
      <c r="D38" s="725"/>
      <c r="E38" s="725"/>
      <c r="F38" s="725"/>
      <c r="G38" s="725"/>
      <c r="H38" s="725"/>
      <c r="I38" s="725"/>
      <c r="J38" s="725"/>
      <c r="K38" s="725"/>
      <c r="L38" s="725"/>
      <c r="M38" s="725"/>
      <c r="N38" s="725"/>
      <c r="O38" s="725"/>
      <c r="P38" s="725"/>
      <c r="Q38" s="726"/>
      <c r="R38" s="759">
        <v>95542974</v>
      </c>
      <c r="S38" s="760"/>
      <c r="T38" s="760"/>
      <c r="U38" s="760"/>
      <c r="V38" s="760"/>
      <c r="W38" s="760"/>
      <c r="X38" s="760"/>
      <c r="Y38" s="761"/>
      <c r="Z38" s="762">
        <v>100</v>
      </c>
      <c r="AA38" s="762"/>
      <c r="AB38" s="762"/>
      <c r="AC38" s="762"/>
      <c r="AD38" s="763">
        <v>39742422</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98493</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38188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7360834</v>
      </c>
      <c r="CS38" s="680"/>
      <c r="CT38" s="680"/>
      <c r="CU38" s="680"/>
      <c r="CV38" s="680"/>
      <c r="CW38" s="680"/>
      <c r="CX38" s="680"/>
      <c r="CY38" s="681"/>
      <c r="CZ38" s="684">
        <v>8</v>
      </c>
      <c r="DA38" s="713"/>
      <c r="DB38" s="713"/>
      <c r="DC38" s="717"/>
      <c r="DD38" s="688">
        <v>5904349</v>
      </c>
      <c r="DE38" s="680"/>
      <c r="DF38" s="680"/>
      <c r="DG38" s="680"/>
      <c r="DH38" s="680"/>
      <c r="DI38" s="680"/>
      <c r="DJ38" s="680"/>
      <c r="DK38" s="681"/>
      <c r="DL38" s="688">
        <v>5373360</v>
      </c>
      <c r="DM38" s="680"/>
      <c r="DN38" s="680"/>
      <c r="DO38" s="680"/>
      <c r="DP38" s="680"/>
      <c r="DQ38" s="680"/>
      <c r="DR38" s="680"/>
      <c r="DS38" s="680"/>
      <c r="DT38" s="680"/>
      <c r="DU38" s="680"/>
      <c r="DV38" s="681"/>
      <c r="DW38" s="684">
        <v>12.8</v>
      </c>
      <c r="DX38" s="713"/>
      <c r="DY38" s="713"/>
      <c r="DZ38" s="713"/>
      <c r="EA38" s="713"/>
      <c r="EB38" s="713"/>
      <c r="EC38" s="714"/>
    </row>
    <row r="39" spans="2:133" ht="11.25" customHeight="1" x14ac:dyDescent="0.2">
      <c r="AQ39" s="756" t="s">
        <v>341</v>
      </c>
      <c r="AR39" s="757"/>
      <c r="AS39" s="757"/>
      <c r="AT39" s="757"/>
      <c r="AU39" s="757"/>
      <c r="AV39" s="757"/>
      <c r="AW39" s="757"/>
      <c r="AX39" s="757"/>
      <c r="AY39" s="758"/>
      <c r="AZ39" s="679">
        <v>27340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101</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11010181</v>
      </c>
      <c r="CS39" s="715"/>
      <c r="CT39" s="715"/>
      <c r="CU39" s="715"/>
      <c r="CV39" s="715"/>
      <c r="CW39" s="715"/>
      <c r="CX39" s="715"/>
      <c r="CY39" s="716"/>
      <c r="CZ39" s="684">
        <v>11.9</v>
      </c>
      <c r="DA39" s="713"/>
      <c r="DB39" s="713"/>
      <c r="DC39" s="717"/>
      <c r="DD39" s="688">
        <v>1420426</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1703879</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2267735</v>
      </c>
      <c r="CS40" s="680"/>
      <c r="CT40" s="680"/>
      <c r="CU40" s="680"/>
      <c r="CV40" s="680"/>
      <c r="CW40" s="680"/>
      <c r="CX40" s="680"/>
      <c r="CY40" s="681"/>
      <c r="CZ40" s="684">
        <v>2.5</v>
      </c>
      <c r="DA40" s="713"/>
      <c r="DB40" s="713"/>
      <c r="DC40" s="717"/>
      <c r="DD40" s="688">
        <v>537891</v>
      </c>
      <c r="DE40" s="680"/>
      <c r="DF40" s="680"/>
      <c r="DG40" s="680"/>
      <c r="DH40" s="680"/>
      <c r="DI40" s="680"/>
      <c r="DJ40" s="680"/>
      <c r="DK40" s="681"/>
      <c r="DL40" s="688">
        <v>1671</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5423988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349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10033345</v>
      </c>
      <c r="CS42" s="680"/>
      <c r="CT42" s="680"/>
      <c r="CU42" s="680"/>
      <c r="CV42" s="680"/>
      <c r="CW42" s="680"/>
      <c r="CX42" s="680"/>
      <c r="CY42" s="681"/>
      <c r="CZ42" s="684">
        <v>10.9</v>
      </c>
      <c r="DA42" s="685"/>
      <c r="DB42" s="685"/>
      <c r="DC42" s="780"/>
      <c r="DD42" s="688">
        <v>2253242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141662</v>
      </c>
      <c r="CS43" s="715"/>
      <c r="CT43" s="715"/>
      <c r="CU43" s="715"/>
      <c r="CV43" s="715"/>
      <c r="CW43" s="715"/>
      <c r="CX43" s="715"/>
      <c r="CY43" s="716"/>
      <c r="CZ43" s="684">
        <v>0.2</v>
      </c>
      <c r="DA43" s="713"/>
      <c r="DB43" s="713"/>
      <c r="DC43" s="717"/>
      <c r="DD43" s="688">
        <v>137862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306</v>
      </c>
      <c r="CE44" s="792"/>
      <c r="CF44" s="676" t="s">
        <v>356</v>
      </c>
      <c r="CG44" s="677"/>
      <c r="CH44" s="677"/>
      <c r="CI44" s="677"/>
      <c r="CJ44" s="677"/>
      <c r="CK44" s="677"/>
      <c r="CL44" s="677"/>
      <c r="CM44" s="677"/>
      <c r="CN44" s="677"/>
      <c r="CO44" s="677"/>
      <c r="CP44" s="677"/>
      <c r="CQ44" s="678"/>
      <c r="CR44" s="679">
        <v>9492662</v>
      </c>
      <c r="CS44" s="680"/>
      <c r="CT44" s="680"/>
      <c r="CU44" s="680"/>
      <c r="CV44" s="680"/>
      <c r="CW44" s="680"/>
      <c r="CX44" s="680"/>
      <c r="CY44" s="681"/>
      <c r="CZ44" s="684">
        <v>10.3</v>
      </c>
      <c r="DA44" s="685"/>
      <c r="DB44" s="685"/>
      <c r="DC44" s="780"/>
      <c r="DD44" s="688">
        <v>1823485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4255712</v>
      </c>
      <c r="CS45" s="715"/>
      <c r="CT45" s="715"/>
      <c r="CU45" s="715"/>
      <c r="CV45" s="715"/>
      <c r="CW45" s="715"/>
      <c r="CX45" s="715"/>
      <c r="CY45" s="716"/>
      <c r="CZ45" s="684">
        <v>4.5999999999999996</v>
      </c>
      <c r="DA45" s="713"/>
      <c r="DB45" s="713"/>
      <c r="DC45" s="717"/>
      <c r="DD45" s="688">
        <v>195399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5009625</v>
      </c>
      <c r="CS46" s="680"/>
      <c r="CT46" s="680"/>
      <c r="CU46" s="680"/>
      <c r="CV46" s="680"/>
      <c r="CW46" s="680"/>
      <c r="CX46" s="680"/>
      <c r="CY46" s="681"/>
      <c r="CZ46" s="684">
        <v>5.4</v>
      </c>
      <c r="DA46" s="685"/>
      <c r="DB46" s="685"/>
      <c r="DC46" s="780"/>
      <c r="DD46" s="688">
        <v>1498261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v>540683</v>
      </c>
      <c r="CS47" s="715"/>
      <c r="CT47" s="715"/>
      <c r="CU47" s="715"/>
      <c r="CV47" s="715"/>
      <c r="CW47" s="715"/>
      <c r="CX47" s="715"/>
      <c r="CY47" s="716"/>
      <c r="CZ47" s="684">
        <v>0.6</v>
      </c>
      <c r="DA47" s="713"/>
      <c r="DB47" s="713"/>
      <c r="DC47" s="717"/>
      <c r="DD47" s="688">
        <v>429757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242</v>
      </c>
      <c r="CS48" s="680"/>
      <c r="CT48" s="680"/>
      <c r="CU48" s="680"/>
      <c r="CV48" s="680"/>
      <c r="CW48" s="680"/>
      <c r="CX48" s="680"/>
      <c r="CY48" s="681"/>
      <c r="CZ48" s="684" t="s">
        <v>242</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92264562</v>
      </c>
      <c r="CS49" s="749"/>
      <c r="CT49" s="749"/>
      <c r="CU49" s="749"/>
      <c r="CV49" s="749"/>
      <c r="CW49" s="749"/>
      <c r="CX49" s="749"/>
      <c r="CY49" s="781"/>
      <c r="CZ49" s="764">
        <v>100</v>
      </c>
      <c r="DA49" s="782"/>
      <c r="DB49" s="782"/>
      <c r="DC49" s="783"/>
      <c r="DD49" s="784">
        <v>53616718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w5conuWSKFydJhsenRqchtuMbXNB/ijs2h1AWyUx0GtUV3OHkm8IGuDy1Oj9L3sxPVV6QntTvTBcnfxwVEB4Cw==" saltValue="9EA4dqBEl6EfwkH3FQ3x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96065</v>
      </c>
      <c r="R7" s="815"/>
      <c r="S7" s="815"/>
      <c r="T7" s="815"/>
      <c r="U7" s="815"/>
      <c r="V7" s="815">
        <v>92786</v>
      </c>
      <c r="W7" s="815"/>
      <c r="X7" s="815"/>
      <c r="Y7" s="815"/>
      <c r="Z7" s="815"/>
      <c r="AA7" s="815">
        <v>3278</v>
      </c>
      <c r="AB7" s="815"/>
      <c r="AC7" s="815"/>
      <c r="AD7" s="815"/>
      <c r="AE7" s="816"/>
      <c r="AF7" s="817">
        <v>1363</v>
      </c>
      <c r="AG7" s="818"/>
      <c r="AH7" s="818"/>
      <c r="AI7" s="818"/>
      <c r="AJ7" s="819"/>
      <c r="AK7" s="854" t="s">
        <v>583</v>
      </c>
      <c r="AL7" s="855"/>
      <c r="AM7" s="855"/>
      <c r="AN7" s="855"/>
      <c r="AO7" s="855"/>
      <c r="AP7" s="855">
        <v>71887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9</v>
      </c>
      <c r="CI7" s="852"/>
      <c r="CJ7" s="852"/>
      <c r="CK7" s="852"/>
      <c r="CL7" s="853"/>
      <c r="CM7" s="851">
        <v>314</v>
      </c>
      <c r="CN7" s="852"/>
      <c r="CO7" s="852"/>
      <c r="CP7" s="852"/>
      <c r="CQ7" s="853"/>
      <c r="CR7" s="851">
        <v>18</v>
      </c>
      <c r="CS7" s="852"/>
      <c r="CT7" s="852"/>
      <c r="CU7" s="852"/>
      <c r="CV7" s="853"/>
      <c r="CW7" s="851" t="s">
        <v>583</v>
      </c>
      <c r="CX7" s="852"/>
      <c r="CY7" s="852"/>
      <c r="CZ7" s="852"/>
      <c r="DA7" s="853"/>
      <c r="DB7" s="851">
        <v>33</v>
      </c>
      <c r="DC7" s="852"/>
      <c r="DD7" s="852"/>
      <c r="DE7" s="852"/>
      <c r="DF7" s="853"/>
      <c r="DG7" s="851" t="s">
        <v>583</v>
      </c>
      <c r="DH7" s="852"/>
      <c r="DI7" s="852"/>
      <c r="DJ7" s="852"/>
      <c r="DK7" s="853"/>
      <c r="DL7" s="851" t="s">
        <v>583</v>
      </c>
      <c r="DM7" s="852"/>
      <c r="DN7" s="852"/>
      <c r="DO7" s="852"/>
      <c r="DP7" s="853"/>
      <c r="DQ7" s="851" t="s">
        <v>521</v>
      </c>
      <c r="DR7" s="852"/>
      <c r="DS7" s="852"/>
      <c r="DT7" s="852"/>
      <c r="DU7" s="853"/>
      <c r="DV7" s="832"/>
      <c r="DW7" s="833"/>
      <c r="DX7" s="833"/>
      <c r="DY7" s="833"/>
      <c r="DZ7" s="834"/>
      <c r="EA7" s="254"/>
    </row>
    <row r="8" spans="1:131" s="255" customFormat="1" ht="26.25" customHeight="1" x14ac:dyDescent="0.2">
      <c r="A8" s="261">
        <v>2</v>
      </c>
      <c r="B8" s="835" t="s">
        <v>385</v>
      </c>
      <c r="C8" s="836"/>
      <c r="D8" s="836"/>
      <c r="E8" s="836"/>
      <c r="F8" s="836"/>
      <c r="G8" s="836"/>
      <c r="H8" s="836"/>
      <c r="I8" s="836"/>
      <c r="J8" s="836"/>
      <c r="K8" s="836"/>
      <c r="L8" s="836"/>
      <c r="M8" s="836"/>
      <c r="N8" s="836"/>
      <c r="O8" s="836"/>
      <c r="P8" s="837"/>
      <c r="Q8" s="838">
        <v>30</v>
      </c>
      <c r="R8" s="839"/>
      <c r="S8" s="839"/>
      <c r="T8" s="839"/>
      <c r="U8" s="839"/>
      <c r="V8" s="839">
        <v>30</v>
      </c>
      <c r="W8" s="839"/>
      <c r="X8" s="839"/>
      <c r="Y8" s="839"/>
      <c r="Z8" s="839"/>
      <c r="AA8" s="839" t="s">
        <v>583</v>
      </c>
      <c r="AB8" s="839"/>
      <c r="AC8" s="839"/>
      <c r="AD8" s="839"/>
      <c r="AE8" s="840"/>
      <c r="AF8" s="841" t="s">
        <v>386</v>
      </c>
      <c r="AG8" s="842"/>
      <c r="AH8" s="842"/>
      <c r="AI8" s="842"/>
      <c r="AJ8" s="843"/>
      <c r="AK8" s="844">
        <v>27</v>
      </c>
      <c r="AL8" s="845"/>
      <c r="AM8" s="845"/>
      <c r="AN8" s="845"/>
      <c r="AO8" s="845"/>
      <c r="AP8" s="845">
        <v>117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596</v>
      </c>
      <c r="BS8" s="848" t="s">
        <v>590</v>
      </c>
      <c r="BT8" s="849"/>
      <c r="BU8" s="849"/>
      <c r="BV8" s="849"/>
      <c r="BW8" s="849"/>
      <c r="BX8" s="849"/>
      <c r="BY8" s="849"/>
      <c r="BZ8" s="849"/>
      <c r="CA8" s="849"/>
      <c r="CB8" s="849"/>
      <c r="CC8" s="849"/>
      <c r="CD8" s="849"/>
      <c r="CE8" s="849"/>
      <c r="CF8" s="849"/>
      <c r="CG8" s="850"/>
      <c r="CH8" s="861">
        <v>-16</v>
      </c>
      <c r="CI8" s="862"/>
      <c r="CJ8" s="862"/>
      <c r="CK8" s="862"/>
      <c r="CL8" s="863"/>
      <c r="CM8" s="861">
        <v>827</v>
      </c>
      <c r="CN8" s="862"/>
      <c r="CO8" s="862"/>
      <c r="CP8" s="862"/>
      <c r="CQ8" s="863"/>
      <c r="CR8" s="861">
        <v>10</v>
      </c>
      <c r="CS8" s="862"/>
      <c r="CT8" s="862"/>
      <c r="CU8" s="862"/>
      <c r="CV8" s="863"/>
      <c r="CW8" s="861" t="s">
        <v>583</v>
      </c>
      <c r="CX8" s="862"/>
      <c r="CY8" s="862"/>
      <c r="CZ8" s="862"/>
      <c r="DA8" s="863"/>
      <c r="DB8" s="861">
        <v>991</v>
      </c>
      <c r="DC8" s="862"/>
      <c r="DD8" s="862"/>
      <c r="DE8" s="862"/>
      <c r="DF8" s="863"/>
      <c r="DG8" s="861" t="s">
        <v>583</v>
      </c>
      <c r="DH8" s="862"/>
      <c r="DI8" s="862"/>
      <c r="DJ8" s="862"/>
      <c r="DK8" s="863"/>
      <c r="DL8" s="861" t="s">
        <v>583</v>
      </c>
      <c r="DM8" s="862"/>
      <c r="DN8" s="862"/>
      <c r="DO8" s="862"/>
      <c r="DP8" s="863"/>
      <c r="DQ8" s="861" t="s">
        <v>521</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591</v>
      </c>
      <c r="BT9" s="849"/>
      <c r="BU9" s="849"/>
      <c r="BV9" s="849"/>
      <c r="BW9" s="849"/>
      <c r="BX9" s="849"/>
      <c r="BY9" s="849"/>
      <c r="BZ9" s="849"/>
      <c r="CA9" s="849"/>
      <c r="CB9" s="849"/>
      <c r="CC9" s="849"/>
      <c r="CD9" s="849"/>
      <c r="CE9" s="849"/>
      <c r="CF9" s="849"/>
      <c r="CG9" s="850"/>
      <c r="CH9" s="861">
        <v>-5</v>
      </c>
      <c r="CI9" s="862"/>
      <c r="CJ9" s="862"/>
      <c r="CK9" s="862"/>
      <c r="CL9" s="863"/>
      <c r="CM9" s="861">
        <v>694</v>
      </c>
      <c r="CN9" s="862"/>
      <c r="CO9" s="862"/>
      <c r="CP9" s="862"/>
      <c r="CQ9" s="863"/>
      <c r="CR9" s="861">
        <v>2</v>
      </c>
      <c r="CS9" s="862"/>
      <c r="CT9" s="862"/>
      <c r="CU9" s="862"/>
      <c r="CV9" s="863"/>
      <c r="CW9" s="861">
        <v>28</v>
      </c>
      <c r="CX9" s="862"/>
      <c r="CY9" s="862"/>
      <c r="CZ9" s="862"/>
      <c r="DA9" s="863"/>
      <c r="DB9" s="861" t="s">
        <v>521</v>
      </c>
      <c r="DC9" s="862"/>
      <c r="DD9" s="862"/>
      <c r="DE9" s="862"/>
      <c r="DF9" s="863"/>
      <c r="DG9" s="861" t="s">
        <v>583</v>
      </c>
      <c r="DH9" s="862"/>
      <c r="DI9" s="862"/>
      <c r="DJ9" s="862"/>
      <c r="DK9" s="863"/>
      <c r="DL9" s="861" t="s">
        <v>583</v>
      </c>
      <c r="DM9" s="862"/>
      <c r="DN9" s="862"/>
      <c r="DO9" s="862"/>
      <c r="DP9" s="863"/>
      <c r="DQ9" s="861" t="s">
        <v>521</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592</v>
      </c>
      <c r="BT10" s="849"/>
      <c r="BU10" s="849"/>
      <c r="BV10" s="849"/>
      <c r="BW10" s="849"/>
      <c r="BX10" s="849"/>
      <c r="BY10" s="849"/>
      <c r="BZ10" s="849"/>
      <c r="CA10" s="849"/>
      <c r="CB10" s="849"/>
      <c r="CC10" s="849"/>
      <c r="CD10" s="849"/>
      <c r="CE10" s="849"/>
      <c r="CF10" s="849"/>
      <c r="CG10" s="850"/>
      <c r="CH10" s="861">
        <v>11</v>
      </c>
      <c r="CI10" s="862"/>
      <c r="CJ10" s="862"/>
      <c r="CK10" s="862"/>
      <c r="CL10" s="863"/>
      <c r="CM10" s="861">
        <v>63</v>
      </c>
      <c r="CN10" s="862"/>
      <c r="CO10" s="862"/>
      <c r="CP10" s="862"/>
      <c r="CQ10" s="863"/>
      <c r="CR10" s="861">
        <v>30</v>
      </c>
      <c r="CS10" s="862"/>
      <c r="CT10" s="862"/>
      <c r="CU10" s="862"/>
      <c r="CV10" s="863"/>
      <c r="CW10" s="861" t="s">
        <v>521</v>
      </c>
      <c r="CX10" s="862"/>
      <c r="CY10" s="862"/>
      <c r="CZ10" s="862"/>
      <c r="DA10" s="863"/>
      <c r="DB10" s="861" t="s">
        <v>521</v>
      </c>
      <c r="DC10" s="862"/>
      <c r="DD10" s="862"/>
      <c r="DE10" s="862"/>
      <c r="DF10" s="863"/>
      <c r="DG10" s="861" t="s">
        <v>583</v>
      </c>
      <c r="DH10" s="862"/>
      <c r="DI10" s="862"/>
      <c r="DJ10" s="862"/>
      <c r="DK10" s="863"/>
      <c r="DL10" s="861" t="s">
        <v>583</v>
      </c>
      <c r="DM10" s="862"/>
      <c r="DN10" s="862"/>
      <c r="DO10" s="862"/>
      <c r="DP10" s="863"/>
      <c r="DQ10" s="861" t="s">
        <v>521</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593</v>
      </c>
      <c r="BT11" s="849"/>
      <c r="BU11" s="849"/>
      <c r="BV11" s="849"/>
      <c r="BW11" s="849"/>
      <c r="BX11" s="849"/>
      <c r="BY11" s="849"/>
      <c r="BZ11" s="849"/>
      <c r="CA11" s="849"/>
      <c r="CB11" s="849"/>
      <c r="CC11" s="849"/>
      <c r="CD11" s="849"/>
      <c r="CE11" s="849"/>
      <c r="CF11" s="849"/>
      <c r="CG11" s="850"/>
      <c r="CH11" s="861">
        <v>10</v>
      </c>
      <c r="CI11" s="862"/>
      <c r="CJ11" s="862"/>
      <c r="CK11" s="862"/>
      <c r="CL11" s="863"/>
      <c r="CM11" s="861">
        <v>128</v>
      </c>
      <c r="CN11" s="862"/>
      <c r="CO11" s="862"/>
      <c r="CP11" s="862"/>
      <c r="CQ11" s="863"/>
      <c r="CR11" s="861">
        <v>66</v>
      </c>
      <c r="CS11" s="862"/>
      <c r="CT11" s="862"/>
      <c r="CU11" s="862"/>
      <c r="CV11" s="863"/>
      <c r="CW11" s="861" t="s">
        <v>521</v>
      </c>
      <c r="CX11" s="862"/>
      <c r="CY11" s="862"/>
      <c r="CZ11" s="862"/>
      <c r="DA11" s="863"/>
      <c r="DB11" s="861" t="s">
        <v>521</v>
      </c>
      <c r="DC11" s="862"/>
      <c r="DD11" s="862"/>
      <c r="DE11" s="862"/>
      <c r="DF11" s="863"/>
      <c r="DG11" s="861" t="s">
        <v>583</v>
      </c>
      <c r="DH11" s="862"/>
      <c r="DI11" s="862"/>
      <c r="DJ11" s="862"/>
      <c r="DK11" s="863"/>
      <c r="DL11" s="861" t="s">
        <v>583</v>
      </c>
      <c r="DM11" s="862"/>
      <c r="DN11" s="862"/>
      <c r="DO11" s="862"/>
      <c r="DP11" s="863"/>
      <c r="DQ11" s="861" t="s">
        <v>521</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594</v>
      </c>
      <c r="BT12" s="849"/>
      <c r="BU12" s="849"/>
      <c r="BV12" s="849"/>
      <c r="BW12" s="849"/>
      <c r="BX12" s="849"/>
      <c r="BY12" s="849"/>
      <c r="BZ12" s="849"/>
      <c r="CA12" s="849"/>
      <c r="CB12" s="849"/>
      <c r="CC12" s="849"/>
      <c r="CD12" s="849"/>
      <c r="CE12" s="849"/>
      <c r="CF12" s="849"/>
      <c r="CG12" s="850"/>
      <c r="CH12" s="861">
        <v>3</v>
      </c>
      <c r="CI12" s="862"/>
      <c r="CJ12" s="862"/>
      <c r="CK12" s="862"/>
      <c r="CL12" s="863"/>
      <c r="CM12" s="861">
        <v>59</v>
      </c>
      <c r="CN12" s="862"/>
      <c r="CO12" s="862"/>
      <c r="CP12" s="862"/>
      <c r="CQ12" s="863"/>
      <c r="CR12" s="861">
        <v>11</v>
      </c>
      <c r="CS12" s="862"/>
      <c r="CT12" s="862"/>
      <c r="CU12" s="862"/>
      <c r="CV12" s="863"/>
      <c r="CW12" s="861" t="s">
        <v>521</v>
      </c>
      <c r="CX12" s="862"/>
      <c r="CY12" s="862"/>
      <c r="CZ12" s="862"/>
      <c r="DA12" s="863"/>
      <c r="DB12" s="861" t="s">
        <v>521</v>
      </c>
      <c r="DC12" s="862"/>
      <c r="DD12" s="862"/>
      <c r="DE12" s="862"/>
      <c r="DF12" s="863"/>
      <c r="DG12" s="861" t="s">
        <v>583</v>
      </c>
      <c r="DH12" s="862"/>
      <c r="DI12" s="862"/>
      <c r="DJ12" s="862"/>
      <c r="DK12" s="863"/>
      <c r="DL12" s="861" t="s">
        <v>583</v>
      </c>
      <c r="DM12" s="862"/>
      <c r="DN12" s="862"/>
      <c r="DO12" s="862"/>
      <c r="DP12" s="863"/>
      <c r="DQ12" s="861" t="s">
        <v>521</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597</v>
      </c>
      <c r="BT13" s="849"/>
      <c r="BU13" s="849"/>
      <c r="BV13" s="849"/>
      <c r="BW13" s="849"/>
      <c r="BX13" s="849"/>
      <c r="BY13" s="849"/>
      <c r="BZ13" s="849"/>
      <c r="CA13" s="849"/>
      <c r="CB13" s="849"/>
      <c r="CC13" s="849"/>
      <c r="CD13" s="849"/>
      <c r="CE13" s="849"/>
      <c r="CF13" s="849"/>
      <c r="CG13" s="850"/>
      <c r="CH13" s="861">
        <v>-20</v>
      </c>
      <c r="CI13" s="862"/>
      <c r="CJ13" s="862"/>
      <c r="CK13" s="862"/>
      <c r="CL13" s="863"/>
      <c r="CM13" s="861">
        <v>103</v>
      </c>
      <c r="CN13" s="862"/>
      <c r="CO13" s="862"/>
      <c r="CP13" s="862"/>
      <c r="CQ13" s="863"/>
      <c r="CR13" s="861">
        <v>61</v>
      </c>
      <c r="CS13" s="862"/>
      <c r="CT13" s="862"/>
      <c r="CU13" s="862"/>
      <c r="CV13" s="863"/>
      <c r="CW13" s="861" t="s">
        <v>521</v>
      </c>
      <c r="CX13" s="862"/>
      <c r="CY13" s="862"/>
      <c r="CZ13" s="862"/>
      <c r="DA13" s="863"/>
      <c r="DB13" s="861" t="s">
        <v>521</v>
      </c>
      <c r="DC13" s="862"/>
      <c r="DD13" s="862"/>
      <c r="DE13" s="862"/>
      <c r="DF13" s="863"/>
      <c r="DG13" s="861" t="s">
        <v>583</v>
      </c>
      <c r="DH13" s="862"/>
      <c r="DI13" s="862"/>
      <c r="DJ13" s="862"/>
      <c r="DK13" s="863"/>
      <c r="DL13" s="861" t="s">
        <v>583</v>
      </c>
      <c r="DM13" s="862"/>
      <c r="DN13" s="862"/>
      <c r="DO13" s="862"/>
      <c r="DP13" s="863"/>
      <c r="DQ13" s="861" t="s">
        <v>521</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595</v>
      </c>
      <c r="BT14" s="849"/>
      <c r="BU14" s="849"/>
      <c r="BV14" s="849"/>
      <c r="BW14" s="849"/>
      <c r="BX14" s="849"/>
      <c r="BY14" s="849"/>
      <c r="BZ14" s="849"/>
      <c r="CA14" s="849"/>
      <c r="CB14" s="849"/>
      <c r="CC14" s="849"/>
      <c r="CD14" s="849"/>
      <c r="CE14" s="849"/>
      <c r="CF14" s="849"/>
      <c r="CG14" s="850"/>
      <c r="CH14" s="861">
        <v>-1</v>
      </c>
      <c r="CI14" s="862"/>
      <c r="CJ14" s="862"/>
      <c r="CK14" s="862"/>
      <c r="CL14" s="863"/>
      <c r="CM14" s="861">
        <v>53</v>
      </c>
      <c r="CN14" s="862"/>
      <c r="CO14" s="862"/>
      <c r="CP14" s="862"/>
      <c r="CQ14" s="863"/>
      <c r="CR14" s="861">
        <v>1</v>
      </c>
      <c r="CS14" s="862"/>
      <c r="CT14" s="862"/>
      <c r="CU14" s="862"/>
      <c r="CV14" s="863"/>
      <c r="CW14" s="861">
        <v>15</v>
      </c>
      <c r="CX14" s="862"/>
      <c r="CY14" s="862"/>
      <c r="CZ14" s="862"/>
      <c r="DA14" s="863"/>
      <c r="DB14" s="861" t="s">
        <v>521</v>
      </c>
      <c r="DC14" s="862"/>
      <c r="DD14" s="862"/>
      <c r="DE14" s="862"/>
      <c r="DF14" s="863"/>
      <c r="DG14" s="861" t="s">
        <v>583</v>
      </c>
      <c r="DH14" s="862"/>
      <c r="DI14" s="862"/>
      <c r="DJ14" s="862"/>
      <c r="DK14" s="863"/>
      <c r="DL14" s="861" t="s">
        <v>583</v>
      </c>
      <c r="DM14" s="862"/>
      <c r="DN14" s="862"/>
      <c r="DO14" s="862"/>
      <c r="DP14" s="863"/>
      <c r="DQ14" s="861" t="s">
        <v>521</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v>95543</v>
      </c>
      <c r="R23" s="874"/>
      <c r="S23" s="874"/>
      <c r="T23" s="874"/>
      <c r="U23" s="874"/>
      <c r="V23" s="874">
        <v>92265</v>
      </c>
      <c r="W23" s="874"/>
      <c r="X23" s="874"/>
      <c r="Y23" s="874"/>
      <c r="Z23" s="874"/>
      <c r="AA23" s="874">
        <v>3278</v>
      </c>
      <c r="AB23" s="874"/>
      <c r="AC23" s="874"/>
      <c r="AD23" s="874"/>
      <c r="AE23" s="875"/>
      <c r="AF23" s="876">
        <v>1363</v>
      </c>
      <c r="AG23" s="874"/>
      <c r="AH23" s="874"/>
      <c r="AI23" s="874"/>
      <c r="AJ23" s="877"/>
      <c r="AK23" s="878"/>
      <c r="AL23" s="879"/>
      <c r="AM23" s="879"/>
      <c r="AN23" s="879"/>
      <c r="AO23" s="879"/>
      <c r="AP23" s="874">
        <v>72004</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19248</v>
      </c>
      <c r="R28" s="903"/>
      <c r="S28" s="903"/>
      <c r="T28" s="903"/>
      <c r="U28" s="903"/>
      <c r="V28" s="903">
        <v>19126</v>
      </c>
      <c r="W28" s="903"/>
      <c r="X28" s="903"/>
      <c r="Y28" s="903"/>
      <c r="Z28" s="903"/>
      <c r="AA28" s="903">
        <v>122</v>
      </c>
      <c r="AB28" s="903"/>
      <c r="AC28" s="903"/>
      <c r="AD28" s="903"/>
      <c r="AE28" s="904"/>
      <c r="AF28" s="905">
        <v>122</v>
      </c>
      <c r="AG28" s="903"/>
      <c r="AH28" s="903"/>
      <c r="AI28" s="903"/>
      <c r="AJ28" s="906"/>
      <c r="AK28" s="907">
        <v>1694</v>
      </c>
      <c r="AL28" s="898"/>
      <c r="AM28" s="898"/>
      <c r="AN28" s="898"/>
      <c r="AO28" s="898"/>
      <c r="AP28" s="898" t="s">
        <v>583</v>
      </c>
      <c r="AQ28" s="898"/>
      <c r="AR28" s="898"/>
      <c r="AS28" s="898"/>
      <c r="AT28" s="898"/>
      <c r="AU28" s="898" t="s">
        <v>583</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29</v>
      </c>
      <c r="R29" s="839"/>
      <c r="S29" s="839"/>
      <c r="T29" s="839"/>
      <c r="U29" s="839"/>
      <c r="V29" s="839">
        <v>29</v>
      </c>
      <c r="W29" s="839"/>
      <c r="X29" s="839"/>
      <c r="Y29" s="839"/>
      <c r="Z29" s="839"/>
      <c r="AA29" s="839" t="s">
        <v>583</v>
      </c>
      <c r="AB29" s="839"/>
      <c r="AC29" s="839"/>
      <c r="AD29" s="839"/>
      <c r="AE29" s="840"/>
      <c r="AF29" s="841" t="s">
        <v>129</v>
      </c>
      <c r="AG29" s="842"/>
      <c r="AH29" s="842"/>
      <c r="AI29" s="842"/>
      <c r="AJ29" s="843"/>
      <c r="AK29" s="910">
        <v>16</v>
      </c>
      <c r="AL29" s="911"/>
      <c r="AM29" s="911"/>
      <c r="AN29" s="911"/>
      <c r="AO29" s="911"/>
      <c r="AP29" s="911" t="s">
        <v>583</v>
      </c>
      <c r="AQ29" s="911"/>
      <c r="AR29" s="911"/>
      <c r="AS29" s="911"/>
      <c r="AT29" s="911"/>
      <c r="AU29" s="911" t="s">
        <v>583</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2132</v>
      </c>
      <c r="R30" s="839"/>
      <c r="S30" s="839"/>
      <c r="T30" s="839"/>
      <c r="U30" s="839"/>
      <c r="V30" s="839">
        <v>2128</v>
      </c>
      <c r="W30" s="839"/>
      <c r="X30" s="839"/>
      <c r="Y30" s="839"/>
      <c r="Z30" s="839"/>
      <c r="AA30" s="839">
        <v>5</v>
      </c>
      <c r="AB30" s="839"/>
      <c r="AC30" s="839"/>
      <c r="AD30" s="839"/>
      <c r="AE30" s="840"/>
      <c r="AF30" s="841">
        <v>5</v>
      </c>
      <c r="AG30" s="842"/>
      <c r="AH30" s="842"/>
      <c r="AI30" s="842"/>
      <c r="AJ30" s="843"/>
      <c r="AK30" s="910">
        <v>715</v>
      </c>
      <c r="AL30" s="911"/>
      <c r="AM30" s="911"/>
      <c r="AN30" s="911"/>
      <c r="AO30" s="911"/>
      <c r="AP30" s="911" t="s">
        <v>583</v>
      </c>
      <c r="AQ30" s="911"/>
      <c r="AR30" s="911"/>
      <c r="AS30" s="911"/>
      <c r="AT30" s="911"/>
      <c r="AU30" s="911" t="s">
        <v>583</v>
      </c>
      <c r="AV30" s="911"/>
      <c r="AW30" s="911"/>
      <c r="AX30" s="911"/>
      <c r="AY30" s="911"/>
      <c r="AZ30" s="912" t="s">
        <v>583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17884</v>
      </c>
      <c r="R31" s="839"/>
      <c r="S31" s="839"/>
      <c r="T31" s="839"/>
      <c r="U31" s="839"/>
      <c r="V31" s="839">
        <v>17394</v>
      </c>
      <c r="W31" s="839"/>
      <c r="X31" s="839"/>
      <c r="Y31" s="839"/>
      <c r="Z31" s="839"/>
      <c r="AA31" s="839">
        <v>490</v>
      </c>
      <c r="AB31" s="839"/>
      <c r="AC31" s="839"/>
      <c r="AD31" s="839"/>
      <c r="AE31" s="840"/>
      <c r="AF31" s="841">
        <v>490</v>
      </c>
      <c r="AG31" s="842"/>
      <c r="AH31" s="842"/>
      <c r="AI31" s="842"/>
      <c r="AJ31" s="843"/>
      <c r="AK31" s="910">
        <v>2563</v>
      </c>
      <c r="AL31" s="911"/>
      <c r="AM31" s="911"/>
      <c r="AN31" s="911"/>
      <c r="AO31" s="911"/>
      <c r="AP31" s="911" t="s">
        <v>583</v>
      </c>
      <c r="AQ31" s="911"/>
      <c r="AR31" s="911"/>
      <c r="AS31" s="911"/>
      <c r="AT31" s="911"/>
      <c r="AU31" s="911" t="s">
        <v>583</v>
      </c>
      <c r="AV31" s="911"/>
      <c r="AW31" s="911"/>
      <c r="AX31" s="911"/>
      <c r="AY31" s="911"/>
      <c r="AZ31" s="912" t="s">
        <v>583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404</v>
      </c>
      <c r="C32" s="836"/>
      <c r="D32" s="836"/>
      <c r="E32" s="836"/>
      <c r="F32" s="836"/>
      <c r="G32" s="836"/>
      <c r="H32" s="836"/>
      <c r="I32" s="836"/>
      <c r="J32" s="836"/>
      <c r="K32" s="836"/>
      <c r="L32" s="836"/>
      <c r="M32" s="836"/>
      <c r="N32" s="836"/>
      <c r="O32" s="836"/>
      <c r="P32" s="837"/>
      <c r="Q32" s="838">
        <v>2347</v>
      </c>
      <c r="R32" s="839"/>
      <c r="S32" s="839"/>
      <c r="T32" s="839"/>
      <c r="U32" s="839"/>
      <c r="V32" s="839">
        <v>2160</v>
      </c>
      <c r="W32" s="839"/>
      <c r="X32" s="839"/>
      <c r="Y32" s="839"/>
      <c r="Z32" s="839"/>
      <c r="AA32" s="839">
        <v>187</v>
      </c>
      <c r="AB32" s="839"/>
      <c r="AC32" s="839"/>
      <c r="AD32" s="839"/>
      <c r="AE32" s="840"/>
      <c r="AF32" s="841">
        <v>3570</v>
      </c>
      <c r="AG32" s="842"/>
      <c r="AH32" s="842"/>
      <c r="AI32" s="842"/>
      <c r="AJ32" s="843"/>
      <c r="AK32" s="910">
        <v>18</v>
      </c>
      <c r="AL32" s="911"/>
      <c r="AM32" s="911"/>
      <c r="AN32" s="911"/>
      <c r="AO32" s="911"/>
      <c r="AP32" s="911">
        <v>9029</v>
      </c>
      <c r="AQ32" s="911"/>
      <c r="AR32" s="911"/>
      <c r="AS32" s="911"/>
      <c r="AT32" s="911"/>
      <c r="AU32" s="911">
        <v>36</v>
      </c>
      <c r="AV32" s="911"/>
      <c r="AW32" s="911"/>
      <c r="AX32" s="911"/>
      <c r="AY32" s="911"/>
      <c r="AZ32" s="912" t="s">
        <v>583</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406</v>
      </c>
      <c r="C33" s="836"/>
      <c r="D33" s="836"/>
      <c r="E33" s="836"/>
      <c r="F33" s="836"/>
      <c r="G33" s="836"/>
      <c r="H33" s="836"/>
      <c r="I33" s="836"/>
      <c r="J33" s="836"/>
      <c r="K33" s="836"/>
      <c r="L33" s="836"/>
      <c r="M33" s="836"/>
      <c r="N33" s="836"/>
      <c r="O33" s="836"/>
      <c r="P33" s="837"/>
      <c r="Q33" s="838">
        <v>2916</v>
      </c>
      <c r="R33" s="839"/>
      <c r="S33" s="839"/>
      <c r="T33" s="839"/>
      <c r="U33" s="839"/>
      <c r="V33" s="839">
        <v>2895</v>
      </c>
      <c r="W33" s="839"/>
      <c r="X33" s="839"/>
      <c r="Y33" s="839"/>
      <c r="Z33" s="839"/>
      <c r="AA33" s="839">
        <v>21</v>
      </c>
      <c r="AB33" s="839"/>
      <c r="AC33" s="839"/>
      <c r="AD33" s="839"/>
      <c r="AE33" s="840"/>
      <c r="AF33" s="841">
        <v>208</v>
      </c>
      <c r="AG33" s="842"/>
      <c r="AH33" s="842"/>
      <c r="AI33" s="842"/>
      <c r="AJ33" s="843"/>
      <c r="AK33" s="910">
        <v>1133</v>
      </c>
      <c r="AL33" s="911"/>
      <c r="AM33" s="911"/>
      <c r="AN33" s="911"/>
      <c r="AO33" s="911"/>
      <c r="AP33" s="911">
        <v>18073</v>
      </c>
      <c r="AQ33" s="911"/>
      <c r="AR33" s="911"/>
      <c r="AS33" s="911"/>
      <c r="AT33" s="911"/>
      <c r="AU33" s="911">
        <v>9904</v>
      </c>
      <c r="AV33" s="911"/>
      <c r="AW33" s="911"/>
      <c r="AX33" s="911"/>
      <c r="AY33" s="911"/>
      <c r="AZ33" s="912" t="s">
        <v>583</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407</v>
      </c>
      <c r="C34" s="836"/>
      <c r="D34" s="836"/>
      <c r="E34" s="836"/>
      <c r="F34" s="836"/>
      <c r="G34" s="836"/>
      <c r="H34" s="836"/>
      <c r="I34" s="836"/>
      <c r="J34" s="836"/>
      <c r="K34" s="836"/>
      <c r="L34" s="836"/>
      <c r="M34" s="836"/>
      <c r="N34" s="836"/>
      <c r="O34" s="836"/>
      <c r="P34" s="837"/>
      <c r="Q34" s="838">
        <v>624</v>
      </c>
      <c r="R34" s="839"/>
      <c r="S34" s="839"/>
      <c r="T34" s="839"/>
      <c r="U34" s="839"/>
      <c r="V34" s="839">
        <v>620</v>
      </c>
      <c r="W34" s="839"/>
      <c r="X34" s="839"/>
      <c r="Y34" s="839"/>
      <c r="Z34" s="839"/>
      <c r="AA34" s="839">
        <v>4</v>
      </c>
      <c r="AB34" s="839"/>
      <c r="AC34" s="839"/>
      <c r="AD34" s="839"/>
      <c r="AE34" s="840"/>
      <c r="AF34" s="841">
        <v>24</v>
      </c>
      <c r="AG34" s="842"/>
      <c r="AH34" s="842"/>
      <c r="AI34" s="842"/>
      <c r="AJ34" s="843"/>
      <c r="AK34" s="910">
        <v>421</v>
      </c>
      <c r="AL34" s="911"/>
      <c r="AM34" s="911"/>
      <c r="AN34" s="911"/>
      <c r="AO34" s="911"/>
      <c r="AP34" s="911">
        <v>2876</v>
      </c>
      <c r="AQ34" s="911"/>
      <c r="AR34" s="911"/>
      <c r="AS34" s="911"/>
      <c r="AT34" s="911"/>
      <c r="AU34" s="911">
        <v>2704</v>
      </c>
      <c r="AV34" s="911"/>
      <c r="AW34" s="911"/>
      <c r="AX34" s="911"/>
      <c r="AY34" s="911"/>
      <c r="AZ34" s="912" t="s">
        <v>583</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409</v>
      </c>
      <c r="C35" s="836"/>
      <c r="D35" s="836"/>
      <c r="E35" s="836"/>
      <c r="F35" s="836"/>
      <c r="G35" s="836"/>
      <c r="H35" s="836"/>
      <c r="I35" s="836"/>
      <c r="J35" s="836"/>
      <c r="K35" s="836"/>
      <c r="L35" s="836"/>
      <c r="M35" s="836"/>
      <c r="N35" s="836"/>
      <c r="O35" s="836"/>
      <c r="P35" s="837"/>
      <c r="Q35" s="838">
        <v>100</v>
      </c>
      <c r="R35" s="839"/>
      <c r="S35" s="839"/>
      <c r="T35" s="839"/>
      <c r="U35" s="839"/>
      <c r="V35" s="839">
        <v>100</v>
      </c>
      <c r="W35" s="839"/>
      <c r="X35" s="839"/>
      <c r="Y35" s="839"/>
      <c r="Z35" s="839"/>
      <c r="AA35" s="839" t="s">
        <v>583</v>
      </c>
      <c r="AB35" s="839"/>
      <c r="AC35" s="839"/>
      <c r="AD35" s="839"/>
      <c r="AE35" s="840"/>
      <c r="AF35" s="841" t="s">
        <v>410</v>
      </c>
      <c r="AG35" s="842"/>
      <c r="AH35" s="842"/>
      <c r="AI35" s="842"/>
      <c r="AJ35" s="843"/>
      <c r="AK35" s="910">
        <v>98</v>
      </c>
      <c r="AL35" s="911"/>
      <c r="AM35" s="911"/>
      <c r="AN35" s="911"/>
      <c r="AO35" s="911"/>
      <c r="AP35" s="911">
        <v>234</v>
      </c>
      <c r="AQ35" s="911"/>
      <c r="AR35" s="911"/>
      <c r="AS35" s="911"/>
      <c r="AT35" s="911"/>
      <c r="AU35" s="911">
        <v>230</v>
      </c>
      <c r="AV35" s="911"/>
      <c r="AW35" s="911"/>
      <c r="AX35" s="911"/>
      <c r="AY35" s="911"/>
      <c r="AZ35" s="912" t="s">
        <v>583</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t="s">
        <v>412</v>
      </c>
      <c r="C36" s="836"/>
      <c r="D36" s="836"/>
      <c r="E36" s="836"/>
      <c r="F36" s="836"/>
      <c r="G36" s="836"/>
      <c r="H36" s="836"/>
      <c r="I36" s="836"/>
      <c r="J36" s="836"/>
      <c r="K36" s="836"/>
      <c r="L36" s="836"/>
      <c r="M36" s="836"/>
      <c r="N36" s="836"/>
      <c r="O36" s="836"/>
      <c r="P36" s="837"/>
      <c r="Q36" s="838">
        <v>28</v>
      </c>
      <c r="R36" s="839"/>
      <c r="S36" s="839"/>
      <c r="T36" s="839"/>
      <c r="U36" s="839"/>
      <c r="V36" s="839">
        <v>28</v>
      </c>
      <c r="W36" s="839"/>
      <c r="X36" s="839"/>
      <c r="Y36" s="839"/>
      <c r="Z36" s="839"/>
      <c r="AA36" s="839" t="s">
        <v>583</v>
      </c>
      <c r="AB36" s="839"/>
      <c r="AC36" s="839"/>
      <c r="AD36" s="839"/>
      <c r="AE36" s="840"/>
      <c r="AF36" s="841" t="s">
        <v>413</v>
      </c>
      <c r="AG36" s="842"/>
      <c r="AH36" s="842"/>
      <c r="AI36" s="842"/>
      <c r="AJ36" s="843"/>
      <c r="AK36" s="910">
        <v>27</v>
      </c>
      <c r="AL36" s="911"/>
      <c r="AM36" s="911"/>
      <c r="AN36" s="911"/>
      <c r="AO36" s="911"/>
      <c r="AP36" s="911">
        <v>33</v>
      </c>
      <c r="AQ36" s="911"/>
      <c r="AR36" s="911"/>
      <c r="AS36" s="911"/>
      <c r="AT36" s="911"/>
      <c r="AU36" s="911">
        <v>33</v>
      </c>
      <c r="AV36" s="911"/>
      <c r="AW36" s="911"/>
      <c r="AX36" s="911"/>
      <c r="AY36" s="911"/>
      <c r="AZ36" s="912" t="s">
        <v>583</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t="s">
        <v>415</v>
      </c>
      <c r="C37" s="836"/>
      <c r="D37" s="836"/>
      <c r="E37" s="836"/>
      <c r="F37" s="836"/>
      <c r="G37" s="836"/>
      <c r="H37" s="836"/>
      <c r="I37" s="836"/>
      <c r="J37" s="836"/>
      <c r="K37" s="836"/>
      <c r="L37" s="836"/>
      <c r="M37" s="836"/>
      <c r="N37" s="836"/>
      <c r="O37" s="836"/>
      <c r="P37" s="837"/>
      <c r="Q37" s="838">
        <v>97</v>
      </c>
      <c r="R37" s="839"/>
      <c r="S37" s="839"/>
      <c r="T37" s="839"/>
      <c r="U37" s="839"/>
      <c r="V37" s="839">
        <v>92</v>
      </c>
      <c r="W37" s="839"/>
      <c r="X37" s="839"/>
      <c r="Y37" s="839"/>
      <c r="Z37" s="839"/>
      <c r="AA37" s="839">
        <v>5</v>
      </c>
      <c r="AB37" s="839"/>
      <c r="AC37" s="839"/>
      <c r="AD37" s="839"/>
      <c r="AE37" s="840"/>
      <c r="AF37" s="841">
        <v>5</v>
      </c>
      <c r="AG37" s="842"/>
      <c r="AH37" s="842"/>
      <c r="AI37" s="842"/>
      <c r="AJ37" s="843"/>
      <c r="AK37" s="910">
        <v>47</v>
      </c>
      <c r="AL37" s="911"/>
      <c r="AM37" s="911"/>
      <c r="AN37" s="911"/>
      <c r="AO37" s="911"/>
      <c r="AP37" s="911">
        <v>373</v>
      </c>
      <c r="AQ37" s="911"/>
      <c r="AR37" s="911"/>
      <c r="AS37" s="911"/>
      <c r="AT37" s="911"/>
      <c r="AU37" s="911">
        <v>164</v>
      </c>
      <c r="AV37" s="911"/>
      <c r="AW37" s="911"/>
      <c r="AX37" s="911"/>
      <c r="AY37" s="911"/>
      <c r="AZ37" s="912" t="s">
        <v>583</v>
      </c>
      <c r="BA37" s="912"/>
      <c r="BB37" s="912"/>
      <c r="BC37" s="912"/>
      <c r="BD37" s="912"/>
      <c r="BE37" s="908" t="s">
        <v>416</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t="s">
        <v>417</v>
      </c>
      <c r="C38" s="836"/>
      <c r="D38" s="836"/>
      <c r="E38" s="836"/>
      <c r="F38" s="836"/>
      <c r="G38" s="836"/>
      <c r="H38" s="836"/>
      <c r="I38" s="836"/>
      <c r="J38" s="836"/>
      <c r="K38" s="836"/>
      <c r="L38" s="836"/>
      <c r="M38" s="836"/>
      <c r="N38" s="836"/>
      <c r="O38" s="836"/>
      <c r="P38" s="837"/>
      <c r="Q38" s="838">
        <v>771</v>
      </c>
      <c r="R38" s="839"/>
      <c r="S38" s="839"/>
      <c r="T38" s="839"/>
      <c r="U38" s="839"/>
      <c r="V38" s="839">
        <v>771</v>
      </c>
      <c r="W38" s="839"/>
      <c r="X38" s="839"/>
      <c r="Y38" s="839"/>
      <c r="Z38" s="839"/>
      <c r="AA38" s="839">
        <v>0</v>
      </c>
      <c r="AB38" s="839"/>
      <c r="AC38" s="839"/>
      <c r="AD38" s="839"/>
      <c r="AE38" s="840"/>
      <c r="AF38" s="841" t="s">
        <v>129</v>
      </c>
      <c r="AG38" s="842"/>
      <c r="AH38" s="842"/>
      <c r="AI38" s="842"/>
      <c r="AJ38" s="843"/>
      <c r="AK38" s="910">
        <v>79</v>
      </c>
      <c r="AL38" s="911"/>
      <c r="AM38" s="911"/>
      <c r="AN38" s="911"/>
      <c r="AO38" s="911"/>
      <c r="AP38" s="911">
        <v>2052</v>
      </c>
      <c r="AQ38" s="911"/>
      <c r="AR38" s="911"/>
      <c r="AS38" s="911"/>
      <c r="AT38" s="911"/>
      <c r="AU38" s="911">
        <v>1246</v>
      </c>
      <c r="AV38" s="911"/>
      <c r="AW38" s="911"/>
      <c r="AX38" s="911"/>
      <c r="AY38" s="911"/>
      <c r="AZ38" s="912" t="s">
        <v>583</v>
      </c>
      <c r="BA38" s="912"/>
      <c r="BB38" s="912"/>
      <c r="BC38" s="912"/>
      <c r="BD38" s="912"/>
      <c r="BE38" s="908" t="s">
        <v>414</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t="s">
        <v>418</v>
      </c>
      <c r="C39" s="836"/>
      <c r="D39" s="836"/>
      <c r="E39" s="836"/>
      <c r="F39" s="836"/>
      <c r="G39" s="836"/>
      <c r="H39" s="836"/>
      <c r="I39" s="836"/>
      <c r="J39" s="836"/>
      <c r="K39" s="836"/>
      <c r="L39" s="836"/>
      <c r="M39" s="836"/>
      <c r="N39" s="836"/>
      <c r="O39" s="836"/>
      <c r="P39" s="837"/>
      <c r="Q39" s="838">
        <v>63</v>
      </c>
      <c r="R39" s="839"/>
      <c r="S39" s="839"/>
      <c r="T39" s="839"/>
      <c r="U39" s="839"/>
      <c r="V39" s="839">
        <v>60</v>
      </c>
      <c r="W39" s="839"/>
      <c r="X39" s="839"/>
      <c r="Y39" s="839"/>
      <c r="Z39" s="839"/>
      <c r="AA39" s="839">
        <v>3</v>
      </c>
      <c r="AB39" s="839"/>
      <c r="AC39" s="839"/>
      <c r="AD39" s="839"/>
      <c r="AE39" s="840"/>
      <c r="AF39" s="841">
        <v>3</v>
      </c>
      <c r="AG39" s="842"/>
      <c r="AH39" s="842"/>
      <c r="AI39" s="842"/>
      <c r="AJ39" s="843"/>
      <c r="AK39" s="910" t="s">
        <v>583</v>
      </c>
      <c r="AL39" s="911"/>
      <c r="AM39" s="911"/>
      <c r="AN39" s="911"/>
      <c r="AO39" s="911"/>
      <c r="AP39" s="911">
        <v>443</v>
      </c>
      <c r="AQ39" s="911"/>
      <c r="AR39" s="911"/>
      <c r="AS39" s="911"/>
      <c r="AT39" s="911"/>
      <c r="AU39" s="911" t="s">
        <v>583</v>
      </c>
      <c r="AV39" s="911"/>
      <c r="AW39" s="911"/>
      <c r="AX39" s="911"/>
      <c r="AY39" s="911"/>
      <c r="AZ39" s="912" t="s">
        <v>583</v>
      </c>
      <c r="BA39" s="912"/>
      <c r="BB39" s="912"/>
      <c r="BC39" s="912"/>
      <c r="BD39" s="912"/>
      <c r="BE39" s="908" t="s">
        <v>414</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t="s">
        <v>419</v>
      </c>
      <c r="C40" s="836"/>
      <c r="D40" s="836"/>
      <c r="E40" s="836"/>
      <c r="F40" s="836"/>
      <c r="G40" s="836"/>
      <c r="H40" s="836"/>
      <c r="I40" s="836"/>
      <c r="J40" s="836"/>
      <c r="K40" s="836"/>
      <c r="L40" s="836"/>
      <c r="M40" s="836"/>
      <c r="N40" s="836"/>
      <c r="O40" s="836"/>
      <c r="P40" s="837"/>
      <c r="Q40" s="838">
        <v>909</v>
      </c>
      <c r="R40" s="839"/>
      <c r="S40" s="839"/>
      <c r="T40" s="839"/>
      <c r="U40" s="839"/>
      <c r="V40" s="839">
        <v>909</v>
      </c>
      <c r="W40" s="839"/>
      <c r="X40" s="839"/>
      <c r="Y40" s="839"/>
      <c r="Z40" s="839"/>
      <c r="AA40" s="839">
        <v>0</v>
      </c>
      <c r="AB40" s="839"/>
      <c r="AC40" s="839"/>
      <c r="AD40" s="839"/>
      <c r="AE40" s="840"/>
      <c r="AF40" s="841" t="s">
        <v>129</v>
      </c>
      <c r="AG40" s="842"/>
      <c r="AH40" s="842"/>
      <c r="AI40" s="842"/>
      <c r="AJ40" s="843"/>
      <c r="AK40" s="910" t="s">
        <v>583</v>
      </c>
      <c r="AL40" s="911"/>
      <c r="AM40" s="911"/>
      <c r="AN40" s="911"/>
      <c r="AO40" s="911"/>
      <c r="AP40" s="911" t="s">
        <v>583</v>
      </c>
      <c r="AQ40" s="911"/>
      <c r="AR40" s="911"/>
      <c r="AS40" s="911"/>
      <c r="AT40" s="911"/>
      <c r="AU40" s="911" t="s">
        <v>583</v>
      </c>
      <c r="AV40" s="911"/>
      <c r="AW40" s="911"/>
      <c r="AX40" s="911"/>
      <c r="AY40" s="911"/>
      <c r="AZ40" s="912" t="s">
        <v>583</v>
      </c>
      <c r="BA40" s="912"/>
      <c r="BB40" s="912"/>
      <c r="BC40" s="912"/>
      <c r="BD40" s="912"/>
      <c r="BE40" s="908" t="s">
        <v>411</v>
      </c>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421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4427</v>
      </c>
      <c r="AG63" s="922"/>
      <c r="AH63" s="922"/>
      <c r="AI63" s="922"/>
      <c r="AJ63" s="923"/>
      <c r="AK63" s="924"/>
      <c r="AL63" s="919"/>
      <c r="AM63" s="919"/>
      <c r="AN63" s="919"/>
      <c r="AO63" s="919"/>
      <c r="AP63" s="922">
        <v>33113</v>
      </c>
      <c r="AQ63" s="922"/>
      <c r="AR63" s="922"/>
      <c r="AS63" s="922"/>
      <c r="AT63" s="922"/>
      <c r="AU63" s="922">
        <v>14317</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423</v>
      </c>
      <c r="B66" s="821"/>
      <c r="C66" s="821"/>
      <c r="D66" s="821"/>
      <c r="E66" s="821"/>
      <c r="F66" s="821"/>
      <c r="G66" s="821"/>
      <c r="H66" s="821"/>
      <c r="I66" s="821"/>
      <c r="J66" s="821"/>
      <c r="K66" s="821"/>
      <c r="L66" s="821"/>
      <c r="M66" s="821"/>
      <c r="N66" s="821"/>
      <c r="O66" s="821"/>
      <c r="P66" s="822"/>
      <c r="Q66" s="797" t="s">
        <v>424</v>
      </c>
      <c r="R66" s="798"/>
      <c r="S66" s="798"/>
      <c r="T66" s="798"/>
      <c r="U66" s="799"/>
      <c r="V66" s="797" t="s">
        <v>393</v>
      </c>
      <c r="W66" s="798"/>
      <c r="X66" s="798"/>
      <c r="Y66" s="798"/>
      <c r="Z66" s="799"/>
      <c r="AA66" s="797" t="s">
        <v>394</v>
      </c>
      <c r="AB66" s="798"/>
      <c r="AC66" s="798"/>
      <c r="AD66" s="798"/>
      <c r="AE66" s="799"/>
      <c r="AF66" s="932" t="s">
        <v>425</v>
      </c>
      <c r="AG66" s="893"/>
      <c r="AH66" s="893"/>
      <c r="AI66" s="893"/>
      <c r="AJ66" s="933"/>
      <c r="AK66" s="797" t="s">
        <v>426</v>
      </c>
      <c r="AL66" s="821"/>
      <c r="AM66" s="821"/>
      <c r="AN66" s="821"/>
      <c r="AO66" s="822"/>
      <c r="AP66" s="797" t="s">
        <v>427</v>
      </c>
      <c r="AQ66" s="798"/>
      <c r="AR66" s="798"/>
      <c r="AS66" s="798"/>
      <c r="AT66" s="799"/>
      <c r="AU66" s="797" t="s">
        <v>428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584</v>
      </c>
      <c r="C68" s="950"/>
      <c r="D68" s="950"/>
      <c r="E68" s="950"/>
      <c r="F68" s="950"/>
      <c r="G68" s="950"/>
      <c r="H68" s="950"/>
      <c r="I68" s="950"/>
      <c r="J68" s="950"/>
      <c r="K68" s="950"/>
      <c r="L68" s="950"/>
      <c r="M68" s="950"/>
      <c r="N68" s="950"/>
      <c r="O68" s="950"/>
      <c r="P68" s="951"/>
      <c r="Q68" s="952">
        <v>2050</v>
      </c>
      <c r="R68" s="946"/>
      <c r="S68" s="946"/>
      <c r="T68" s="946"/>
      <c r="U68" s="946"/>
      <c r="V68" s="946">
        <v>2036</v>
      </c>
      <c r="W68" s="946"/>
      <c r="X68" s="946"/>
      <c r="Y68" s="946"/>
      <c r="Z68" s="946"/>
      <c r="AA68" s="946">
        <v>14</v>
      </c>
      <c r="AB68" s="946"/>
      <c r="AC68" s="946"/>
      <c r="AD68" s="946"/>
      <c r="AE68" s="946"/>
      <c r="AF68" s="946">
        <v>14</v>
      </c>
      <c r="AG68" s="946"/>
      <c r="AH68" s="946"/>
      <c r="AI68" s="946"/>
      <c r="AJ68" s="946"/>
      <c r="AK68" s="946">
        <v>2</v>
      </c>
      <c r="AL68" s="946"/>
      <c r="AM68" s="946"/>
      <c r="AN68" s="946"/>
      <c r="AO68" s="946"/>
      <c r="AP68" s="946" t="s">
        <v>583</v>
      </c>
      <c r="AQ68" s="946"/>
      <c r="AR68" s="946"/>
      <c r="AS68" s="946"/>
      <c r="AT68" s="946"/>
      <c r="AU68" s="946" t="s">
        <v>583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585</v>
      </c>
      <c r="C69" s="954"/>
      <c r="D69" s="954"/>
      <c r="E69" s="954"/>
      <c r="F69" s="954"/>
      <c r="G69" s="954"/>
      <c r="H69" s="954"/>
      <c r="I69" s="954"/>
      <c r="J69" s="954"/>
      <c r="K69" s="954"/>
      <c r="L69" s="954"/>
      <c r="M69" s="954"/>
      <c r="N69" s="954"/>
      <c r="O69" s="954"/>
      <c r="P69" s="955"/>
      <c r="Q69" s="956">
        <v>18</v>
      </c>
      <c r="R69" s="911"/>
      <c r="S69" s="911"/>
      <c r="T69" s="911"/>
      <c r="U69" s="911"/>
      <c r="V69" s="911">
        <v>14</v>
      </c>
      <c r="W69" s="911"/>
      <c r="X69" s="911"/>
      <c r="Y69" s="911"/>
      <c r="Z69" s="911"/>
      <c r="AA69" s="911">
        <v>4</v>
      </c>
      <c r="AB69" s="911"/>
      <c r="AC69" s="911"/>
      <c r="AD69" s="911"/>
      <c r="AE69" s="911"/>
      <c r="AF69" s="911">
        <v>4</v>
      </c>
      <c r="AG69" s="911"/>
      <c r="AH69" s="911"/>
      <c r="AI69" s="911"/>
      <c r="AJ69" s="911"/>
      <c r="AK69" s="911" t="s">
        <v>583</v>
      </c>
      <c r="AL69" s="911"/>
      <c r="AM69" s="911"/>
      <c r="AN69" s="911"/>
      <c r="AO69" s="911"/>
      <c r="AP69" s="911" t="s">
        <v>583</v>
      </c>
      <c r="AQ69" s="911"/>
      <c r="AR69" s="911"/>
      <c r="AS69" s="911"/>
      <c r="AT69" s="911"/>
      <c r="AU69" s="911" t="s">
        <v>583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586</v>
      </c>
      <c r="C70" s="954"/>
      <c r="D70" s="954"/>
      <c r="E70" s="954"/>
      <c r="F70" s="954"/>
      <c r="G70" s="954"/>
      <c r="H70" s="954"/>
      <c r="I70" s="954"/>
      <c r="J70" s="954"/>
      <c r="K70" s="954"/>
      <c r="L70" s="954"/>
      <c r="M70" s="954"/>
      <c r="N70" s="954"/>
      <c r="O70" s="954"/>
      <c r="P70" s="955"/>
      <c r="Q70" s="956">
        <v>22</v>
      </c>
      <c r="R70" s="911"/>
      <c r="S70" s="911"/>
      <c r="T70" s="911"/>
      <c r="U70" s="911"/>
      <c r="V70" s="911">
        <v>18</v>
      </c>
      <c r="W70" s="911"/>
      <c r="X70" s="911"/>
      <c r="Y70" s="911"/>
      <c r="Z70" s="911"/>
      <c r="AA70" s="911">
        <v>4</v>
      </c>
      <c r="AB70" s="911"/>
      <c r="AC70" s="911"/>
      <c r="AD70" s="911"/>
      <c r="AE70" s="911"/>
      <c r="AF70" s="911">
        <v>4</v>
      </c>
      <c r="AG70" s="911"/>
      <c r="AH70" s="911"/>
      <c r="AI70" s="911"/>
      <c r="AJ70" s="911"/>
      <c r="AK70" s="911" t="s">
        <v>604</v>
      </c>
      <c r="AL70" s="911"/>
      <c r="AM70" s="911"/>
      <c r="AN70" s="911"/>
      <c r="AO70" s="911"/>
      <c r="AP70" s="911" t="s">
        <v>583</v>
      </c>
      <c r="AQ70" s="911"/>
      <c r="AR70" s="911"/>
      <c r="AS70" s="911"/>
      <c r="AT70" s="911"/>
      <c r="AU70" s="911" t="s">
        <v>583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587</v>
      </c>
      <c r="C71" s="954"/>
      <c r="D71" s="954"/>
      <c r="E71" s="954"/>
      <c r="F71" s="954"/>
      <c r="G71" s="954"/>
      <c r="H71" s="954"/>
      <c r="I71" s="954"/>
      <c r="J71" s="954"/>
      <c r="K71" s="954"/>
      <c r="L71" s="954"/>
      <c r="M71" s="954"/>
      <c r="N71" s="954"/>
      <c r="O71" s="954"/>
      <c r="P71" s="955"/>
      <c r="Q71" s="956">
        <v>202</v>
      </c>
      <c r="R71" s="911"/>
      <c r="S71" s="911"/>
      <c r="T71" s="911"/>
      <c r="U71" s="911"/>
      <c r="V71" s="911">
        <v>198</v>
      </c>
      <c r="W71" s="911"/>
      <c r="X71" s="911"/>
      <c r="Y71" s="911"/>
      <c r="Z71" s="911"/>
      <c r="AA71" s="911">
        <v>5</v>
      </c>
      <c r="AB71" s="911"/>
      <c r="AC71" s="911"/>
      <c r="AD71" s="911"/>
      <c r="AE71" s="911"/>
      <c r="AF71" s="911">
        <v>5</v>
      </c>
      <c r="AG71" s="911"/>
      <c r="AH71" s="911"/>
      <c r="AI71" s="911"/>
      <c r="AJ71" s="911"/>
      <c r="AK71" s="911">
        <v>5</v>
      </c>
      <c r="AL71" s="911"/>
      <c r="AM71" s="911"/>
      <c r="AN71" s="911"/>
      <c r="AO71" s="911"/>
      <c r="AP71" s="911" t="s">
        <v>583</v>
      </c>
      <c r="AQ71" s="911"/>
      <c r="AR71" s="911"/>
      <c r="AS71" s="911"/>
      <c r="AT71" s="911"/>
      <c r="AU71" s="911" t="s">
        <v>583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588</v>
      </c>
      <c r="C72" s="954"/>
      <c r="D72" s="954"/>
      <c r="E72" s="954"/>
      <c r="F72" s="954"/>
      <c r="G72" s="954"/>
      <c r="H72" s="954"/>
      <c r="I72" s="954"/>
      <c r="J72" s="954"/>
      <c r="K72" s="954"/>
      <c r="L72" s="954"/>
      <c r="M72" s="954"/>
      <c r="N72" s="954"/>
      <c r="O72" s="954"/>
      <c r="P72" s="955"/>
      <c r="Q72" s="956">
        <v>159644</v>
      </c>
      <c r="R72" s="911"/>
      <c r="S72" s="911"/>
      <c r="T72" s="911"/>
      <c r="U72" s="911"/>
      <c r="V72" s="911">
        <v>154242</v>
      </c>
      <c r="W72" s="911"/>
      <c r="X72" s="911"/>
      <c r="Y72" s="911"/>
      <c r="Z72" s="911"/>
      <c r="AA72" s="911">
        <v>5402</v>
      </c>
      <c r="AB72" s="911"/>
      <c r="AC72" s="911"/>
      <c r="AD72" s="911"/>
      <c r="AE72" s="911"/>
      <c r="AF72" s="911">
        <v>5402</v>
      </c>
      <c r="AG72" s="911"/>
      <c r="AH72" s="911"/>
      <c r="AI72" s="911"/>
      <c r="AJ72" s="911"/>
      <c r="AK72" s="911">
        <v>529</v>
      </c>
      <c r="AL72" s="911"/>
      <c r="AM72" s="911"/>
      <c r="AN72" s="911"/>
      <c r="AO72" s="911"/>
      <c r="AP72" s="911" t="s">
        <v>583</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429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AF68+AF69+AF70+AF71+AF72</f>
        <v>5429</v>
      </c>
      <c r="AG88" s="922"/>
      <c r="AH88" s="922"/>
      <c r="AI88" s="922"/>
      <c r="AJ88" s="922"/>
      <c r="AK88" s="919"/>
      <c r="AL88" s="919"/>
      <c r="AM88" s="919"/>
      <c r="AN88" s="919"/>
      <c r="AO88" s="919"/>
      <c r="AP88" s="922" t="s">
        <v>605</v>
      </c>
      <c r="AQ88" s="922"/>
      <c r="AR88" s="922"/>
      <c r="AS88" s="922"/>
      <c r="AT88" s="922"/>
      <c r="AU88" s="922" t="s">
        <v>605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430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CR7+CR8+CR9+CR10+CR11+CR12+CR13+CR14</f>
        <v>199</v>
      </c>
      <c r="CS102" s="930"/>
      <c r="CT102" s="930"/>
      <c r="CU102" s="930"/>
      <c r="CV102" s="973"/>
      <c r="CW102" s="972">
        <f>CW9+CW14</f>
        <v>43</v>
      </c>
      <c r="CX102" s="930"/>
      <c r="CY102" s="930"/>
      <c r="CZ102" s="930"/>
      <c r="DA102" s="973"/>
      <c r="DB102" s="972">
        <f>DB7+DB8</f>
        <v>1024</v>
      </c>
      <c r="DC102" s="930"/>
      <c r="DD102" s="930"/>
      <c r="DE102" s="930"/>
      <c r="DF102" s="973"/>
      <c r="DG102" s="972" t="s">
        <v>605</v>
      </c>
      <c r="DH102" s="930"/>
      <c r="DI102" s="930"/>
      <c r="DJ102" s="930"/>
      <c r="DK102" s="973"/>
      <c r="DL102" s="972" t="s">
        <v>605</v>
      </c>
      <c r="DM102" s="930"/>
      <c r="DN102" s="930"/>
      <c r="DO102" s="930"/>
      <c r="DP102" s="973"/>
      <c r="DQ102" s="972" t="s">
        <v>605</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435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438</v>
      </c>
      <c r="AB109" s="975"/>
      <c r="AC109" s="975"/>
      <c r="AD109" s="975"/>
      <c r="AE109" s="976"/>
      <c r="AF109" s="974" t="s">
        <v>305</v>
      </c>
      <c r="AG109" s="975"/>
      <c r="AH109" s="975"/>
      <c r="AI109" s="975"/>
      <c r="AJ109" s="976"/>
      <c r="AK109" s="974" t="s">
        <v>304</v>
      </c>
      <c r="AL109" s="975"/>
      <c r="AM109" s="975"/>
      <c r="AN109" s="975"/>
      <c r="AO109" s="976"/>
      <c r="AP109" s="974" t="s">
        <v>439</v>
      </c>
      <c r="AQ109" s="975"/>
      <c r="AR109" s="975"/>
      <c r="AS109" s="975"/>
      <c r="AT109" s="977"/>
      <c r="AU109" s="994" t="s">
        <v>437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438</v>
      </c>
      <c r="BR109" s="975"/>
      <c r="BS109" s="975"/>
      <c r="BT109" s="975"/>
      <c r="BU109" s="976"/>
      <c r="BV109" s="974" t="s">
        <v>305</v>
      </c>
      <c r="BW109" s="975"/>
      <c r="BX109" s="975"/>
      <c r="BY109" s="975"/>
      <c r="BZ109" s="976"/>
      <c r="CA109" s="974" t="s">
        <v>304</v>
      </c>
      <c r="CB109" s="975"/>
      <c r="CC109" s="975"/>
      <c r="CD109" s="975"/>
      <c r="CE109" s="976"/>
      <c r="CF109" s="995" t="s">
        <v>439</v>
      </c>
      <c r="CG109" s="995"/>
      <c r="CH109" s="995"/>
      <c r="CI109" s="995"/>
      <c r="CJ109" s="995"/>
      <c r="CK109" s="974" t="s">
        <v>440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438</v>
      </c>
      <c r="DH109" s="975"/>
      <c r="DI109" s="975"/>
      <c r="DJ109" s="975"/>
      <c r="DK109" s="976"/>
      <c r="DL109" s="974" t="s">
        <v>305</v>
      </c>
      <c r="DM109" s="975"/>
      <c r="DN109" s="975"/>
      <c r="DO109" s="975"/>
      <c r="DP109" s="976"/>
      <c r="DQ109" s="974" t="s">
        <v>304</v>
      </c>
      <c r="DR109" s="975"/>
      <c r="DS109" s="975"/>
      <c r="DT109" s="975"/>
      <c r="DU109" s="976"/>
      <c r="DV109" s="974" t="s">
        <v>439</v>
      </c>
      <c r="DW109" s="975"/>
      <c r="DX109" s="975"/>
      <c r="DY109" s="975"/>
      <c r="DZ109" s="977"/>
    </row>
    <row r="110" spans="1:131" s="246" customFormat="1" ht="26.25" customHeight="1" x14ac:dyDescent="0.2">
      <c r="A110" s="978" t="s">
        <v>441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8190296</v>
      </c>
      <c r="AB110" s="982"/>
      <c r="AC110" s="982"/>
      <c r="AD110" s="982"/>
      <c r="AE110" s="983"/>
      <c r="AF110" s="984">
        <v>8003991</v>
      </c>
      <c r="AG110" s="982"/>
      <c r="AH110" s="982"/>
      <c r="AI110" s="982"/>
      <c r="AJ110" s="983"/>
      <c r="AK110" s="984">
        <v>7848498</v>
      </c>
      <c r="AL110" s="982"/>
      <c r="AM110" s="982"/>
      <c r="AN110" s="982"/>
      <c r="AO110" s="983"/>
      <c r="AP110" s="985">
        <v>22.6</v>
      </c>
      <c r="AQ110" s="986"/>
      <c r="AR110" s="986"/>
      <c r="AS110" s="986"/>
      <c r="AT110" s="987"/>
      <c r="AU110" s="988" t="s">
        <v>73</v>
      </c>
      <c r="AV110" s="989"/>
      <c r="AW110" s="989"/>
      <c r="AX110" s="989"/>
      <c r="AY110" s="989"/>
      <c r="AZ110" s="1030" t="s">
        <v>442</v>
      </c>
      <c r="BA110" s="979"/>
      <c r="BB110" s="979"/>
      <c r="BC110" s="979"/>
      <c r="BD110" s="979"/>
      <c r="BE110" s="979"/>
      <c r="BF110" s="979"/>
      <c r="BG110" s="979"/>
      <c r="BH110" s="979"/>
      <c r="BI110" s="979"/>
      <c r="BJ110" s="979"/>
      <c r="BK110" s="979"/>
      <c r="BL110" s="979"/>
      <c r="BM110" s="979"/>
      <c r="BN110" s="979"/>
      <c r="BO110" s="979"/>
      <c r="BP110" s="980"/>
      <c r="BQ110" s="1016">
        <v>75185320</v>
      </c>
      <c r="BR110" s="1017"/>
      <c r="BS110" s="1017"/>
      <c r="BT110" s="1017"/>
      <c r="BU110" s="1017"/>
      <c r="BV110" s="1017">
        <v>74446150</v>
      </c>
      <c r="BW110" s="1017"/>
      <c r="BX110" s="1017"/>
      <c r="BY110" s="1017"/>
      <c r="BZ110" s="1017"/>
      <c r="CA110" s="1017">
        <v>72003980</v>
      </c>
      <c r="CB110" s="1017"/>
      <c r="CC110" s="1017"/>
      <c r="CD110" s="1017"/>
      <c r="CE110" s="1017"/>
      <c r="CF110" s="1031">
        <v>207.5</v>
      </c>
      <c r="CG110" s="1032"/>
      <c r="CH110" s="1032"/>
      <c r="CI110" s="1032"/>
      <c r="CJ110" s="1032"/>
      <c r="CK110" s="1033" t="s">
        <v>443</v>
      </c>
      <c r="CL110" s="1034"/>
      <c r="CM110" s="1013" t="s">
        <v>444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410</v>
      </c>
      <c r="DH110" s="1017"/>
      <c r="DI110" s="1017"/>
      <c r="DJ110" s="1017"/>
      <c r="DK110" s="1017"/>
      <c r="DL110" s="1017" t="s">
        <v>410</v>
      </c>
      <c r="DM110" s="1017"/>
      <c r="DN110" s="1017"/>
      <c r="DO110" s="1017"/>
      <c r="DP110" s="1017"/>
      <c r="DQ110" s="1017" t="s">
        <v>129</v>
      </c>
      <c r="DR110" s="1017"/>
      <c r="DS110" s="1017"/>
      <c r="DT110" s="1017"/>
      <c r="DU110" s="1017"/>
      <c r="DV110" s="1018" t="s">
        <v>129</v>
      </c>
      <c r="DW110" s="1018"/>
      <c r="DX110" s="1018"/>
      <c r="DY110" s="1018"/>
      <c r="DZ110" s="1019"/>
    </row>
    <row r="111" spans="1:131" s="246" customFormat="1" ht="26.25" customHeight="1" x14ac:dyDescent="0.2">
      <c r="A111" s="1020" t="s">
        <v>445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v>267804</v>
      </c>
      <c r="BR111" s="1010"/>
      <c r="BS111" s="1010"/>
      <c r="BT111" s="1010"/>
      <c r="BU111" s="1010"/>
      <c r="BV111" s="1010">
        <v>133929</v>
      </c>
      <c r="BW111" s="1010"/>
      <c r="BX111" s="1010"/>
      <c r="BY111" s="1010"/>
      <c r="BZ111" s="1010"/>
      <c r="CA111" s="1010">
        <v>908</v>
      </c>
      <c r="CB111" s="1010"/>
      <c r="CC111" s="1010"/>
      <c r="CD111" s="1010"/>
      <c r="CE111" s="1010"/>
      <c r="CF111" s="1004">
        <v>0</v>
      </c>
      <c r="CG111" s="1005"/>
      <c r="CH111" s="1005"/>
      <c r="CI111" s="1005"/>
      <c r="CJ111" s="1005"/>
      <c r="CK111" s="1035"/>
      <c r="CL111" s="1036"/>
      <c r="CM111" s="1006" t="s">
        <v>447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2">
      <c r="A112" s="1042" t="s">
        <v>448</v>
      </c>
      <c r="B112" s="1043"/>
      <c r="C112" s="1040" t="s">
        <v>449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129</v>
      </c>
      <c r="AL112" s="1049"/>
      <c r="AM112" s="1049"/>
      <c r="AN112" s="1049"/>
      <c r="AO112" s="1050"/>
      <c r="AP112" s="1052" t="s">
        <v>386</v>
      </c>
      <c r="AQ112" s="1053"/>
      <c r="AR112" s="1053"/>
      <c r="AS112" s="1053"/>
      <c r="AT112" s="1054"/>
      <c r="AU112" s="990"/>
      <c r="AV112" s="991"/>
      <c r="AW112" s="991"/>
      <c r="AX112" s="991"/>
      <c r="AY112" s="991"/>
      <c r="AZ112" s="1039" t="s">
        <v>450</v>
      </c>
      <c r="BA112" s="1040"/>
      <c r="BB112" s="1040"/>
      <c r="BC112" s="1040"/>
      <c r="BD112" s="1040"/>
      <c r="BE112" s="1040"/>
      <c r="BF112" s="1040"/>
      <c r="BG112" s="1040"/>
      <c r="BH112" s="1040"/>
      <c r="BI112" s="1040"/>
      <c r="BJ112" s="1040"/>
      <c r="BK112" s="1040"/>
      <c r="BL112" s="1040"/>
      <c r="BM112" s="1040"/>
      <c r="BN112" s="1040"/>
      <c r="BO112" s="1040"/>
      <c r="BP112" s="1041"/>
      <c r="BQ112" s="1009">
        <v>15665297</v>
      </c>
      <c r="BR112" s="1010"/>
      <c r="BS112" s="1010"/>
      <c r="BT112" s="1010"/>
      <c r="BU112" s="1010"/>
      <c r="BV112" s="1010">
        <v>14960240</v>
      </c>
      <c r="BW112" s="1010"/>
      <c r="BX112" s="1010"/>
      <c r="BY112" s="1010"/>
      <c r="BZ112" s="1010"/>
      <c r="CA112" s="1010">
        <v>14316296</v>
      </c>
      <c r="CB112" s="1010"/>
      <c r="CC112" s="1010"/>
      <c r="CD112" s="1010"/>
      <c r="CE112" s="1010"/>
      <c r="CF112" s="1004">
        <v>41.3</v>
      </c>
      <c r="CG112" s="1005"/>
      <c r="CH112" s="1005"/>
      <c r="CI112" s="1005"/>
      <c r="CJ112" s="1005"/>
      <c r="CK112" s="1035"/>
      <c r="CL112" s="1036"/>
      <c r="CM112" s="1006" t="s">
        <v>451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386</v>
      </c>
      <c r="DR112" s="1010"/>
      <c r="DS112" s="1010"/>
      <c r="DT112" s="1010"/>
      <c r="DU112" s="1010"/>
      <c r="DV112" s="1011" t="s">
        <v>129</v>
      </c>
      <c r="DW112" s="1011"/>
      <c r="DX112" s="1011"/>
      <c r="DY112" s="1011"/>
      <c r="DZ112" s="1012"/>
    </row>
    <row r="113" spans="1:130" s="246" customFormat="1" ht="26.25" customHeight="1" x14ac:dyDescent="0.2">
      <c r="A113" s="1044"/>
      <c r="B113" s="1045"/>
      <c r="C113" s="1040" t="s">
        <v>452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1413960</v>
      </c>
      <c r="AB113" s="1024"/>
      <c r="AC113" s="1024"/>
      <c r="AD113" s="1024"/>
      <c r="AE113" s="1025"/>
      <c r="AF113" s="1026">
        <v>1439163</v>
      </c>
      <c r="AG113" s="1024"/>
      <c r="AH113" s="1024"/>
      <c r="AI113" s="1024"/>
      <c r="AJ113" s="1025"/>
      <c r="AK113" s="1026">
        <v>1304163</v>
      </c>
      <c r="AL113" s="1024"/>
      <c r="AM113" s="1024"/>
      <c r="AN113" s="1024"/>
      <c r="AO113" s="1025"/>
      <c r="AP113" s="1027">
        <v>3.8</v>
      </c>
      <c r="AQ113" s="1028"/>
      <c r="AR113" s="1028"/>
      <c r="AS113" s="1028"/>
      <c r="AT113" s="1029"/>
      <c r="AU113" s="990"/>
      <c r="AV113" s="991"/>
      <c r="AW113" s="991"/>
      <c r="AX113" s="991"/>
      <c r="AY113" s="991"/>
      <c r="AZ113" s="1039" t="s">
        <v>453</v>
      </c>
      <c r="BA113" s="1040"/>
      <c r="BB113" s="1040"/>
      <c r="BC113" s="1040"/>
      <c r="BD113" s="1040"/>
      <c r="BE113" s="1040"/>
      <c r="BF113" s="1040"/>
      <c r="BG113" s="1040"/>
      <c r="BH113" s="1040"/>
      <c r="BI113" s="1040"/>
      <c r="BJ113" s="1040"/>
      <c r="BK113" s="1040"/>
      <c r="BL113" s="1040"/>
      <c r="BM113" s="1040"/>
      <c r="BN113" s="1040"/>
      <c r="BO113" s="1040"/>
      <c r="BP113" s="1041"/>
      <c r="BQ113" s="1009" t="s">
        <v>129</v>
      </c>
      <c r="BR113" s="1010"/>
      <c r="BS113" s="1010"/>
      <c r="BT113" s="1010"/>
      <c r="BU113" s="1010"/>
      <c r="BV113" s="1010" t="s">
        <v>129</v>
      </c>
      <c r="BW113" s="1010"/>
      <c r="BX113" s="1010"/>
      <c r="BY113" s="1010"/>
      <c r="BZ113" s="1010"/>
      <c r="CA113" s="1010" t="s">
        <v>129</v>
      </c>
      <c r="CB113" s="1010"/>
      <c r="CC113" s="1010"/>
      <c r="CD113" s="1010"/>
      <c r="CE113" s="1010"/>
      <c r="CF113" s="1004" t="s">
        <v>129</v>
      </c>
      <c r="CG113" s="1005"/>
      <c r="CH113" s="1005"/>
      <c r="CI113" s="1005"/>
      <c r="CJ113" s="1005"/>
      <c r="CK113" s="1035"/>
      <c r="CL113" s="1036"/>
      <c r="CM113" s="1006" t="s">
        <v>454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262458</v>
      </c>
      <c r="DH113" s="1049"/>
      <c r="DI113" s="1049"/>
      <c r="DJ113" s="1049"/>
      <c r="DK113" s="1050"/>
      <c r="DL113" s="1051">
        <v>131229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2">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129</v>
      </c>
      <c r="AB114" s="1049"/>
      <c r="AC114" s="1049"/>
      <c r="AD114" s="1049"/>
      <c r="AE114" s="1050"/>
      <c r="AF114" s="1051" t="s">
        <v>129</v>
      </c>
      <c r="AG114" s="1049"/>
      <c r="AH114" s="1049"/>
      <c r="AI114" s="1049"/>
      <c r="AJ114" s="1050"/>
      <c r="AK114" s="1051" t="s">
        <v>129</v>
      </c>
      <c r="AL114" s="1049"/>
      <c r="AM114" s="1049"/>
      <c r="AN114" s="1049"/>
      <c r="AO114" s="1050"/>
      <c r="AP114" s="1052" t="s">
        <v>129</v>
      </c>
      <c r="AQ114" s="1053"/>
      <c r="AR114" s="1053"/>
      <c r="AS114" s="1053"/>
      <c r="AT114" s="1054"/>
      <c r="AU114" s="990"/>
      <c r="AV114" s="991"/>
      <c r="AW114" s="991"/>
      <c r="AX114" s="991"/>
      <c r="AY114" s="991"/>
      <c r="AZ114" s="1039" t="s">
        <v>456</v>
      </c>
      <c r="BA114" s="1040"/>
      <c r="BB114" s="1040"/>
      <c r="BC114" s="1040"/>
      <c r="BD114" s="1040"/>
      <c r="BE114" s="1040"/>
      <c r="BF114" s="1040"/>
      <c r="BG114" s="1040"/>
      <c r="BH114" s="1040"/>
      <c r="BI114" s="1040"/>
      <c r="BJ114" s="1040"/>
      <c r="BK114" s="1040"/>
      <c r="BL114" s="1040"/>
      <c r="BM114" s="1040"/>
      <c r="BN114" s="1040"/>
      <c r="BO114" s="1040"/>
      <c r="BP114" s="1041"/>
      <c r="BQ114" s="1009">
        <v>11602428</v>
      </c>
      <c r="BR114" s="1010"/>
      <c r="BS114" s="1010"/>
      <c r="BT114" s="1010"/>
      <c r="BU114" s="1010"/>
      <c r="BV114" s="1010">
        <v>11218181</v>
      </c>
      <c r="BW114" s="1010"/>
      <c r="BX114" s="1010"/>
      <c r="BY114" s="1010"/>
      <c r="BZ114" s="1010"/>
      <c r="CA114" s="1010">
        <v>11087217</v>
      </c>
      <c r="CB114" s="1010"/>
      <c r="CC114" s="1010"/>
      <c r="CD114" s="1010"/>
      <c r="CE114" s="1010"/>
      <c r="CF114" s="1004">
        <v>32</v>
      </c>
      <c r="CG114" s="1005"/>
      <c r="CH114" s="1005"/>
      <c r="CI114" s="1005"/>
      <c r="CJ114" s="1005"/>
      <c r="CK114" s="1035"/>
      <c r="CL114" s="1036"/>
      <c r="CM114" s="1006" t="s">
        <v>457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386</v>
      </c>
      <c r="DR114" s="1049"/>
      <c r="DS114" s="1049"/>
      <c r="DT114" s="1049"/>
      <c r="DU114" s="1050"/>
      <c r="DV114" s="1052" t="s">
        <v>129</v>
      </c>
      <c r="DW114" s="1053"/>
      <c r="DX114" s="1053"/>
      <c r="DY114" s="1053"/>
      <c r="DZ114" s="1054"/>
    </row>
    <row r="115" spans="1:130" s="246" customFormat="1" ht="26.25" customHeight="1" x14ac:dyDescent="0.2">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135808</v>
      </c>
      <c r="AB115" s="1024"/>
      <c r="AC115" s="1024"/>
      <c r="AD115" s="1024"/>
      <c r="AE115" s="1025"/>
      <c r="AF115" s="1026">
        <v>133951</v>
      </c>
      <c r="AG115" s="1024"/>
      <c r="AH115" s="1024"/>
      <c r="AI115" s="1024"/>
      <c r="AJ115" s="1025"/>
      <c r="AK115" s="1026">
        <v>133063</v>
      </c>
      <c r="AL115" s="1024"/>
      <c r="AM115" s="1024"/>
      <c r="AN115" s="1024"/>
      <c r="AO115" s="1025"/>
      <c r="AP115" s="1027">
        <v>0.4</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460</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2">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v>67</v>
      </c>
      <c r="AG116" s="1049"/>
      <c r="AH116" s="1049"/>
      <c r="AI116" s="1049"/>
      <c r="AJ116" s="1050"/>
      <c r="AK116" s="1051" t="s">
        <v>129</v>
      </c>
      <c r="AL116" s="1049"/>
      <c r="AM116" s="1049"/>
      <c r="AN116" s="1049"/>
      <c r="AO116" s="1050"/>
      <c r="AP116" s="1052" t="s">
        <v>129</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2">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9740064</v>
      </c>
      <c r="AB117" s="1067"/>
      <c r="AC117" s="1067"/>
      <c r="AD117" s="1067"/>
      <c r="AE117" s="1068"/>
      <c r="AF117" s="1069">
        <v>9577172</v>
      </c>
      <c r="AG117" s="1067"/>
      <c r="AH117" s="1067"/>
      <c r="AI117" s="1067"/>
      <c r="AJ117" s="1068"/>
      <c r="AK117" s="1069">
        <v>9285724</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2">
      <c r="A118" s="994" t="s">
        <v>440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438</v>
      </c>
      <c r="AB118" s="975"/>
      <c r="AC118" s="975"/>
      <c r="AD118" s="975"/>
      <c r="AE118" s="976"/>
      <c r="AF118" s="974" t="s">
        <v>305</v>
      </c>
      <c r="AG118" s="975"/>
      <c r="AH118" s="975"/>
      <c r="AI118" s="975"/>
      <c r="AJ118" s="976"/>
      <c r="AK118" s="974" t="s">
        <v>304</v>
      </c>
      <c r="AL118" s="975"/>
      <c r="AM118" s="975"/>
      <c r="AN118" s="975"/>
      <c r="AO118" s="976"/>
      <c r="AP118" s="1061" t="s">
        <v>439</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460</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2">
      <c r="A119" s="1148" t="s">
        <v>443</v>
      </c>
      <c r="B119" s="1034"/>
      <c r="C119" s="1013" t="s">
        <v>444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460</v>
      </c>
      <c r="AL119" s="982"/>
      <c r="AM119" s="982"/>
      <c r="AN119" s="982"/>
      <c r="AO119" s="983"/>
      <c r="AP119" s="985" t="s">
        <v>129</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470</v>
      </c>
      <c r="BP119" s="1096"/>
      <c r="BQ119" s="1087">
        <v>102720849</v>
      </c>
      <c r="BR119" s="1088"/>
      <c r="BS119" s="1088"/>
      <c r="BT119" s="1088"/>
      <c r="BU119" s="1088"/>
      <c r="BV119" s="1088">
        <v>100758500</v>
      </c>
      <c r="BW119" s="1088"/>
      <c r="BX119" s="1088"/>
      <c r="BY119" s="1088"/>
      <c r="BZ119" s="1088"/>
      <c r="CA119" s="1088">
        <v>97408401</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5346</v>
      </c>
      <c r="DH119" s="1074"/>
      <c r="DI119" s="1074"/>
      <c r="DJ119" s="1074"/>
      <c r="DK119" s="1075"/>
      <c r="DL119" s="1073">
        <v>2700</v>
      </c>
      <c r="DM119" s="1074"/>
      <c r="DN119" s="1074"/>
      <c r="DO119" s="1074"/>
      <c r="DP119" s="1075"/>
      <c r="DQ119" s="1073">
        <v>908</v>
      </c>
      <c r="DR119" s="1074"/>
      <c r="DS119" s="1074"/>
      <c r="DT119" s="1074"/>
      <c r="DU119" s="1075"/>
      <c r="DV119" s="1076">
        <v>0</v>
      </c>
      <c r="DW119" s="1077"/>
      <c r="DX119" s="1077"/>
      <c r="DY119" s="1077"/>
      <c r="DZ119" s="1078"/>
    </row>
    <row r="120" spans="1:130" s="246" customFormat="1" ht="26.25" customHeight="1" x14ac:dyDescent="0.2">
      <c r="A120" s="1149"/>
      <c r="B120" s="1036"/>
      <c r="C120" s="1006" t="s">
        <v>447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36410815</v>
      </c>
      <c r="BR120" s="1017"/>
      <c r="BS120" s="1017"/>
      <c r="BT120" s="1017"/>
      <c r="BU120" s="1017"/>
      <c r="BV120" s="1017">
        <v>38235442</v>
      </c>
      <c r="BW120" s="1017"/>
      <c r="BX120" s="1017"/>
      <c r="BY120" s="1017"/>
      <c r="BZ120" s="1017"/>
      <c r="CA120" s="1017">
        <v>32967031</v>
      </c>
      <c r="CB120" s="1017"/>
      <c r="CC120" s="1017"/>
      <c r="CD120" s="1017"/>
      <c r="CE120" s="1017"/>
      <c r="CF120" s="1031">
        <v>95</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10844686</v>
      </c>
      <c r="DH120" s="1017"/>
      <c r="DI120" s="1017"/>
      <c r="DJ120" s="1017"/>
      <c r="DK120" s="1017"/>
      <c r="DL120" s="1017">
        <v>10339374</v>
      </c>
      <c r="DM120" s="1017"/>
      <c r="DN120" s="1017"/>
      <c r="DO120" s="1017"/>
      <c r="DP120" s="1017"/>
      <c r="DQ120" s="1017">
        <v>9903768</v>
      </c>
      <c r="DR120" s="1017"/>
      <c r="DS120" s="1017"/>
      <c r="DT120" s="1017"/>
      <c r="DU120" s="1017"/>
      <c r="DV120" s="1018">
        <v>28.5</v>
      </c>
      <c r="DW120" s="1018"/>
      <c r="DX120" s="1018"/>
      <c r="DY120" s="1018"/>
      <c r="DZ120" s="1019"/>
    </row>
    <row r="121" spans="1:130" s="246" customFormat="1" ht="26.25" customHeight="1" x14ac:dyDescent="0.2">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131229</v>
      </c>
      <c r="AB121" s="1049"/>
      <c r="AC121" s="1049"/>
      <c r="AD121" s="1049"/>
      <c r="AE121" s="1050"/>
      <c r="AF121" s="1051">
        <v>131229</v>
      </c>
      <c r="AG121" s="1049"/>
      <c r="AH121" s="1049"/>
      <c r="AI121" s="1049"/>
      <c r="AJ121" s="1050"/>
      <c r="AK121" s="1051">
        <v>131229</v>
      </c>
      <c r="AL121" s="1049"/>
      <c r="AM121" s="1049"/>
      <c r="AN121" s="1049"/>
      <c r="AO121" s="1050"/>
      <c r="AP121" s="1052">
        <v>0.4</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9066875</v>
      </c>
      <c r="BR121" s="1010"/>
      <c r="BS121" s="1010"/>
      <c r="BT121" s="1010"/>
      <c r="BU121" s="1010"/>
      <c r="BV121" s="1010">
        <v>8741477</v>
      </c>
      <c r="BW121" s="1010"/>
      <c r="BX121" s="1010"/>
      <c r="BY121" s="1010"/>
      <c r="BZ121" s="1010"/>
      <c r="CA121" s="1010">
        <v>8052931</v>
      </c>
      <c r="CB121" s="1010"/>
      <c r="CC121" s="1010"/>
      <c r="CD121" s="1010"/>
      <c r="CE121" s="1010"/>
      <c r="CF121" s="1004">
        <v>23.2</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3439592</v>
      </c>
      <c r="DH121" s="1010"/>
      <c r="DI121" s="1010"/>
      <c r="DJ121" s="1010"/>
      <c r="DK121" s="1010"/>
      <c r="DL121" s="1010">
        <v>3089823</v>
      </c>
      <c r="DM121" s="1010"/>
      <c r="DN121" s="1010"/>
      <c r="DO121" s="1010"/>
      <c r="DP121" s="1010"/>
      <c r="DQ121" s="1010">
        <v>2703786</v>
      </c>
      <c r="DR121" s="1010"/>
      <c r="DS121" s="1010"/>
      <c r="DT121" s="1010"/>
      <c r="DU121" s="1010"/>
      <c r="DV121" s="1011">
        <v>7.8</v>
      </c>
      <c r="DW121" s="1011"/>
      <c r="DX121" s="1011"/>
      <c r="DY121" s="1011"/>
      <c r="DZ121" s="1012"/>
    </row>
    <row r="122" spans="1:130" s="246" customFormat="1" ht="26.25" customHeight="1" x14ac:dyDescent="0.2">
      <c r="A122" s="1149"/>
      <c r="B122" s="1036"/>
      <c r="C122" s="1006" t="s">
        <v>457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460</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69162447</v>
      </c>
      <c r="BR122" s="1088"/>
      <c r="BS122" s="1088"/>
      <c r="BT122" s="1088"/>
      <c r="BU122" s="1088"/>
      <c r="BV122" s="1088">
        <v>68403729</v>
      </c>
      <c r="BW122" s="1088"/>
      <c r="BX122" s="1088"/>
      <c r="BY122" s="1088"/>
      <c r="BZ122" s="1088"/>
      <c r="CA122" s="1088">
        <v>66539109</v>
      </c>
      <c r="CB122" s="1088"/>
      <c r="CC122" s="1088"/>
      <c r="CD122" s="1088"/>
      <c r="CE122" s="1088"/>
      <c r="CF122" s="1108">
        <v>191.8</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783609</v>
      </c>
      <c r="DH122" s="1010"/>
      <c r="DI122" s="1010"/>
      <c r="DJ122" s="1010"/>
      <c r="DK122" s="1010"/>
      <c r="DL122" s="1010">
        <v>924666</v>
      </c>
      <c r="DM122" s="1010"/>
      <c r="DN122" s="1010"/>
      <c r="DO122" s="1010"/>
      <c r="DP122" s="1010"/>
      <c r="DQ122" s="1010">
        <v>1245513</v>
      </c>
      <c r="DR122" s="1010"/>
      <c r="DS122" s="1010"/>
      <c r="DT122" s="1010"/>
      <c r="DU122" s="1010"/>
      <c r="DV122" s="1011">
        <v>3.6</v>
      </c>
      <c r="DW122" s="1011"/>
      <c r="DX122" s="1011"/>
      <c r="DY122" s="1011"/>
      <c r="DZ122" s="1012"/>
    </row>
    <row r="123" spans="1:130" s="246" customFormat="1" ht="26.25" customHeight="1" x14ac:dyDescent="0.2">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481</v>
      </c>
      <c r="BP123" s="1096"/>
      <c r="BQ123" s="1155">
        <v>114640137</v>
      </c>
      <c r="BR123" s="1156"/>
      <c r="BS123" s="1156"/>
      <c r="BT123" s="1156"/>
      <c r="BU123" s="1156"/>
      <c r="BV123" s="1156">
        <v>115380648</v>
      </c>
      <c r="BW123" s="1156"/>
      <c r="BX123" s="1156"/>
      <c r="BY123" s="1156"/>
      <c r="BZ123" s="1156"/>
      <c r="CA123" s="1156">
        <v>107559071</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v>407272</v>
      </c>
      <c r="DH123" s="1049"/>
      <c r="DI123" s="1049"/>
      <c r="DJ123" s="1049"/>
      <c r="DK123" s="1050"/>
      <c r="DL123" s="1051">
        <v>319532</v>
      </c>
      <c r="DM123" s="1049"/>
      <c r="DN123" s="1049"/>
      <c r="DO123" s="1049"/>
      <c r="DP123" s="1050"/>
      <c r="DQ123" s="1051">
        <v>230307</v>
      </c>
      <c r="DR123" s="1049"/>
      <c r="DS123" s="1049"/>
      <c r="DT123" s="1049"/>
      <c r="DU123" s="1050"/>
      <c r="DV123" s="1052">
        <v>0.7</v>
      </c>
      <c r="DW123" s="1053"/>
      <c r="DX123" s="1053"/>
      <c r="DY123" s="1053"/>
      <c r="DZ123" s="1054"/>
    </row>
    <row r="124" spans="1:130" s="246" customFormat="1" ht="26.25" customHeight="1" thickBot="1" x14ac:dyDescent="0.25">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386</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v>190138</v>
      </c>
      <c r="DH124" s="1074"/>
      <c r="DI124" s="1074"/>
      <c r="DJ124" s="1074"/>
      <c r="DK124" s="1075"/>
      <c r="DL124" s="1073">
        <v>286845</v>
      </c>
      <c r="DM124" s="1074"/>
      <c r="DN124" s="1074"/>
      <c r="DO124" s="1074"/>
      <c r="DP124" s="1075"/>
      <c r="DQ124" s="1073">
        <v>232922</v>
      </c>
      <c r="DR124" s="1074"/>
      <c r="DS124" s="1074"/>
      <c r="DT124" s="1074"/>
      <c r="DU124" s="1075"/>
      <c r="DV124" s="1076">
        <v>0.7</v>
      </c>
      <c r="DW124" s="1077"/>
      <c r="DX124" s="1077"/>
      <c r="DY124" s="1077"/>
      <c r="DZ124" s="1078"/>
    </row>
    <row r="125" spans="1:130" s="246" customFormat="1" ht="26.25" customHeight="1" x14ac:dyDescent="0.2">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386</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5">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2">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4579</v>
      </c>
      <c r="AB127" s="1049"/>
      <c r="AC127" s="1049"/>
      <c r="AD127" s="1049"/>
      <c r="AE127" s="1050"/>
      <c r="AF127" s="1051">
        <v>2722</v>
      </c>
      <c r="AG127" s="1049"/>
      <c r="AH127" s="1049"/>
      <c r="AI127" s="1049"/>
      <c r="AJ127" s="1050"/>
      <c r="AK127" s="1051">
        <v>1834</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5">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906231</v>
      </c>
      <c r="AB128" s="1138"/>
      <c r="AC128" s="1138"/>
      <c r="AD128" s="1138"/>
      <c r="AE128" s="1139"/>
      <c r="AF128" s="1140">
        <v>875795</v>
      </c>
      <c r="AG128" s="1138"/>
      <c r="AH128" s="1138"/>
      <c r="AI128" s="1138"/>
      <c r="AJ128" s="1139"/>
      <c r="AK128" s="1140">
        <v>729350</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129</v>
      </c>
      <c r="BG128" s="1145"/>
      <c r="BH128" s="1145"/>
      <c r="BI128" s="1145"/>
      <c r="BJ128" s="1145"/>
      <c r="BK128" s="1145"/>
      <c r="BL128" s="1146"/>
      <c r="BM128" s="1144">
        <v>11.42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498</v>
      </c>
      <c r="DH128" s="1130"/>
      <c r="DI128" s="1130"/>
      <c r="DJ128" s="1130"/>
      <c r="DK128" s="1130"/>
      <c r="DL128" s="1130" t="s">
        <v>129</v>
      </c>
      <c r="DM128" s="1130"/>
      <c r="DN128" s="1130"/>
      <c r="DO128" s="1130"/>
      <c r="DP128" s="1130"/>
      <c r="DQ128" s="1130" t="s">
        <v>386</v>
      </c>
      <c r="DR128" s="1130"/>
      <c r="DS128" s="1130"/>
      <c r="DT128" s="1130"/>
      <c r="DU128" s="1130"/>
      <c r="DV128" s="1131" t="s">
        <v>129</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42509967</v>
      </c>
      <c r="AB129" s="1049"/>
      <c r="AC129" s="1049"/>
      <c r="AD129" s="1049"/>
      <c r="AE129" s="1050"/>
      <c r="AF129" s="1051">
        <v>41994766</v>
      </c>
      <c r="AG129" s="1049"/>
      <c r="AH129" s="1049"/>
      <c r="AI129" s="1049"/>
      <c r="AJ129" s="1050"/>
      <c r="AK129" s="1051">
        <v>41439276</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129</v>
      </c>
      <c r="BG129" s="1159"/>
      <c r="BH129" s="1159"/>
      <c r="BI129" s="1159"/>
      <c r="BJ129" s="1159"/>
      <c r="BK129" s="1159"/>
      <c r="BL129" s="1160"/>
      <c r="BM129" s="1158">
        <v>16.420000000000002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7036551</v>
      </c>
      <c r="AB130" s="1049"/>
      <c r="AC130" s="1049"/>
      <c r="AD130" s="1049"/>
      <c r="AE130" s="1050"/>
      <c r="AF130" s="1051">
        <v>6822837</v>
      </c>
      <c r="AG130" s="1049"/>
      <c r="AH130" s="1049"/>
      <c r="AI130" s="1049"/>
      <c r="AJ130" s="1050"/>
      <c r="AK130" s="1051">
        <v>6742809</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5.2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35473416</v>
      </c>
      <c r="AB131" s="1074"/>
      <c r="AC131" s="1074"/>
      <c r="AD131" s="1074"/>
      <c r="AE131" s="1075"/>
      <c r="AF131" s="1073">
        <v>35171929</v>
      </c>
      <c r="AG131" s="1074"/>
      <c r="AH131" s="1074"/>
      <c r="AI131" s="1074"/>
      <c r="AJ131" s="1075"/>
      <c r="AK131" s="1073">
        <v>34696467</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5.0665591040000004</v>
      </c>
      <c r="AB132" s="1190"/>
      <c r="AC132" s="1190"/>
      <c r="AD132" s="1190"/>
      <c r="AE132" s="1191"/>
      <c r="AF132" s="1192">
        <v>5.3410206760000003</v>
      </c>
      <c r="AG132" s="1190"/>
      <c r="AH132" s="1190"/>
      <c r="AI132" s="1190"/>
      <c r="AJ132" s="1191"/>
      <c r="AK132" s="1192">
        <v>5.2269442880000003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5.0999999999999996</v>
      </c>
      <c r="AB133" s="1173"/>
      <c r="AC133" s="1173"/>
      <c r="AD133" s="1173"/>
      <c r="AE133" s="1174"/>
      <c r="AF133" s="1172">
        <v>5.0999999999999996</v>
      </c>
      <c r="AG133" s="1173"/>
      <c r="AH133" s="1173"/>
      <c r="AI133" s="1173"/>
      <c r="AJ133" s="1174"/>
      <c r="AK133" s="1172">
        <v>5.2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IFd4Y0Ok0VOGe+JtBSToulIIVTafXwnhmKjj1xXJZ3BTm8IdqyyUZgfNoNNNJlDzK0WsWgZ9PTGSfW3o4iP/Lw==" saltValue="mrM6ilKe2e236PIqZFa0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S7/yUgA4MnDQb9c5WLkNTy9T6ee6gJoDwv8UrwJyYAwHO7kq6MeSYgVSSFslfV4JSknJjH1Fk0Yq53CAqwrgw==" saltValue="vQcE8B+fkdQ3dBlgTZcf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Z2A/5XfBNqg/BZoKnkEfqfDaoX9pLZs0iJeOj5+SylQX9hvXA4nI2ONHmK/T+2KToyhkHvBgWRbbyEeZ5Hyug==" saltValue="rA73ndI/hgitLAL4Kdyf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10642196</v>
      </c>
      <c r="AP9" s="312">
        <v>64329</v>
      </c>
      <c r="AQ9" s="313">
        <v>56212</v>
      </c>
      <c r="AR9" s="314">
        <v>14.4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784325</v>
      </c>
      <c r="AP10" s="315">
        <v>4741</v>
      </c>
      <c r="AQ10" s="316">
        <v>2820</v>
      </c>
      <c r="AR10" s="317">
        <v>68.099999999999994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308</v>
      </c>
      <c r="AP11" s="315">
        <v>2</v>
      </c>
      <c r="AQ11" s="316">
        <v>2573</v>
      </c>
      <c r="AR11" s="317">
        <v>-99.9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374</v>
      </c>
      <c r="AR12" s="317" t="s">
        <v>521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t="s">
        <v>521</v>
      </c>
      <c r="AR13" s="317" t="s">
        <v>521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555484</v>
      </c>
      <c r="AP14" s="315">
        <v>3358</v>
      </c>
      <c r="AQ14" s="316">
        <v>2798</v>
      </c>
      <c r="AR14" s="317">
        <v>20</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141662</v>
      </c>
      <c r="AP15" s="315">
        <v>856</v>
      </c>
      <c r="AQ15" s="316">
        <v>1071</v>
      </c>
      <c r="AR15" s="317">
        <v>-20.100000000000001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-836650</v>
      </c>
      <c r="AP16" s="315">
        <v>-5057</v>
      </c>
      <c r="AQ16" s="316">
        <v>-4502</v>
      </c>
      <c r="AR16" s="317">
        <v>12.3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11287325</v>
      </c>
      <c r="AP17" s="315">
        <v>68229</v>
      </c>
      <c r="AQ17" s="316">
        <v>61346</v>
      </c>
      <c r="AR17" s="317">
        <v>11.2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7.51</v>
      </c>
      <c r="AP21" s="328">
        <v>6.03</v>
      </c>
      <c r="AQ21" s="329">
        <v>1.48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98.7</v>
      </c>
      <c r="AP22" s="333">
        <v>98.7</v>
      </c>
      <c r="AQ22" s="334">
        <v>0</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7848498</v>
      </c>
      <c r="AP32" s="342">
        <v>47442</v>
      </c>
      <c r="AQ32" s="343">
        <v>35265</v>
      </c>
      <c r="AR32" s="344">
        <v>34.5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v>28</v>
      </c>
      <c r="AR33" s="344" t="s">
        <v>521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v>7</v>
      </c>
      <c r="AR34" s="344" t="s">
        <v>521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1304163</v>
      </c>
      <c r="AP35" s="342">
        <v>7883</v>
      </c>
      <c r="AQ35" s="343">
        <v>5099</v>
      </c>
      <c r="AR35" s="344">
        <v>54.6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t="s">
        <v>521</v>
      </c>
      <c r="AP36" s="342" t="s">
        <v>521</v>
      </c>
      <c r="AQ36" s="343">
        <v>1035</v>
      </c>
      <c r="AR36" s="344" t="s">
        <v>521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133063</v>
      </c>
      <c r="AP37" s="342">
        <v>804</v>
      </c>
      <c r="AQ37" s="343">
        <v>1359</v>
      </c>
      <c r="AR37" s="344">
        <v>-40.799999999999997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521</v>
      </c>
      <c r="AP38" s="345" t="s">
        <v>521</v>
      </c>
      <c r="AQ38" s="346">
        <v>0</v>
      </c>
      <c r="AR38" s="334" t="s">
        <v>521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-729350</v>
      </c>
      <c r="AP39" s="342">
        <v>-4409</v>
      </c>
      <c r="AQ39" s="343">
        <v>-8703</v>
      </c>
      <c r="AR39" s="344">
        <v>-49.3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-6742809</v>
      </c>
      <c r="AP40" s="342">
        <v>-40759</v>
      </c>
      <c r="AQ40" s="343">
        <v>-25597</v>
      </c>
      <c r="AR40" s="344">
        <v>59.2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1813565</v>
      </c>
      <c r="AP41" s="342">
        <v>10963</v>
      </c>
      <c r="AQ41" s="343">
        <v>8494</v>
      </c>
      <c r="AR41" s="344">
        <v>29.1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15547594</v>
      </c>
      <c r="AN51" s="364">
        <v>91747</v>
      </c>
      <c r="AO51" s="365">
        <v>3.3</v>
      </c>
      <c r="AP51" s="366">
        <v>45117</v>
      </c>
      <c r="AQ51" s="367">
        <v>4.5999999999999996</v>
      </c>
      <c r="AR51" s="368">
        <v>-1.3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8791217</v>
      </c>
      <c r="AN52" s="372">
        <v>51878</v>
      </c>
      <c r="AO52" s="373">
        <v>42.5</v>
      </c>
      <c r="AP52" s="374">
        <v>25589</v>
      </c>
      <c r="AQ52" s="375">
        <v>16.899999999999999</v>
      </c>
      <c r="AR52" s="376">
        <v>25.6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8326257</v>
      </c>
      <c r="AN53" s="364">
        <v>49429</v>
      </c>
      <c r="AO53" s="365">
        <v>-46.1</v>
      </c>
      <c r="AP53" s="366">
        <v>43532</v>
      </c>
      <c r="AQ53" s="367">
        <v>-3.5</v>
      </c>
      <c r="AR53" s="368">
        <v>-42.6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4766745</v>
      </c>
      <c r="AN54" s="372">
        <v>28298</v>
      </c>
      <c r="AO54" s="373">
        <v>-45.5</v>
      </c>
      <c r="AP54" s="374">
        <v>25435</v>
      </c>
      <c r="AQ54" s="375">
        <v>-0.6</v>
      </c>
      <c r="AR54" s="376">
        <v>-44.9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9679837</v>
      </c>
      <c r="AN55" s="364">
        <v>57842</v>
      </c>
      <c r="AO55" s="365">
        <v>17</v>
      </c>
      <c r="AP55" s="366">
        <v>47673</v>
      </c>
      <c r="AQ55" s="367">
        <v>9.5</v>
      </c>
      <c r="AR55" s="368">
        <v>7.5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4004550</v>
      </c>
      <c r="AN56" s="372">
        <v>23929</v>
      </c>
      <c r="AO56" s="373">
        <v>-15.4</v>
      </c>
      <c r="AP56" s="374">
        <v>28383</v>
      </c>
      <c r="AQ56" s="375">
        <v>11.6</v>
      </c>
      <c r="AR56" s="376">
        <v>-27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14465274</v>
      </c>
      <c r="AN57" s="364">
        <v>86926</v>
      </c>
      <c r="AO57" s="365">
        <v>50.3</v>
      </c>
      <c r="AP57" s="366">
        <v>54233</v>
      </c>
      <c r="AQ57" s="367">
        <v>13.8</v>
      </c>
      <c r="AR57" s="368">
        <v>36.5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5373591</v>
      </c>
      <c r="AN58" s="372">
        <v>32291</v>
      </c>
      <c r="AO58" s="373">
        <v>34.9</v>
      </c>
      <c r="AP58" s="374">
        <v>26058</v>
      </c>
      <c r="AQ58" s="375">
        <v>-8.1999999999999993</v>
      </c>
      <c r="AR58" s="376">
        <v>43.1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9492662</v>
      </c>
      <c r="AN59" s="364">
        <v>57381</v>
      </c>
      <c r="AO59" s="365">
        <v>-34</v>
      </c>
      <c r="AP59" s="366">
        <v>44366</v>
      </c>
      <c r="AQ59" s="367">
        <v>-18.2</v>
      </c>
      <c r="AR59" s="368">
        <v>-15.8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5009625</v>
      </c>
      <c r="AN60" s="372">
        <v>30282</v>
      </c>
      <c r="AO60" s="373">
        <v>-6.2</v>
      </c>
      <c r="AP60" s="374">
        <v>23234</v>
      </c>
      <c r="AQ60" s="375">
        <v>-10.8</v>
      </c>
      <c r="AR60" s="376">
        <v>4.5999999999999996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11502325</v>
      </c>
      <c r="AN61" s="379">
        <v>68665</v>
      </c>
      <c r="AO61" s="380">
        <v>-1.9</v>
      </c>
      <c r="AP61" s="381">
        <v>46984</v>
      </c>
      <c r="AQ61" s="382">
        <v>1.2</v>
      </c>
      <c r="AR61" s="368">
        <v>-3.1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5589146</v>
      </c>
      <c r="AN62" s="372">
        <v>33336</v>
      </c>
      <c r="AO62" s="373">
        <v>2.1</v>
      </c>
      <c r="AP62" s="374">
        <v>25740</v>
      </c>
      <c r="AQ62" s="375">
        <v>1.8</v>
      </c>
      <c r="AR62" s="376">
        <v>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7J1610nFjXjxc/A0NQY+bAmg1uZNgjeVw1JrRpU+7AXAvbrlS7RKa0nRo0piffUcBhAra96nAFAa4wg+M6uVrw==" saltValue="KSB9zXLe1mcsdQ6Ic1DH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XkyO9N+Gy1KkS2V/UmmHCbKL1dbtPTFe897Bl6OM5lcPxvE/qiM9ufOn1VXXhg7IOuoWqsWviTsQr86qqODWg==" saltValue="aJCG5Ln2/qFPhEkKJnAn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Dy/O9gsoYGKocKeNhAolSc8dO1xEza2MYdOZIU2a/4brTmbwqIYPF3N3dveNbhOAHjQglcYxjoOmIx7n+QNFw==" saltValue="MyAOrToQZVqFelsjXoqZ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2" t="s">
        <v>3</v>
      </c>
      <c r="D47" s="1232"/>
      <c r="E47" s="1233"/>
      <c r="F47" s="11">
        <v>9</v>
      </c>
      <c r="G47" s="12">
        <v>8.8800000000000008</v>
      </c>
      <c r="H47" s="12">
        <v>8.9</v>
      </c>
      <c r="I47" s="12">
        <v>9.01</v>
      </c>
      <c r="J47" s="13">
        <v>9.1300000000000008</v>
      </c>
    </row>
    <row r="48" spans="2:10" ht="57.75" customHeight="1" x14ac:dyDescent="0.2">
      <c r="B48" s="14"/>
      <c r="C48" s="1234" t="s">
        <v>4</v>
      </c>
      <c r="D48" s="1234"/>
      <c r="E48" s="1235"/>
      <c r="F48" s="15">
        <v>3.01</v>
      </c>
      <c r="G48" s="16">
        <v>3.03</v>
      </c>
      <c r="H48" s="16">
        <v>3.1</v>
      </c>
      <c r="I48" s="16">
        <v>3.19</v>
      </c>
      <c r="J48" s="17">
        <v>3.29</v>
      </c>
    </row>
    <row r="49" spans="2:10" ht="57.75" customHeight="1" thickBot="1" x14ac:dyDescent="0.25">
      <c r="B49" s="18"/>
      <c r="C49" s="1236" t="s">
        <v>5</v>
      </c>
      <c r="D49" s="1236"/>
      <c r="E49" s="1237"/>
      <c r="F49" s="19">
        <v>0.03</v>
      </c>
      <c r="G49" s="20">
        <v>2.08</v>
      </c>
      <c r="H49" s="20">
        <v>0.06</v>
      </c>
      <c r="I49" s="20">
        <v>2.34</v>
      </c>
      <c r="J49" s="21">
        <v>1.91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Vp8soEMB+tehO1p5hTH533NOD6VsBSKW2gplKSzrUpQfTuCHJsbvxloP6v+9kShL1Z/QTr1t4rrACJ0nuWDNg==" saltValue="JtuL4t4La0Nf4Fvwi4H3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2020-03-04T08:08:14Z</cp:lastPrinted>
  <dcterms:created xsi:type="dcterms:W3CDTF">2020-02-10T06:21:52Z</dcterms:created>
  <dcterms:modified xsi:type="dcterms:W3CDTF">2020-09-29T01:24:56Z</dcterms:modified>
  <cp:category/>
</cp:coreProperties>
</file>